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F&amp;O)'!$R$1:$R$358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105" i="6"/>
  <c r="K105"/>
  <c r="M105" s="1"/>
  <c r="K140"/>
  <c r="M140" s="1"/>
  <c r="M145"/>
  <c r="K145"/>
  <c r="K144"/>
  <c r="M144" s="1"/>
  <c r="M143"/>
  <c r="K143"/>
  <c r="K142"/>
  <c r="M142" s="1"/>
  <c r="K141"/>
  <c r="M141" s="1"/>
  <c r="K139"/>
  <c r="M139" s="1"/>
  <c r="L102"/>
  <c r="M102" s="1"/>
  <c r="K102"/>
  <c r="L103"/>
  <c r="K103"/>
  <c r="L100"/>
  <c r="K100"/>
  <c r="L51"/>
  <c r="M51" s="1"/>
  <c r="K51"/>
  <c r="M137"/>
  <c r="K137"/>
  <c r="K138"/>
  <c r="M138" s="1"/>
  <c r="L94"/>
  <c r="M94" s="1"/>
  <c r="K94"/>
  <c r="L93"/>
  <c r="M93" s="1"/>
  <c r="K93"/>
  <c r="L99"/>
  <c r="M99" s="1"/>
  <c r="K99"/>
  <c r="K136"/>
  <c r="M136" s="1"/>
  <c r="L98"/>
  <c r="K98"/>
  <c r="K135"/>
  <c r="M135" s="1"/>
  <c r="L50"/>
  <c r="K50"/>
  <c r="L49"/>
  <c r="M49" s="1"/>
  <c r="K49"/>
  <c r="L96"/>
  <c r="K96"/>
  <c r="L97"/>
  <c r="K97"/>
  <c r="M95"/>
  <c r="L95"/>
  <c r="K95"/>
  <c r="L16"/>
  <c r="K16"/>
  <c r="M16" s="1"/>
  <c r="L92"/>
  <c r="K92"/>
  <c r="L91"/>
  <c r="K91"/>
  <c r="L41"/>
  <c r="K41"/>
  <c r="L45"/>
  <c r="K45"/>
  <c r="L47"/>
  <c r="K47"/>
  <c r="L48"/>
  <c r="K48"/>
  <c r="K42"/>
  <c r="L42"/>
  <c r="L37"/>
  <c r="K37"/>
  <c r="L90"/>
  <c r="K90"/>
  <c r="M90" s="1"/>
  <c r="L89"/>
  <c r="K89"/>
  <c r="L88"/>
  <c r="K88"/>
  <c r="K131"/>
  <c r="M131" s="1"/>
  <c r="L86"/>
  <c r="K86"/>
  <c r="L40"/>
  <c r="K40"/>
  <c r="K134"/>
  <c r="M134" s="1"/>
  <c r="K133"/>
  <c r="M133" s="1"/>
  <c r="L87"/>
  <c r="K87"/>
  <c r="L85"/>
  <c r="K85"/>
  <c r="L83"/>
  <c r="K83"/>
  <c r="L38"/>
  <c r="K38"/>
  <c r="L36"/>
  <c r="K36"/>
  <c r="L33"/>
  <c r="K33"/>
  <c r="L84"/>
  <c r="K84"/>
  <c r="K116"/>
  <c r="M116" s="1"/>
  <c r="K130"/>
  <c r="M130" s="1"/>
  <c r="K132"/>
  <c r="M132" s="1"/>
  <c r="K129"/>
  <c r="M129" s="1"/>
  <c r="L44"/>
  <c r="K44"/>
  <c r="L43"/>
  <c r="K43"/>
  <c r="L14"/>
  <c r="K14"/>
  <c r="H12"/>
  <c r="L80"/>
  <c r="K80"/>
  <c r="L73"/>
  <c r="K73"/>
  <c r="L79"/>
  <c r="K79"/>
  <c r="L78"/>
  <c r="K78"/>
  <c r="K128"/>
  <c r="M128" s="1"/>
  <c r="K127"/>
  <c r="M127" s="1"/>
  <c r="L82"/>
  <c r="K82"/>
  <c r="K126"/>
  <c r="M126" s="1"/>
  <c r="L81"/>
  <c r="K81"/>
  <c r="L31"/>
  <c r="K31"/>
  <c r="K124"/>
  <c r="M124" s="1"/>
  <c r="K123"/>
  <c r="M123" s="1"/>
  <c r="L39"/>
  <c r="K39"/>
  <c r="L28"/>
  <c r="K28"/>
  <c r="K125"/>
  <c r="M125" s="1"/>
  <c r="P15"/>
  <c r="L77"/>
  <c r="K77"/>
  <c r="L75"/>
  <c r="K75"/>
  <c r="K122"/>
  <c r="M122" s="1"/>
  <c r="K121"/>
  <c r="M121" s="1"/>
  <c r="L76"/>
  <c r="K76"/>
  <c r="L35"/>
  <c r="K35"/>
  <c r="P13"/>
  <c r="L74"/>
  <c r="K74"/>
  <c r="K120"/>
  <c r="M120" s="1"/>
  <c r="K119"/>
  <c r="M119" s="1"/>
  <c r="K118"/>
  <c r="M118" s="1"/>
  <c r="K72"/>
  <c r="L72"/>
  <c r="L69"/>
  <c r="K69"/>
  <c r="L71"/>
  <c r="K71"/>
  <c r="L70"/>
  <c r="K70"/>
  <c r="L34"/>
  <c r="K34"/>
  <c r="K68"/>
  <c r="L68"/>
  <c r="L32"/>
  <c r="K32"/>
  <c r="L29"/>
  <c r="K29"/>
  <c r="L67"/>
  <c r="K67"/>
  <c r="L66"/>
  <c r="K66"/>
  <c r="L65"/>
  <c r="K65"/>
  <c r="L30"/>
  <c r="K30"/>
  <c r="M98" l="1"/>
  <c r="M103"/>
  <c r="M100"/>
  <c r="M96"/>
  <c r="M37"/>
  <c r="M50"/>
  <c r="M97"/>
  <c r="M86"/>
  <c r="M42"/>
  <c r="M92"/>
  <c r="M36"/>
  <c r="M40"/>
  <c r="M41"/>
  <c r="M91"/>
  <c r="M48"/>
  <c r="M47"/>
  <c r="M45"/>
  <c r="M89"/>
  <c r="M88"/>
  <c r="M33"/>
  <c r="M83"/>
  <c r="M87"/>
  <c r="M85"/>
  <c r="M38"/>
  <c r="M43"/>
  <c r="M84"/>
  <c r="M14"/>
  <c r="M44"/>
  <c r="M31"/>
  <c r="M81"/>
  <c r="M78"/>
  <c r="M79"/>
  <c r="M73"/>
  <c r="M80"/>
  <c r="M28"/>
  <c r="M82"/>
  <c r="M35"/>
  <c r="M39"/>
  <c r="M77"/>
  <c r="M75"/>
  <c r="M76"/>
  <c r="M74"/>
  <c r="M71"/>
  <c r="M72"/>
  <c r="M66"/>
  <c r="M29"/>
  <c r="M69"/>
  <c r="M70"/>
  <c r="M32"/>
  <c r="M34"/>
  <c r="M30"/>
  <c r="M67"/>
  <c r="M68"/>
  <c r="M65"/>
  <c r="L153"/>
  <c r="K153"/>
  <c r="M153" l="1"/>
  <c r="L12" l="1"/>
  <c r="K12"/>
  <c r="L11"/>
  <c r="K11"/>
  <c r="L151"/>
  <c r="K151"/>
  <c r="M11" l="1"/>
  <c r="M12"/>
  <c r="M151"/>
  <c r="L152"/>
  <c r="K152"/>
  <c r="H346"/>
  <c r="M152" l="1"/>
  <c r="K346" l="1"/>
  <c r="L346" s="1"/>
  <c r="K335"/>
  <c r="L335" s="1"/>
  <c r="K325"/>
  <c r="L325" s="1"/>
  <c r="K341" l="1"/>
  <c r="L341" s="1"/>
  <c r="K342" l="1"/>
  <c r="L342" s="1"/>
  <c r="K339" l="1"/>
  <c r="L339" s="1"/>
  <c r="K318"/>
  <c r="L318" s="1"/>
  <c r="K338"/>
  <c r="L338" s="1"/>
  <c r="K337"/>
  <c r="L337" s="1"/>
  <c r="K336"/>
  <c r="L336" s="1"/>
  <c r="K333"/>
  <c r="L333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7"/>
  <c r="L317" s="1"/>
  <c r="K316"/>
  <c r="L316" s="1"/>
  <c r="K315"/>
  <c r="L315" s="1"/>
  <c r="F314"/>
  <c r="K314" s="1"/>
  <c r="L314" s="1"/>
  <c r="K313"/>
  <c r="L313" s="1"/>
  <c r="K312"/>
  <c r="L312" s="1"/>
  <c r="K311"/>
  <c r="L311" s="1"/>
  <c r="K310"/>
  <c r="L310" s="1"/>
  <c r="K309"/>
  <c r="L309" s="1"/>
  <c r="F308"/>
  <c r="K308" s="1"/>
  <c r="L308" s="1"/>
  <c r="F307"/>
  <c r="K307" s="1"/>
  <c r="L307" s="1"/>
  <c r="K306"/>
  <c r="L306" s="1"/>
  <c r="F305"/>
  <c r="K305" s="1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7"/>
  <c r="L287" s="1"/>
  <c r="K286"/>
  <c r="L286" s="1"/>
  <c r="F285"/>
  <c r="K285" s="1"/>
  <c r="L285" s="1"/>
  <c r="K284"/>
  <c r="L284" s="1"/>
  <c r="K28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5"/>
  <c r="L255" s="1"/>
  <c r="K253"/>
  <c r="L253" s="1"/>
  <c r="K252"/>
  <c r="L252" s="1"/>
  <c r="K251"/>
  <c r="L251" s="1"/>
  <c r="K249"/>
  <c r="L249" s="1"/>
  <c r="K248"/>
  <c r="L248" s="1"/>
  <c r="K247"/>
  <c r="L247" s="1"/>
  <c r="K246"/>
  <c r="K245"/>
  <c r="L245" s="1"/>
  <c r="K244"/>
  <c r="L244" s="1"/>
  <c r="K242"/>
  <c r="L242" s="1"/>
  <c r="K241"/>
  <c r="L241" s="1"/>
  <c r="K240"/>
  <c r="L240" s="1"/>
  <c r="K239"/>
  <c r="L239" s="1"/>
  <c r="K238"/>
  <c r="L238" s="1"/>
  <c r="F237"/>
  <c r="K237" s="1"/>
  <c r="L237" s="1"/>
  <c r="H236"/>
  <c r="K236" s="1"/>
  <c r="L236" s="1"/>
  <c r="K233"/>
  <c r="L233" s="1"/>
  <c r="K232"/>
  <c r="L232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H202"/>
  <c r="K202" s="1"/>
  <c r="L202" s="1"/>
  <c r="F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<sst xmlns="http://schemas.openxmlformats.org/spreadsheetml/2006/main" count="3010" uniqueCount="1163">
  <si>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</si>
  <si>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</si>
  <si>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</si>
  <si>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</si>
  <si>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</si>
  <si>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</si>
  <si>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</si>
  <si>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</si>
  <si>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</si>
  <si>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</si>
  <si>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</si>
  <si>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</si>
  <si>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</si>
  <si>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</si>
  <si>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</si>
  <si>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</si>
  <si>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</si>
  <si>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</si>
  <si>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</si>
  <si>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</si>
  <si>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</si>
  <si>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</si>
  <si>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</si>
  <si>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</si>
  <si>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</si>
  <si>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</si>
  <si>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</si>
  <si>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</si>
  <si>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</si>
  <si>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</si>
  <si>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</si>
  <si>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</si>
  <si>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</si>
  <si>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</si>
  <si>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</si>
  <si>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</si>
  <si>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</si>
  <si>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</si>
  <si>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</si>
  <si>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</si>
  <si>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</si>
  <si>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</si>
  <si>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</si>
  <si>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</si>
  <si>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</si>
  <si>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</si>
  <si>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</si>
  <si>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</si>
  <si>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</si>
  <si>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</si>
  <si>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</si>
  <si>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</si>
  <si>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</si>
  <si>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</si>
  <si>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</si>
  <si>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</si>
  <si>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</si>
  <si>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</si>
  <si>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</si>
  <si>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</si>
  <si>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</si>
  <si>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</si>
  <si>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</si>
  <si>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</si>
  <si>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</si>
  <si>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</si>
  <si>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</si>
  <si>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</si>
  <si>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</si>
  <si>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</si>
  <si>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</si>
  <si>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</si>
  <si>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</si>
  <si>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</si>
  <si>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</si>
  <si>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</si>
  <si>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</si>
  <si>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</si>
  <si>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</si>
  <si>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</si>
  <si>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</si>
  <si>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</si>
  <si>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</si>
  <si>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</si>
  <si>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</si>
  <si>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</si>
  <si>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</si>
  <si>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</si>
  <si>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</si>
  <si>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</si>
  <si>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</si>
  <si>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</si>
  <si>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</si>
  <si>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</si>
  <si>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</si>
  <si>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</si>
  <si>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</si>
  <si>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</si>
  <si>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</si>
  <si>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</si>
  <si>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</si>
  <si>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</si>
  <si>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</si>
  <si>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</si>
  <si>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</si>
  <si>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</si>
  <si>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</si>
  <si>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</si>
  <si>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</si>
  <si>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</si>
  <si>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</si>
  <si>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</si>
  <si>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</si>
  <si>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</si>
  <si>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</si>
  <si>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</si>
  <si>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</si>
  <si>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</si>
  <si>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</si>
  <si>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</si>
  <si>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</si>
  <si>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</si>
  <si>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</si>
  <si>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</si>
  <si>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</si>
  <si>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</si>
  <si>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</si>
  <si>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</si>
  <si>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</si>
  <si>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</si>
  <si>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</si>
  <si>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</si>
  <si>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</si>
  <si>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</si>
  <si>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</si>
  <si>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</si>
  <si>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</si>
  <si>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</si>
  <si>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</si>
  <si>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</si>
  <si>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</si>
  <si>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</si>
  <si>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</si>
  <si>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</si>
  <si>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</si>
  <si>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</si>
  <si>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</si>
  <si>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</si>
  <si>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</si>
  <si>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</si>
  <si>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</si>
  <si>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</si>
  <si>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</si>
  <si>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</si>
  <si>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</si>
  <si>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</si>
  <si>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</si>
  <si>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</si>
  <si>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</si>
  <si>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</si>
  <si>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</si>
  <si>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</si>
  <si>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</si>
  <si>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</si>
  <si>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</si>
  <si>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</si>
  <si>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</si>
  <si>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</si>
  <si>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</si>
  <si>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</si>
  <si>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</si>
  <si>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</si>
  <si>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</si>
  <si>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</si>
  <si>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</si>
  <si>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</si>
  <si>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</si>
  <si>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</si>
  <si>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</si>
  <si>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</si>
  <si>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</si>
  <si>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</si>
  <si>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</si>
  <si>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</si>
  <si>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</si>
  <si>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</si>
  <si>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</si>
  <si>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</si>
  <si>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</si>
  <si>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</si>
  <si>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</si>
  <si>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</si>
  <si>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</si>
  <si>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</si>
  <si>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</si>
  <si>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</si>
  <si>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</si>
  <si>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</si>
  <si>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</si>
  <si>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</si>
  <si>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</si>
  <si>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</si>
  <si>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</si>
  <si>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</si>
  <si>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</si>
  <si>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</si>
  <si>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</si>
  <si>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</si>
  <si>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</si>
  <si>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</si>
  <si>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</si>
  <si>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</si>
  <si>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</si>
  <si>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</si>
  <si>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</si>
  <si>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</si>
  <si>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</si>
  <si>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</si>
  <si>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</si>
  <si>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</si>
  <si>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</si>
  <si>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</si>
  <si>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</si>
  <si>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</si>
  <si>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</si>
  <si>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</si>
  <si>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</si>
  <si>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</si>
  <si>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</si>
  <si>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</si>
  <si>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</si>
  <si>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</si>
  <si>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</si>
  <si>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</si>
  <si>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</si>
  <si>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</si>
  <si>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</si>
  <si>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</si>
  <si>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</si>
  <si>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</si>
  <si>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</si>
  <si>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</si>
  <si>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</si>
  <si>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</si>
  <si>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</si>
  <si>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</si>
  <si>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</si>
  <si>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</si>
  <si>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</si>
  <si>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</si>
  <si>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</si>
  <si>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</si>
  <si>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</si>
  <si>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</si>
  <si>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</si>
  <si>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</si>
  <si>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</si>
  <si>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</si>
  <si>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</si>
  <si>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</si>
  <si>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</si>
  <si>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</si>
  <si>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</si>
  <si>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</si>
  <si>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</si>
  <si>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</si>
  <si>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</si>
  <si>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</si>
  <si>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</si>
  <si>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</si>
  <si>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</si>
  <si>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</si>
  <si>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</si>
  <si>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</si>
  <si>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</si>
  <si>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</si>
  <si>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</si>
  <si>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</si>
  <si>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</si>
  <si>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</si>
  <si>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</si>
  <si>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</si>
  <si>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</si>
  <si>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</si>
  <si>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</si>
  <si>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</si>
  <si>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</si>
  <si>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</si>
  <si>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</si>
  <si>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</si>
  <si>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</si>
  <si>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</si>
  <si>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</si>
  <si>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</si>
  <si>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</si>
  <si>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</si>
  <si>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</si>
  <si>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</si>
  <si>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</si>
  <si>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</si>
  <si>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</si>
  <si>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</si>
  <si>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</si>
  <si>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</si>
  <si>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</si>
  <si>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</si>
  <si>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</si>
  <si>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</si>
  <si>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</si>
  <si>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</si>
  <si>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</si>
  <si>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</si>
  <si>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</si>
  <si>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</si>
  <si>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</si>
  <si>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</si>
  <si>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</si>
  <si>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</si>
  <si>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</si>
  <si>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</si>
  <si>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</si>
  <si>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</si>
  <si>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</si>
  <si>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</si>
  <si>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</si>
  <si>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</si>
  <si>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</si>
  <si>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</si>
  <si>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</si>
  <si>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</si>
  <si>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</si>
  <si>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</si>
  <si>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</si>
  <si>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</si>
  <si>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</si>
  <si>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</si>
  <si>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</si>
  <si>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</si>
  <si>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</si>
  <si>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</si>
  <si>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</si>
  <si>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</si>
  <si>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</si>
  <si>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</si>
  <si>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</si>
  <si>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</si>
  <si>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</si>
  <si>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</si>
  <si>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</si>
  <si>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</si>
  <si>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</si>
  <si>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</si>
  <si>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</si>
  <si>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</si>
  <si>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</si>
  <si>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</si>
  <si>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</si>
  <si>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</si>
  <si>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</si>
  <si>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</si>
  <si>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</si>
  <si>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</si>
  <si>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</si>
  <si>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</si>
  <si>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</si>
  <si>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</si>
  <si>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</si>
  <si>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</si>
  <si>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</si>
  <si>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</si>
  <si>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</si>
  <si>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</si>
  <si>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</si>
  <si>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</si>
  <si>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</si>
  <si>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</si>
  <si>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</si>
  <si>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</si>
  <si>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</si>
  <si>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</si>
  <si>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</si>
  <si>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</si>
  <si>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</si>
  <si>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</si>
  <si>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</si>
  <si>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</si>
  <si>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</si>
  <si>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</si>
  <si>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</si>
  <si>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</si>
  <si>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</si>
  <si>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</si>
  <si>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</si>
  <si>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</si>
  <si>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</si>
  <si>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</si>
  <si>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</si>
  <si>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</si>
  <si>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</si>
  <si>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</si>
  <si>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</si>
  <si>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</si>
  <si>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</si>
  <si>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</si>
  <si>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</si>
  <si>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</si>
  <si>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</si>
  <si>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</si>
  <si>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</si>
  <si>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</si>
  <si>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</si>
  <si>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</si>
  <si>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</si>
  <si>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</si>
  <si>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</si>
  <si>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</si>
  <si>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</si>
  <si>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</si>
  <si>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</si>
  <si>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</si>
  <si>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</si>
  <si>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</si>
  <si>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</si>
  <si>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</si>
  <si>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</si>
  <si>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</si>
  <si>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</si>
  <si>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</si>
  <si>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</si>
  <si>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</si>
  <si>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</si>
  <si>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</si>
  <si>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</si>
  <si>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</si>
  <si>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</si>
  <si>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</si>
  <si>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</si>
  <si>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</si>
  <si>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</si>
  <si>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</si>
  <si>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</si>
  <si>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</si>
  <si>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</si>
  <si>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</si>
  <si>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</si>
  <si>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</si>
  <si>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</si>
  <si>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</si>
  <si>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</si>
  <si>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</si>
  <si>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</si>
  <si>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</si>
  <si>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</si>
  <si>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</si>
  <si>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</si>
  <si>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</si>
  <si>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</si>
  <si>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</si>
  <si>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</si>
  <si>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</si>
  <si>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</si>
  <si>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</si>
  <si>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</si>
  <si>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</si>
  <si>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</si>
  <si>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</si>
  <si>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</si>
  <si>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</si>
  <si>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</si>
  <si>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</si>
  <si>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</si>
  <si>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</si>
  <si>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</si>
  <si>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</si>
  <si>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</si>
  <si>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</si>
  <si>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</si>
  <si>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</si>
  <si>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</si>
  <si>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</si>
  <si>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</si>
  <si>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</si>
  <si>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</si>
  <si>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</si>
  <si>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</si>
  <si>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</si>
  <si>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</si>
  <si>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</si>
  <si>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</si>
  <si>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</si>
  <si>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</si>
  <si>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</si>
  <si>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</si>
  <si>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</si>
  <si>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</si>
  <si>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</si>
  <si>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</si>
  <si>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</si>
  <si>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</si>
  <si>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</si>
  <si>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</si>
  <si>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</si>
  <si>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</si>
  <si>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</si>
  <si>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</si>
  <si>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</si>
  <si>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</si>
  <si>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</si>
  <si>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</si>
  <si>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</si>
  <si>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</si>
  <si>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</si>
  <si>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</si>
  <si>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</si>
  <si>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</si>
  <si>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</si>
  <si>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</si>
  <si>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</si>
  <si>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</si>
  <si>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</si>
  <si>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</si>
  <si>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</si>
  <si>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</si>
  <si>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</si>
  <si>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</si>
  <si>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</si>
  <si>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</si>
  <si>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</si>
  <si>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</si>
  <si>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</si>
  <si>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</si>
  <si>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</si>
  <si>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</si>
  <si>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</si>
  <si>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</si>
  <si>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</si>
  <si>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</si>
  <si>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</si>
  <si>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</si>
  <si>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</si>
  <si>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</si>
  <si>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</si>
  <si>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</si>
  <si>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</si>
  <si>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</si>
  <si>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</si>
  <si>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</si>
  <si>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</si>
  <si>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</si>
  <si>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</si>
  <si>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</si>
  <si>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</si>
  <si>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</si>
  <si>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</si>
  <si>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</si>
  <si>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</si>
  <si>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</si>
  <si>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</si>
  <si>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</si>
  <si>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</si>
  <si>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</si>
  <si>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</si>
  <si>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</si>
  <si>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</si>
  <si>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</si>
  <si>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</si>
  <si>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</si>
  <si>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</si>
  <si>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</si>
  <si>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</si>
  <si>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</si>
  <si>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</si>
  <si>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</si>
  <si>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</si>
  <si>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</si>
  <si>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</si>
  <si>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</si>
  <si>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</si>
  <si>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</si>
  <si>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</si>
  <si>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</si>
  <si>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</si>
  <si>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</si>
  <si>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</si>
  <si>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</si>
  <si>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</si>
  <si>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</si>
  <si>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</si>
  <si>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</si>
  <si>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</si>
  <si>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</si>
  <si>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</si>
  <si>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</si>
  <si>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</si>
  <si>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</si>
  <si>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</si>
  <si>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</si>
  <si>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</si>
  <si>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</si>
  <si>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</si>
  <si>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</si>
  <si>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</si>
  <si>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</si>
  <si>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</si>
  <si>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</si>
  <si>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</si>
  <si>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</si>
  <si>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</si>
  <si>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</si>
  <si>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</si>
  <si>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</si>
  <si>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</si>
  <si>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</si>
  <si>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</si>
  <si>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</si>
  <si>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</si>
  <si>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</si>
  <si>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</si>
  <si>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</si>
  <si>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</si>
  <si>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</si>
  <si>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</si>
  <si>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</si>
  <si>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</si>
  <si>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</si>
  <si>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</si>
  <si>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</si>
  <si>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</si>
  <si>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</si>
  <si>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</si>
  <si>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</si>
  <si>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</si>
  <si>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</si>
  <si>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</si>
  <si>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</si>
  <si>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</si>
  <si>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</si>
  <si>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</si>
  <si>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</si>
  <si>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</si>
  <si>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</si>
  <si>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</si>
  <si>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</si>
  <si>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</si>
  <si>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</si>
  <si>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</si>
  <si>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</si>
  <si>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</si>
  <si>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</si>
  <si>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</si>
  <si>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</si>
  <si>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</si>
  <si>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</si>
  <si>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</si>
  <si>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</si>
  <si>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</si>
  <si>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</si>
  <si>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</si>
  <si>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</si>
  <si>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</si>
  <si>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</si>
  <si>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</si>
  <si>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</si>
  <si>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</si>
  <si>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</si>
  <si>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</si>
  <si>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</si>
  <si>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</si>
  <si>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</si>
  <si>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</si>
  <si>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</si>
  <si>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</si>
  <si>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</si>
  <si>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</si>
  <si>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</si>
  <si>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</si>
  <si>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</si>
  <si>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</si>
  <si>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</si>
  <si>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</si>
  <si>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</si>
  <si>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</si>
  <si>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</si>
  <si>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</si>
  <si>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</si>
  <si>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</si>
  <si>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</si>
  <si>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</si>
  <si>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</si>
  <si>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</si>
  <si>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</si>
  <si>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</si>
  <si>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</si>
  <si>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</si>
  <si>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</si>
  <si>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</si>
  <si>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</si>
  <si>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</si>
  <si>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</si>
  <si>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</si>
  <si>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</si>
  <si>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</si>
  <si>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</si>
  <si>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</si>
  <si>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</si>
  <si>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</si>
  <si>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</si>
  <si>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</si>
  <si>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</si>
  <si>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</si>
  <si>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</si>
  <si>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</si>
  <si>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</si>
  <si>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</si>
  <si>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</si>
  <si>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</si>
  <si>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</si>
  <si>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</si>
  <si>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</si>
  <si>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</si>
  <si>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</si>
  <si>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</si>
  <si>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</si>
  <si>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</si>
  <si>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</si>
  <si>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</si>
  <si>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</si>
  <si>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</si>
  <si>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</si>
  <si>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</si>
  <si>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</si>
  <si>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</si>
  <si>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</si>
  <si>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</si>
  <si>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</si>
  <si>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</si>
  <si>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</si>
  <si>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</si>
  <si>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</si>
  <si>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</si>
  <si>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</si>
  <si>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</si>
  <si>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</si>
  <si>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</si>
  <si>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</si>
  <si>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</si>
  <si>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</si>
  <si>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</si>
  <si>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</si>
  <si>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</si>
  <si>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</si>
  <si>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</si>
  <si>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</si>
  <si>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</si>
  <si>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</si>
  <si>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</si>
  <si>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</si>
  <si>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</si>
  <si>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</si>
  <si>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</si>
  <si>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</si>
  <si>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</si>
  <si>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</si>
  <si>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</si>
  <si>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</si>
  <si>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</si>
  <si>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</si>
  <si>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</si>
  <si>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</si>
  <si>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</si>
  <si>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</si>
  <si>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</si>
  <si>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</si>
  <si>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</si>
  <si>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</si>
  <si>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</si>
  <si>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</si>
  <si>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</si>
  <si>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</si>
  <si>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</si>
  <si>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</si>
  <si>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</si>
  <si>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</si>
  <si>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</si>
  <si>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</si>
  <si>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</si>
  <si>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</si>
  <si>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</si>
  <si>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</si>
  <si>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</si>
  <si>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</si>
  <si>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</si>
  <si>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</si>
  <si>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</si>
  <si>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</si>
  <si>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</si>
  <si>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</si>
  <si>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</si>
  <si>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</si>
  <si>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</si>
  <si>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</si>
  <si>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</si>
  <si>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</si>
  <si>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</si>
  <si>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</si>
  <si>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</si>
  <si>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</si>
  <si>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</si>
  <si>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</si>
  <si>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</si>
  <si>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</si>
  <si>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</si>
  <si>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</si>
  <si>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</si>
  <si>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</si>
  <si>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</si>
  <si>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</si>
  <si>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</si>
  <si>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</si>
  <si>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</si>
  <si>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</si>
  <si>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</si>
  <si>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</si>
  <si>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</si>
  <si>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</si>
  <si>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</si>
  <si>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</si>
  <si>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</si>
  <si>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</si>
  <si>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</si>
  <si>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</si>
  <si>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</si>
  <si>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</si>
  <si>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</si>
  <si>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</si>
  <si>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</si>
  <si>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</si>
  <si>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</si>
  <si>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</si>
  <si>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</si>
  <si>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</si>
  <si>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</si>
  <si>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</si>
  <si>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</si>
  <si>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</si>
  <si>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</si>
  <si>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</si>
  <si>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</si>
  <si>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</si>
  <si>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</si>
  <si>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</si>
  <si>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</si>
  <si>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</si>
  <si>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</si>
  <si>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</si>
  <si>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</si>
  <si>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</si>
  <si>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</si>
  <si>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</si>
  <si>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</si>
  <si>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</si>
  <si>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</si>
  <si>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</si>
  <si>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</si>
  <si>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</si>
  <si>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</si>
  <si>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</si>
  <si>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</si>
  <si>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</si>
  <si>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</si>
  <si>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</si>
  <si>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</si>
  <si>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</si>
  <si>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</si>
  <si>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</si>
  <si>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</si>
  <si>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</si>
  <si>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</si>
  <si>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</si>
  <si>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</si>
  <si>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</si>
  <si>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</si>
  <si>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</si>
  <si>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</si>
  <si>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</si>
  <si>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</si>
  <si>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</si>
  <si>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</si>
  <si>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</si>
  <si>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</si>
  <si>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</si>
  <si>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</si>
  <si>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</si>
  <si>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</si>
  <si>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</si>
  <si>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</si>
  <si>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</si>
  <si>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</si>
  <si>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</si>
  <si>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</si>
  <si>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</si>
  <si>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</si>
  <si>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</si>
  <si>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</si>
  <si>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</si>
  <si>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</si>
  <si>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</si>
  <si>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</si>
  <si>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</si>
  <si>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</si>
  <si>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</si>
  <si>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</si>
  <si>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</si>
  <si>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</si>
  <si>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</si>
  <si>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</si>
  <si>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</si>
  <si>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</si>
  <si>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</si>
  <si>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</si>
  <si>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</si>
  <si>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</si>
  <si>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</si>
  <si>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</si>
  <si>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</si>
  <si>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</si>
  <si>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</si>
  <si>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</si>
  <si>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</si>
  <si>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</si>
  <si>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</si>
  <si>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</si>
  <si>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</si>
  <si>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</si>
  <si>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</si>
  <si>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</si>
  <si>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</si>
  <si>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</si>
  <si>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</si>
  <si>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</si>
  <si>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</si>
  <si>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</si>
  <si>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</si>
  <si>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</si>
  <si>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</si>
  <si>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</si>
  <si>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</si>
  <si>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</si>
  <si>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</si>
  <si>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</si>
  <si>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</si>
  <si>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</si>
  <si>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</si>
  <si>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</si>
  <si>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</si>
  <si>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</si>
  <si>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</si>
  <si>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</si>
  <si>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</si>
  <si>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</si>
  <si>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</si>
  <si>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</si>
  <si>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</si>
  <si>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</si>
  <si>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</si>
  <si>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</si>
  <si>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</si>
  <si>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PURAV BHARATBHAI PATEL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</si>
  <si>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</si>
  <si>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</si>
  <si>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</si>
  <si>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</si>
  <si>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</si>
  <si>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</si>
  <si>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</si>
  <si>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</si>
  <si>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</si>
  <si>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</si>
  <si>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</si>
  <si>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</si>
  <si>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</si>
  <si>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</si>
  <si>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</si>
  <si>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</si>
  <si>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</si>
  <si>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</si>
  <si>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</si>
  <si>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</si>
  <si>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</si>
  <si>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</si>
  <si>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</si>
  <si>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</si>
  <si>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</si>
  <si>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</si>
  <si>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</si>
  <si>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</si>
  <si>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</si>
  <si>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</si>
  <si>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</si>
  <si>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</si>
  <si>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</si>
  <si>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</si>
  <si>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</si>
  <si>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</si>
  <si>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</si>
  <si>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</si>
  <si>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</si>
  <si>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</si>
  <si>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</si>
  <si>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</si>
  <si>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</si>
  <si>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</si>
  <si>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</si>
  <si>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</si>
  <si>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</si>
  <si>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</si>
  <si>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</si>
  <si>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</si>
  <si>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</si>
  <si>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</si>
  <si>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</si>
  <si>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</si>
  <si>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</si>
  <si>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</si>
  <si>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</si>
  <si>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</si>
  <si>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</si>
  <si>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</si>
  <si>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</si>
  <si>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</si>
  <si>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</si>
  <si>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</si>
  <si>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</si>
  <si>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</si>
  <si>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TANGO COMMOSALES LLP</t>
  </si>
  <si>
    <t>RAJNISH</t>
  </si>
  <si>
    <t>Loss of Rs.37.5/-</t>
  </si>
  <si>
    <t>Profit of Rs.16.5/-</t>
  </si>
  <si>
    <t>210-214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</si>
  <si>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</si>
  <si>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</si>
  <si>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</si>
  <si>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</si>
  <si>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</si>
  <si>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</si>
  <si>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</si>
  <si>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2160-2200</t>
  </si>
  <si>
    <t>RELIANCE 2560 CE JUN</t>
  </si>
  <si>
    <t>70-90</t>
  </si>
  <si>
    <t>TITAN 2200 CE JUN</t>
  </si>
  <si>
    <t>970-990</t>
  </si>
  <si>
    <t>1150-1200</t>
  </si>
  <si>
    <t>Profit of Rs.25.5/-</t>
  </si>
  <si>
    <t>Loss of Rs.11/-</t>
  </si>
  <si>
    <t>575-579</t>
  </si>
  <si>
    <t>618-622</t>
  </si>
  <si>
    <t>620-640</t>
  </si>
  <si>
    <t>116.5-117.5</t>
  </si>
  <si>
    <t>122-124</t>
  </si>
  <si>
    <t>HCLTECH JUNE FUT</t>
  </si>
  <si>
    <t>974-976</t>
  </si>
  <si>
    <t>VEDL JUNE FUT</t>
  </si>
  <si>
    <t>235-240</t>
  </si>
  <si>
    <t>15600-15700</t>
  </si>
  <si>
    <t>COLPAL JULY FUT</t>
  </si>
  <si>
    <t>1482-1486</t>
  </si>
  <si>
    <t>1520-1550</t>
  </si>
  <si>
    <t>NIFTY 15500 CE 23-JUN</t>
  </si>
  <si>
    <t>Profit of Rs.21.5/-</t>
  </si>
  <si>
    <t xml:space="preserve">M&amp;M 990 CE JUN </t>
  </si>
  <si>
    <t>Profit of Rs.6.5/-</t>
  </si>
  <si>
    <t>25-30</t>
  </si>
  <si>
    <t>HKG</t>
  </si>
  <si>
    <t>SHAH VAISHALI YATIN</t>
  </si>
  <si>
    <t>MADHUSE</t>
  </si>
  <si>
    <t>KUMAR GAURAV GUPTA</t>
  </si>
  <si>
    <t>VISHAL SINGH</t>
  </si>
  <si>
    <t>SELLWIN</t>
  </si>
  <si>
    <t>KASHYAP COMMDEAL PRIVATE LIMITED</t>
  </si>
  <si>
    <t>AMBANIORG</t>
  </si>
  <si>
    <t>Ambani Organics Limited</t>
  </si>
  <si>
    <t>RIKHAV SECURITIES LIMITED</t>
  </si>
  <si>
    <t>SUPREMEENG</t>
  </si>
  <si>
    <t>Supreme Engineering Ltd</t>
  </si>
  <si>
    <t>VIKRAMKUMAR KARANRAJ SAKARIA HUF DAKSH CORPORATION</t>
  </si>
  <si>
    <t>NIRAJ RAJNIKANT SHAH</t>
  </si>
  <si>
    <t>Profit of Rs.19.5/-</t>
  </si>
  <si>
    <t>Profit of Rs.41/-</t>
  </si>
  <si>
    <t>Loss of Rs.8/-</t>
  </si>
  <si>
    <t>2060-2080</t>
  </si>
  <si>
    <t>2200-2300</t>
  </si>
  <si>
    <t>NIFTY 15500 PE 23-JUN</t>
  </si>
  <si>
    <t>80-100</t>
  </si>
  <si>
    <t xml:space="preserve">MARUTI 8200 CE JUN </t>
  </si>
  <si>
    <t>65-70</t>
  </si>
  <si>
    <t>BANKNIFTY 33000 CE 23-JUN</t>
  </si>
  <si>
    <t>150-200</t>
  </si>
  <si>
    <t>BANKNIFTY 33000 PE 23-JUN</t>
  </si>
  <si>
    <t>BANKNIFTY 33100 PE 23-JUN</t>
  </si>
  <si>
    <t>Loss of Rs.52.5/-</t>
  </si>
  <si>
    <t>Profit of Rs.26.5/-</t>
  </si>
  <si>
    <t>Profit of Rs.39/-</t>
  </si>
  <si>
    <t>RELIANCE JUNE FUT</t>
  </si>
  <si>
    <t>2580-2600</t>
  </si>
  <si>
    <t>Loss of Rs.45/-</t>
  </si>
  <si>
    <t>SUPPETRO</t>
  </si>
  <si>
    <t>EARUM</t>
  </si>
  <si>
    <t>BHUMISHTH NARENDRABHAI PATEL</t>
  </si>
  <si>
    <t>ELEFLOR</t>
  </si>
  <si>
    <t>ALPHA LEON ENTERPRISES LLP</t>
  </si>
  <si>
    <t>BP EQUITIES PVT. LTD.</t>
  </si>
  <si>
    <t>HARISH MAKHARIA HUF</t>
  </si>
  <si>
    <t>KBCGLOBAL</t>
  </si>
  <si>
    <t>DAYAL TAHILRAM PARWANI</t>
  </si>
  <si>
    <t>LLFICL</t>
  </si>
  <si>
    <t>BHAUMIK PARMAR</t>
  </si>
  <si>
    <t>PMTELELIN</t>
  </si>
  <si>
    <t>RAJENDRA KUMAR AGARWAL</t>
  </si>
  <si>
    <t>RAMASIGNS</t>
  </si>
  <si>
    <t>ANANYA ASHOKKUMAR CHUGH</t>
  </si>
  <si>
    <t>JITENDRA SHARMA</t>
  </si>
  <si>
    <t>RCAN</t>
  </si>
  <si>
    <t>BEELINE BROKING LIMITED</t>
  </si>
  <si>
    <t>GAUTAM MOHAN DESHPANDE</t>
  </si>
  <si>
    <t>KARANSINGH K TOMAR</t>
  </si>
  <si>
    <t>FERIN PRASHANT KUMAR PATEL</t>
  </si>
  <si>
    <t>SUYOG</t>
  </si>
  <si>
    <t>NARIMAN INVESTMENT HOLDINGS PRIVATE LIMITED</t>
  </si>
  <si>
    <t>KETAN MOHANLAL KAKRECHA</t>
  </si>
  <si>
    <t>SWAGTAM</t>
  </si>
  <si>
    <t>RESIMPEX REAL ESTATE PRIVATE LIMITED</t>
  </si>
  <si>
    <t>NIKUNJ STOCK BROKERS LIMITED</t>
  </si>
  <si>
    <t>ASHISH JAIN</t>
  </si>
  <si>
    <t>SWARNSAR</t>
  </si>
  <si>
    <t>MAHENDRA MADANLAL CHORDIA</t>
  </si>
  <si>
    <t>TATIAGLOB</t>
  </si>
  <si>
    <t>GUMMALAPURAM ESTATES PRIVATE LTD</t>
  </si>
  <si>
    <t>UNIAUTO</t>
  </si>
  <si>
    <t>HEMANT GADODIA</t>
  </si>
  <si>
    <t>UNISTRMU</t>
  </si>
  <si>
    <t>PRITHVIRAJ BABULAL BAFNA</t>
  </si>
  <si>
    <t>ZENLABS</t>
  </si>
  <si>
    <t>PREET REMEDIES PRIVATE LIMITE</t>
  </si>
  <si>
    <t>COMPINFO</t>
  </si>
  <si>
    <t>Compuage Infocom Ltd</t>
  </si>
  <si>
    <t>ANUSTUP TRADING  PRIVATE LIMITED</t>
  </si>
  <si>
    <t>DIL</t>
  </si>
  <si>
    <t>Debock Industries Limited</t>
  </si>
  <si>
    <t>NAVRATRI SHARE TRADING PRIVATE LIMITED .</t>
  </si>
  <si>
    <t>KBC Global Limited</t>
  </si>
  <si>
    <t>SUMIT P DESAI (HUF)</t>
  </si>
  <si>
    <t>LIBAS</t>
  </si>
  <si>
    <t>Libas Consu Products Ltd</t>
  </si>
  <si>
    <t>L7 HITECH PRIVATE LIMITED</t>
  </si>
  <si>
    <t>SMCGLOBAL</t>
  </si>
  <si>
    <t>SMC Global Securities Ltd</t>
  </si>
  <si>
    <t>MANSINGH HOTELS AND RESORTS LIMITED</t>
  </si>
  <si>
    <t>GAURAV JAIN</t>
  </si>
  <si>
    <t>ELM PARK FUND LIMITED</t>
  </si>
  <si>
    <t>SIGNATUREGLOBAL INDIA LIMITED</t>
  </si>
  <si>
    <t>SONUINFRA</t>
  </si>
  <si>
    <t>Sonu Infratech Limited</t>
  </si>
  <si>
    <t>KISHAN LAL (HUF)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</si>
</sst>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9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22" sqref="D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7" t="s">
        <v>16</v>
      </c>
      <c r="B9" s="489" t="s">
        <v>17</v>
      </c>
      <c r="C9" s="489" t="s">
        <v>18</v>
      </c>
      <c r="D9" s="489" t="s">
        <v>19</v>
      </c>
      <c r="E9" s="23" t="s">
        <v>20</v>
      </c>
      <c r="F9" s="23" t="s">
        <v>21</v>
      </c>
      <c r="G9" s="484" t="s">
        <v>22</v>
      </c>
      <c r="H9" s="485"/>
      <c r="I9" s="486"/>
      <c r="J9" s="484" t="s">
        <v>23</v>
      </c>
      <c r="K9" s="485"/>
      <c r="L9" s="486"/>
      <c r="M9" s="23"/>
      <c r="N9" s="24"/>
      <c r="O9" s="24"/>
      <c r="P9" s="24"/>
    </row>
    <row r="10" spans="1:16" ht="59.25" customHeight="1">
      <c r="A10" s="488"/>
      <c r="B10" s="490"/>
      <c r="C10" s="490"/>
      <c r="D10" s="4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15572.95</v>
      </c>
      <c r="F11" s="32">
        <v>15520.65</v>
      </c>
      <c r="G11" s="33">
        <v>15412.3</v>
      </c>
      <c r="H11" s="33">
        <v>15251.65</v>
      </c>
      <c r="I11" s="33">
        <v>15143.3</v>
      </c>
      <c r="J11" s="33">
        <v>15681.3</v>
      </c>
      <c r="K11" s="33">
        <v>15789.650000000001</v>
      </c>
      <c r="L11" s="33">
        <v>15950.3</v>
      </c>
      <c r="M11" s="34">
        <v>15629</v>
      </c>
      <c r="N11" s="34">
        <v>15360</v>
      </c>
      <c r="O11" s="35">
        <v>14133250</v>
      </c>
      <c r="P11" s="36">
        <v>-2.2170793637615281E-2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33187.050000000003</v>
      </c>
      <c r="F12" s="37">
        <v>33096.049999999996</v>
      </c>
      <c r="G12" s="38">
        <v>32747.249999999993</v>
      </c>
      <c r="H12" s="38">
        <v>32307.449999999997</v>
      </c>
      <c r="I12" s="38">
        <v>31958.649999999994</v>
      </c>
      <c r="J12" s="38">
        <v>33535.849999999991</v>
      </c>
      <c r="K12" s="38">
        <v>33884.649999999994</v>
      </c>
      <c r="L12" s="38">
        <v>34324.44999999999</v>
      </c>
      <c r="M12" s="28">
        <v>33444.85</v>
      </c>
      <c r="N12" s="28">
        <v>32656.25</v>
      </c>
      <c r="O12" s="39">
        <v>2761025</v>
      </c>
      <c r="P12" s="40">
        <v>-2.7037265439168356E-2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15427.95</v>
      </c>
      <c r="F13" s="37">
        <v>15309.366666666667</v>
      </c>
      <c r="G13" s="38">
        <v>15128.733333333334</v>
      </c>
      <c r="H13" s="38">
        <v>14829.516666666666</v>
      </c>
      <c r="I13" s="38">
        <v>14648.883333333333</v>
      </c>
      <c r="J13" s="38">
        <v>15608.583333333334</v>
      </c>
      <c r="K13" s="38">
        <v>15789.216666666669</v>
      </c>
      <c r="L13" s="38">
        <v>16088.433333333334</v>
      </c>
      <c r="M13" s="28">
        <v>15490</v>
      </c>
      <c r="N13" s="28">
        <v>15010.15</v>
      </c>
      <c r="O13" s="39">
        <v>3120</v>
      </c>
      <c r="P13" s="40">
        <v>0.04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6284.9</v>
      </c>
      <c r="F14" s="37">
        <v>6208.7166666666672</v>
      </c>
      <c r="G14" s="38">
        <v>6132.5333333333347</v>
      </c>
      <c r="H14" s="38">
        <v>5980.1666666666679</v>
      </c>
      <c r="I14" s="38">
        <v>5903.9833333333354</v>
      </c>
      <c r="J14" s="38">
        <v>6361.0833333333339</v>
      </c>
      <c r="K14" s="38">
        <v>6437.2666666666664</v>
      </c>
      <c r="L14" s="38">
        <v>6589.6333333333332</v>
      </c>
      <c r="M14" s="28">
        <v>6284.9</v>
      </c>
      <c r="N14" s="28">
        <v>6056.35</v>
      </c>
      <c r="O14" s="39">
        <v>1575</v>
      </c>
      <c r="P14" s="40">
        <v>0.10526315789473684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704.35</v>
      </c>
      <c r="F15" s="37">
        <v>699.30000000000007</v>
      </c>
      <c r="G15" s="38">
        <v>692.80000000000018</v>
      </c>
      <c r="H15" s="38">
        <v>681.25000000000011</v>
      </c>
      <c r="I15" s="38">
        <v>674.75000000000023</v>
      </c>
      <c r="J15" s="38">
        <v>710.85000000000014</v>
      </c>
      <c r="K15" s="38">
        <v>717.34999999999991</v>
      </c>
      <c r="L15" s="38">
        <v>728.90000000000009</v>
      </c>
      <c r="M15" s="28">
        <v>705.8</v>
      </c>
      <c r="N15" s="28">
        <v>687.75</v>
      </c>
      <c r="O15" s="39">
        <v>3762100</v>
      </c>
      <c r="P15" s="40">
        <v>-1.775410563692854E-2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2268.8000000000002</v>
      </c>
      <c r="F16" s="37">
        <v>2261.3333333333335</v>
      </c>
      <c r="G16" s="38">
        <v>2224.416666666667</v>
      </c>
      <c r="H16" s="38">
        <v>2180.0333333333333</v>
      </c>
      <c r="I16" s="38">
        <v>2143.1166666666668</v>
      </c>
      <c r="J16" s="38">
        <v>2305.7166666666672</v>
      </c>
      <c r="K16" s="38">
        <v>2342.6333333333341</v>
      </c>
      <c r="L16" s="38">
        <v>2387.0166666666673</v>
      </c>
      <c r="M16" s="28">
        <v>2298.25</v>
      </c>
      <c r="N16" s="28">
        <v>2216.9499999999998</v>
      </c>
      <c r="O16" s="39">
        <v>680250</v>
      </c>
      <c r="P16" s="40">
        <v>5.1391035548686244E-2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18080.55</v>
      </c>
      <c r="F17" s="37">
        <v>18016.516666666666</v>
      </c>
      <c r="G17" s="38">
        <v>17870.483333333334</v>
      </c>
      <c r="H17" s="38">
        <v>17660.416666666668</v>
      </c>
      <c r="I17" s="38">
        <v>17514.383333333335</v>
      </c>
      <c r="J17" s="38">
        <v>18226.583333333332</v>
      </c>
      <c r="K17" s="38">
        <v>18372.616666666665</v>
      </c>
      <c r="L17" s="38">
        <v>18582.683333333331</v>
      </c>
      <c r="M17" s="28">
        <v>18162.55</v>
      </c>
      <c r="N17" s="28">
        <v>17806.45</v>
      </c>
      <c r="O17" s="39">
        <v>38130</v>
      </c>
      <c r="P17" s="40">
        <v>9.0831068516664282E-2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89.5</v>
      </c>
      <c r="F18" s="37">
        <v>89.350000000000009</v>
      </c>
      <c r="G18" s="38">
        <v>88.100000000000023</v>
      </c>
      <c r="H18" s="38">
        <v>86.700000000000017</v>
      </c>
      <c r="I18" s="38">
        <v>85.450000000000031</v>
      </c>
      <c r="J18" s="38">
        <v>90.750000000000014</v>
      </c>
      <c r="K18" s="38">
        <v>91.999999999999986</v>
      </c>
      <c r="L18" s="38">
        <v>93.4</v>
      </c>
      <c r="M18" s="28">
        <v>90.6</v>
      </c>
      <c r="N18" s="28">
        <v>87.95</v>
      </c>
      <c r="O18" s="39">
        <v>18692600</v>
      </c>
      <c r="P18" s="40">
        <v>-3.2208180024529409E-3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236.1</v>
      </c>
      <c r="F19" s="37">
        <v>236.18333333333331</v>
      </c>
      <c r="G19" s="38">
        <v>231.76666666666662</v>
      </c>
      <c r="H19" s="38">
        <v>227.43333333333331</v>
      </c>
      <c r="I19" s="38">
        <v>223.01666666666662</v>
      </c>
      <c r="J19" s="38">
        <v>240.51666666666662</v>
      </c>
      <c r="K19" s="38">
        <v>244.93333333333331</v>
      </c>
      <c r="L19" s="38">
        <v>249.26666666666662</v>
      </c>
      <c r="M19" s="28">
        <v>240.6</v>
      </c>
      <c r="N19" s="28">
        <v>231.85</v>
      </c>
      <c r="O19" s="39">
        <v>10387000</v>
      </c>
      <c r="P19" s="40">
        <v>-1.1383320960158377E-2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2097</v>
      </c>
      <c r="F20" s="37">
        <v>2088.7333333333331</v>
      </c>
      <c r="G20" s="38">
        <v>2075.2666666666664</v>
      </c>
      <c r="H20" s="38">
        <v>2053.5333333333333</v>
      </c>
      <c r="I20" s="38">
        <v>2040.0666666666666</v>
      </c>
      <c r="J20" s="38">
        <v>2110.4666666666662</v>
      </c>
      <c r="K20" s="38">
        <v>2123.9333333333325</v>
      </c>
      <c r="L20" s="38">
        <v>2145.6666666666661</v>
      </c>
      <c r="M20" s="28">
        <v>2102.1999999999998</v>
      </c>
      <c r="N20" s="28">
        <v>2067</v>
      </c>
      <c r="O20" s="39">
        <v>3794750</v>
      </c>
      <c r="P20" s="40">
        <v>1.3284379172229639E-2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2110.8000000000002</v>
      </c>
      <c r="F21" s="37">
        <v>2105.6</v>
      </c>
      <c r="G21" s="38">
        <v>2084.1999999999998</v>
      </c>
      <c r="H21" s="38">
        <v>2057.6</v>
      </c>
      <c r="I21" s="38">
        <v>2036.1999999999998</v>
      </c>
      <c r="J21" s="38">
        <v>2132.1999999999998</v>
      </c>
      <c r="K21" s="38">
        <v>2153.6000000000004</v>
      </c>
      <c r="L21" s="38">
        <v>2180.1999999999998</v>
      </c>
      <c r="M21" s="28">
        <v>2127</v>
      </c>
      <c r="N21" s="28">
        <v>2079</v>
      </c>
      <c r="O21" s="39">
        <v>22541500</v>
      </c>
      <c r="P21" s="40">
        <v>-7.2447811151237556E-3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677.35</v>
      </c>
      <c r="F22" s="37">
        <v>676.15</v>
      </c>
      <c r="G22" s="38">
        <v>667.75</v>
      </c>
      <c r="H22" s="38">
        <v>658.15</v>
      </c>
      <c r="I22" s="38">
        <v>649.75</v>
      </c>
      <c r="J22" s="38">
        <v>685.75</v>
      </c>
      <c r="K22" s="38">
        <v>694.14999999999986</v>
      </c>
      <c r="L22" s="38">
        <v>703.75</v>
      </c>
      <c r="M22" s="28">
        <v>684.55</v>
      </c>
      <c r="N22" s="28">
        <v>666.55</v>
      </c>
      <c r="O22" s="39">
        <v>79723750</v>
      </c>
      <c r="P22" s="40">
        <v>6.6288925014599343E-3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3047.35</v>
      </c>
      <c r="F23" s="37">
        <v>3020.9333333333329</v>
      </c>
      <c r="G23" s="38">
        <v>2987.516666666666</v>
      </c>
      <c r="H23" s="38">
        <v>2927.6833333333329</v>
      </c>
      <c r="I23" s="38">
        <v>2894.266666666666</v>
      </c>
      <c r="J23" s="38">
        <v>3080.766666666666</v>
      </c>
      <c r="K23" s="38">
        <v>3114.1833333333329</v>
      </c>
      <c r="L23" s="38">
        <v>3174.016666666666</v>
      </c>
      <c r="M23" s="28">
        <v>3054.35</v>
      </c>
      <c r="N23" s="28">
        <v>2961.1</v>
      </c>
      <c r="O23" s="39">
        <v>250600</v>
      </c>
      <c r="P23" s="40">
        <v>9.6696212731668015E-3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458.55</v>
      </c>
      <c r="F24" s="37">
        <v>455.76666666666665</v>
      </c>
      <c r="G24" s="38">
        <v>452.08333333333331</v>
      </c>
      <c r="H24" s="38">
        <v>445.61666666666667</v>
      </c>
      <c r="I24" s="38">
        <v>441.93333333333334</v>
      </c>
      <c r="J24" s="38">
        <v>462.23333333333329</v>
      </c>
      <c r="K24" s="38">
        <v>465.91666666666669</v>
      </c>
      <c r="L24" s="38">
        <v>472.38333333333327</v>
      </c>
      <c r="M24" s="28">
        <v>459.45</v>
      </c>
      <c r="N24" s="28">
        <v>449.3</v>
      </c>
      <c r="O24" s="39">
        <v>6872000</v>
      </c>
      <c r="P24" s="40">
        <v>-1.5190599025508742E-2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360.15</v>
      </c>
      <c r="F25" s="37">
        <v>360.33333333333331</v>
      </c>
      <c r="G25" s="38">
        <v>358.31666666666661</v>
      </c>
      <c r="H25" s="38">
        <v>356.48333333333329</v>
      </c>
      <c r="I25" s="38">
        <v>354.46666666666658</v>
      </c>
      <c r="J25" s="38">
        <v>362.16666666666663</v>
      </c>
      <c r="K25" s="38">
        <v>364.18333333333339</v>
      </c>
      <c r="L25" s="38">
        <v>366.01666666666665</v>
      </c>
      <c r="M25" s="28">
        <v>362.35</v>
      </c>
      <c r="N25" s="28">
        <v>358.5</v>
      </c>
      <c r="O25" s="39">
        <v>64341300</v>
      </c>
      <c r="P25" s="40">
        <v>2.5991632190355981E-3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726.7</v>
      </c>
      <c r="F26" s="37">
        <v>724.9666666666667</v>
      </c>
      <c r="G26" s="38">
        <v>718.23333333333335</v>
      </c>
      <c r="H26" s="38">
        <v>709.76666666666665</v>
      </c>
      <c r="I26" s="38">
        <v>703.0333333333333</v>
      </c>
      <c r="J26" s="38">
        <v>733.43333333333339</v>
      </c>
      <c r="K26" s="38">
        <v>740.16666666666674</v>
      </c>
      <c r="L26" s="38">
        <v>748.63333333333344</v>
      </c>
      <c r="M26" s="28">
        <v>731.7</v>
      </c>
      <c r="N26" s="28">
        <v>716.5</v>
      </c>
      <c r="O26" s="39">
        <v>979300</v>
      </c>
      <c r="P26" s="40">
        <v>-1.4788732394366197E-2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3850.05</v>
      </c>
      <c r="F27" s="37">
        <v>3812.5499999999997</v>
      </c>
      <c r="G27" s="38">
        <v>3766.0999999999995</v>
      </c>
      <c r="H27" s="38">
        <v>3682.1499999999996</v>
      </c>
      <c r="I27" s="38">
        <v>3635.6999999999994</v>
      </c>
      <c r="J27" s="38">
        <v>3896.4999999999995</v>
      </c>
      <c r="K27" s="38">
        <v>3942.9499999999994</v>
      </c>
      <c r="L27" s="38">
        <v>4026.8999999999996</v>
      </c>
      <c r="M27" s="28">
        <v>3859</v>
      </c>
      <c r="N27" s="28">
        <v>3728.6</v>
      </c>
      <c r="O27" s="39">
        <v>1941625</v>
      </c>
      <c r="P27" s="40">
        <v>-1.3464591933947286E-2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179.85</v>
      </c>
      <c r="F28" s="37">
        <v>177.95000000000002</v>
      </c>
      <c r="G28" s="38">
        <v>174.90000000000003</v>
      </c>
      <c r="H28" s="38">
        <v>169.95000000000002</v>
      </c>
      <c r="I28" s="38">
        <v>166.90000000000003</v>
      </c>
      <c r="J28" s="38">
        <v>182.90000000000003</v>
      </c>
      <c r="K28" s="38">
        <v>185.95000000000005</v>
      </c>
      <c r="L28" s="38">
        <v>190.90000000000003</v>
      </c>
      <c r="M28" s="28">
        <v>181</v>
      </c>
      <c r="N28" s="28">
        <v>173</v>
      </c>
      <c r="O28" s="39">
        <v>18476000</v>
      </c>
      <c r="P28" s="40">
        <v>5.3604014598540146E-2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139.94999999999999</v>
      </c>
      <c r="F29" s="37">
        <v>138.13333333333333</v>
      </c>
      <c r="G29" s="38">
        <v>135.91666666666666</v>
      </c>
      <c r="H29" s="38">
        <v>131.88333333333333</v>
      </c>
      <c r="I29" s="38">
        <v>129.66666666666666</v>
      </c>
      <c r="J29" s="38">
        <v>142.16666666666666</v>
      </c>
      <c r="K29" s="38">
        <v>144.38333333333335</v>
      </c>
      <c r="L29" s="38">
        <v>148.41666666666666</v>
      </c>
      <c r="M29" s="28">
        <v>140.35</v>
      </c>
      <c r="N29" s="28">
        <v>134.1</v>
      </c>
      <c r="O29" s="39">
        <v>36474000</v>
      </c>
      <c r="P29" s="40">
        <v>7.0215075848713365E-2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2766.25</v>
      </c>
      <c r="F30" s="37">
        <v>2741.2166666666667</v>
      </c>
      <c r="G30" s="38">
        <v>2707.4833333333336</v>
      </c>
      <c r="H30" s="38">
        <v>2648.7166666666667</v>
      </c>
      <c r="I30" s="38">
        <v>2614.9833333333336</v>
      </c>
      <c r="J30" s="38">
        <v>2799.9833333333336</v>
      </c>
      <c r="K30" s="38">
        <v>2833.7166666666662</v>
      </c>
      <c r="L30" s="38">
        <v>2892.4833333333336</v>
      </c>
      <c r="M30" s="28">
        <v>2774.95</v>
      </c>
      <c r="N30" s="28">
        <v>2682.45</v>
      </c>
      <c r="O30" s="39">
        <v>6346600</v>
      </c>
      <c r="P30" s="40">
        <v>2.7099196491426815E-2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1657.35</v>
      </c>
      <c r="F31" s="37">
        <v>1658.2</v>
      </c>
      <c r="G31" s="38">
        <v>1632.7</v>
      </c>
      <c r="H31" s="38">
        <v>1608.05</v>
      </c>
      <c r="I31" s="38">
        <v>1582.55</v>
      </c>
      <c r="J31" s="38">
        <v>1682.8500000000001</v>
      </c>
      <c r="K31" s="38">
        <v>1708.3500000000001</v>
      </c>
      <c r="L31" s="38">
        <v>1733.0000000000002</v>
      </c>
      <c r="M31" s="28">
        <v>1683.7</v>
      </c>
      <c r="N31" s="28">
        <v>1633.55</v>
      </c>
      <c r="O31" s="39">
        <v>595100</v>
      </c>
      <c r="P31" s="40">
        <v>-1.9038984587488667E-2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7984.4</v>
      </c>
      <c r="F32" s="37">
        <v>7921.05</v>
      </c>
      <c r="G32" s="38">
        <v>7843.35</v>
      </c>
      <c r="H32" s="38">
        <v>7702.3</v>
      </c>
      <c r="I32" s="38">
        <v>7624.6</v>
      </c>
      <c r="J32" s="38">
        <v>8062.1</v>
      </c>
      <c r="K32" s="38">
        <v>8139.7999999999993</v>
      </c>
      <c r="L32" s="38">
        <v>8280.85</v>
      </c>
      <c r="M32" s="28">
        <v>7998.75</v>
      </c>
      <c r="N32" s="28">
        <v>7780</v>
      </c>
      <c r="O32" s="39">
        <v>95025</v>
      </c>
      <c r="P32" s="40">
        <v>-1.092896174863388E-2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606.79999999999995</v>
      </c>
      <c r="F33" s="37">
        <v>605.15</v>
      </c>
      <c r="G33" s="38">
        <v>592.29999999999995</v>
      </c>
      <c r="H33" s="38">
        <v>577.79999999999995</v>
      </c>
      <c r="I33" s="38">
        <v>564.94999999999993</v>
      </c>
      <c r="J33" s="38">
        <v>619.65</v>
      </c>
      <c r="K33" s="38">
        <v>632.50000000000011</v>
      </c>
      <c r="L33" s="38">
        <v>647</v>
      </c>
      <c r="M33" s="28">
        <v>618</v>
      </c>
      <c r="N33" s="28">
        <v>590.65</v>
      </c>
      <c r="O33" s="39">
        <v>8384000</v>
      </c>
      <c r="P33" s="40">
        <v>3.5573122529644272E-2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519.20000000000005</v>
      </c>
      <c r="F34" s="37">
        <v>518.58333333333337</v>
      </c>
      <c r="G34" s="38">
        <v>511.91666666666674</v>
      </c>
      <c r="H34" s="38">
        <v>504.63333333333338</v>
      </c>
      <c r="I34" s="38">
        <v>497.96666666666675</v>
      </c>
      <c r="J34" s="38">
        <v>525.86666666666679</v>
      </c>
      <c r="K34" s="38">
        <v>532.53333333333353</v>
      </c>
      <c r="L34" s="38">
        <v>539.81666666666672</v>
      </c>
      <c r="M34" s="28">
        <v>525.25</v>
      </c>
      <c r="N34" s="28">
        <v>511.3</v>
      </c>
      <c r="O34" s="39">
        <v>14305000</v>
      </c>
      <c r="P34" s="40">
        <v>-5.242647187319784E-5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630.1</v>
      </c>
      <c r="F35" s="37">
        <v>630.0333333333333</v>
      </c>
      <c r="G35" s="38">
        <v>619.21666666666658</v>
      </c>
      <c r="H35" s="38">
        <v>608.33333333333326</v>
      </c>
      <c r="I35" s="38">
        <v>597.51666666666654</v>
      </c>
      <c r="J35" s="38">
        <v>640.91666666666663</v>
      </c>
      <c r="K35" s="38">
        <v>651.73333333333323</v>
      </c>
      <c r="L35" s="38">
        <v>662.61666666666667</v>
      </c>
      <c r="M35" s="28">
        <v>640.85</v>
      </c>
      <c r="N35" s="28">
        <v>619.15</v>
      </c>
      <c r="O35" s="39">
        <v>62300400</v>
      </c>
      <c r="P35" s="40">
        <v>1.3887549426174174E-3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3612.85</v>
      </c>
      <c r="F36" s="37">
        <v>3582.8166666666671</v>
      </c>
      <c r="G36" s="38">
        <v>3545.6333333333341</v>
      </c>
      <c r="H36" s="38">
        <v>3478.416666666667</v>
      </c>
      <c r="I36" s="38">
        <v>3441.233333333334</v>
      </c>
      <c r="J36" s="38">
        <v>3650.0333333333342</v>
      </c>
      <c r="K36" s="38">
        <v>3687.2166666666676</v>
      </c>
      <c r="L36" s="38">
        <v>3754.4333333333343</v>
      </c>
      <c r="M36" s="28">
        <v>3620</v>
      </c>
      <c r="N36" s="28">
        <v>3515.6</v>
      </c>
      <c r="O36" s="39">
        <v>3179500</v>
      </c>
      <c r="P36" s="40">
        <v>7.1270193221412738E-3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11553.6</v>
      </c>
      <c r="F37" s="37">
        <v>11489.200000000003</v>
      </c>
      <c r="G37" s="38">
        <v>11364.450000000004</v>
      </c>
      <c r="H37" s="38">
        <v>11175.300000000001</v>
      </c>
      <c r="I37" s="38">
        <v>11050.550000000003</v>
      </c>
      <c r="J37" s="38">
        <v>11678.350000000006</v>
      </c>
      <c r="K37" s="38">
        <v>11803.100000000002</v>
      </c>
      <c r="L37" s="38">
        <v>11992.250000000007</v>
      </c>
      <c r="M37" s="28">
        <v>11613.95</v>
      </c>
      <c r="N37" s="28">
        <v>11300.05</v>
      </c>
      <c r="O37" s="39">
        <v>1055950</v>
      </c>
      <c r="P37" s="40">
        <v>1.7075368780534079E-3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5440.05</v>
      </c>
      <c r="F38" s="37">
        <v>5419.35</v>
      </c>
      <c r="G38" s="38">
        <v>5350.1</v>
      </c>
      <c r="H38" s="38">
        <v>5260.15</v>
      </c>
      <c r="I38" s="38">
        <v>5190.8999999999996</v>
      </c>
      <c r="J38" s="38">
        <v>5509.3000000000011</v>
      </c>
      <c r="K38" s="38">
        <v>5578.5500000000011</v>
      </c>
      <c r="L38" s="38">
        <v>5668.5000000000018</v>
      </c>
      <c r="M38" s="28">
        <v>5488.6</v>
      </c>
      <c r="N38" s="28">
        <v>5329.4</v>
      </c>
      <c r="O38" s="39">
        <v>6079625</v>
      </c>
      <c r="P38" s="40">
        <v>4.3712446351931333E-2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2132.4499999999998</v>
      </c>
      <c r="F39" s="37">
        <v>2110.1833333333329</v>
      </c>
      <c r="G39" s="38">
        <v>2081.6666666666661</v>
      </c>
      <c r="H39" s="38">
        <v>2030.8833333333332</v>
      </c>
      <c r="I39" s="38">
        <v>2002.3666666666663</v>
      </c>
      <c r="J39" s="38">
        <v>2160.9666666666658</v>
      </c>
      <c r="K39" s="38">
        <v>2189.4833333333331</v>
      </c>
      <c r="L39" s="38">
        <v>2240.2666666666655</v>
      </c>
      <c r="M39" s="28">
        <v>2138.6999999999998</v>
      </c>
      <c r="N39" s="28">
        <v>2059.4</v>
      </c>
      <c r="O39" s="39">
        <v>1281400</v>
      </c>
      <c r="P39" s="40">
        <v>2.4956007038873781E-2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361.7</v>
      </c>
      <c r="F40" s="37">
        <v>361.36666666666662</v>
      </c>
      <c r="G40" s="38">
        <v>356.23333333333323</v>
      </c>
      <c r="H40" s="38">
        <v>350.76666666666659</v>
      </c>
      <c r="I40" s="38">
        <v>345.63333333333321</v>
      </c>
      <c r="J40" s="38">
        <v>366.83333333333326</v>
      </c>
      <c r="K40" s="38">
        <v>371.96666666666658</v>
      </c>
      <c r="L40" s="38">
        <v>377.43333333333328</v>
      </c>
      <c r="M40" s="28">
        <v>366.5</v>
      </c>
      <c r="N40" s="28">
        <v>355.9</v>
      </c>
      <c r="O40" s="39">
        <v>6708800</v>
      </c>
      <c r="P40" s="40">
        <v>-2.4429967426710098E-2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278</v>
      </c>
      <c r="F41" s="37">
        <v>278.75</v>
      </c>
      <c r="G41" s="38">
        <v>272.25</v>
      </c>
      <c r="H41" s="38">
        <v>266.5</v>
      </c>
      <c r="I41" s="38">
        <v>260</v>
      </c>
      <c r="J41" s="38">
        <v>284.5</v>
      </c>
      <c r="K41" s="38">
        <v>291</v>
      </c>
      <c r="L41" s="38">
        <v>296.75</v>
      </c>
      <c r="M41" s="28">
        <v>285.25</v>
      </c>
      <c r="N41" s="28">
        <v>273</v>
      </c>
      <c r="O41" s="39">
        <v>34567200</v>
      </c>
      <c r="P41" s="40">
        <v>-1.1987446622421155E-2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96.55</v>
      </c>
      <c r="F42" s="37">
        <v>96.266666666666652</v>
      </c>
      <c r="G42" s="38">
        <v>94.683333333333309</v>
      </c>
      <c r="H42" s="38">
        <v>92.816666666666663</v>
      </c>
      <c r="I42" s="38">
        <v>91.23333333333332</v>
      </c>
      <c r="J42" s="38">
        <v>98.133333333333297</v>
      </c>
      <c r="K42" s="38">
        <v>99.71666666666664</v>
      </c>
      <c r="L42" s="38">
        <v>101.58333333333329</v>
      </c>
      <c r="M42" s="28">
        <v>97.85</v>
      </c>
      <c r="N42" s="28">
        <v>94.4</v>
      </c>
      <c r="O42" s="39">
        <v>109248750</v>
      </c>
      <c r="P42" s="40">
        <v>-4.1062286689419799E-3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1694.3</v>
      </c>
      <c r="F43" s="37">
        <v>1678.4333333333334</v>
      </c>
      <c r="G43" s="38">
        <v>1659.8666666666668</v>
      </c>
      <c r="H43" s="38">
        <v>1625.4333333333334</v>
      </c>
      <c r="I43" s="38">
        <v>1606.8666666666668</v>
      </c>
      <c r="J43" s="38">
        <v>1712.8666666666668</v>
      </c>
      <c r="K43" s="38">
        <v>1731.4333333333334</v>
      </c>
      <c r="L43" s="38">
        <v>1765.8666666666668</v>
      </c>
      <c r="M43" s="28">
        <v>1697</v>
      </c>
      <c r="N43" s="28">
        <v>1644</v>
      </c>
      <c r="O43" s="39">
        <v>1758350</v>
      </c>
      <c r="P43" s="40">
        <v>4.4088830829523189E-2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227.1</v>
      </c>
      <c r="F44" s="37">
        <v>226.85</v>
      </c>
      <c r="G44" s="38">
        <v>225.39999999999998</v>
      </c>
      <c r="H44" s="38">
        <v>223.7</v>
      </c>
      <c r="I44" s="38">
        <v>222.24999999999997</v>
      </c>
      <c r="J44" s="38">
        <v>228.54999999999998</v>
      </c>
      <c r="K44" s="38">
        <v>229.99999999999997</v>
      </c>
      <c r="L44" s="38">
        <v>231.7</v>
      </c>
      <c r="M44" s="28">
        <v>228.3</v>
      </c>
      <c r="N44" s="28">
        <v>225.15</v>
      </c>
      <c r="O44" s="39">
        <v>29290400</v>
      </c>
      <c r="P44" s="40">
        <v>-1.027221366204417E-2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595.4</v>
      </c>
      <c r="F45" s="37">
        <v>594.38333333333333</v>
      </c>
      <c r="G45" s="38">
        <v>588.01666666666665</v>
      </c>
      <c r="H45" s="38">
        <v>580.63333333333333</v>
      </c>
      <c r="I45" s="38">
        <v>574.26666666666665</v>
      </c>
      <c r="J45" s="38">
        <v>601.76666666666665</v>
      </c>
      <c r="K45" s="38">
        <v>608.13333333333321</v>
      </c>
      <c r="L45" s="38">
        <v>615.51666666666665</v>
      </c>
      <c r="M45" s="28">
        <v>600.75</v>
      </c>
      <c r="N45" s="28">
        <v>587</v>
      </c>
      <c r="O45" s="39">
        <v>5965300</v>
      </c>
      <c r="P45" s="40">
        <v>-1.0220843219565614E-2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643.6</v>
      </c>
      <c r="F46" s="37">
        <v>640.15000000000009</v>
      </c>
      <c r="G46" s="38">
        <v>632.85000000000014</v>
      </c>
      <c r="H46" s="38">
        <v>622.1</v>
      </c>
      <c r="I46" s="38">
        <v>614.80000000000007</v>
      </c>
      <c r="J46" s="38">
        <v>650.9000000000002</v>
      </c>
      <c r="K46" s="38">
        <v>658.20000000000016</v>
      </c>
      <c r="L46" s="38">
        <v>668.95000000000027</v>
      </c>
      <c r="M46" s="28">
        <v>647.45000000000005</v>
      </c>
      <c r="N46" s="28">
        <v>629.4</v>
      </c>
      <c r="O46" s="39">
        <v>8169250</v>
      </c>
      <c r="P46" s="40">
        <v>1.223592094665758E-2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661.35</v>
      </c>
      <c r="F47" s="37">
        <v>657.8</v>
      </c>
      <c r="G47" s="38">
        <v>651.09999999999991</v>
      </c>
      <c r="H47" s="38">
        <v>640.84999999999991</v>
      </c>
      <c r="I47" s="38">
        <v>634.14999999999986</v>
      </c>
      <c r="J47" s="38">
        <v>668.05</v>
      </c>
      <c r="K47" s="38">
        <v>674.75</v>
      </c>
      <c r="L47" s="38">
        <v>685</v>
      </c>
      <c r="M47" s="28">
        <v>664.5</v>
      </c>
      <c r="N47" s="28">
        <v>647.54999999999995</v>
      </c>
      <c r="O47" s="39">
        <v>57672600</v>
      </c>
      <c r="P47" s="40">
        <v>-1.0695539137445906E-3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44.25</v>
      </c>
      <c r="F48" s="37">
        <v>44.133333333333333</v>
      </c>
      <c r="G48" s="38">
        <v>43.516666666666666</v>
      </c>
      <c r="H48" s="38">
        <v>42.783333333333331</v>
      </c>
      <c r="I48" s="38">
        <v>42.166666666666664</v>
      </c>
      <c r="J48" s="38">
        <v>44.866666666666667</v>
      </c>
      <c r="K48" s="38">
        <v>45.483333333333327</v>
      </c>
      <c r="L48" s="38">
        <v>46.216666666666669</v>
      </c>
      <c r="M48" s="28">
        <v>44.75</v>
      </c>
      <c r="N48" s="28">
        <v>43.4</v>
      </c>
      <c r="O48" s="39">
        <v>106218000</v>
      </c>
      <c r="P48" s="40">
        <v>1.7603862790463738E-2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325.89999999999998</v>
      </c>
      <c r="F49" s="37">
        <v>322.36666666666662</v>
      </c>
      <c r="G49" s="38">
        <v>316.83333333333326</v>
      </c>
      <c r="H49" s="38">
        <v>307.76666666666665</v>
      </c>
      <c r="I49" s="38">
        <v>302.23333333333329</v>
      </c>
      <c r="J49" s="38">
        <v>331.43333333333322</v>
      </c>
      <c r="K49" s="38">
        <v>336.96666666666664</v>
      </c>
      <c r="L49" s="38">
        <v>346.03333333333319</v>
      </c>
      <c r="M49" s="28">
        <v>327.9</v>
      </c>
      <c r="N49" s="28">
        <v>313.3</v>
      </c>
      <c r="O49" s="39">
        <v>15207600</v>
      </c>
      <c r="P49" s="40">
        <v>1.1937557392102846E-2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13825.2</v>
      </c>
      <c r="F50" s="37">
        <v>13728.516666666668</v>
      </c>
      <c r="G50" s="38">
        <v>13567.133333333337</v>
      </c>
      <c r="H50" s="38">
        <v>13309.066666666669</v>
      </c>
      <c r="I50" s="38">
        <v>13147.683333333338</v>
      </c>
      <c r="J50" s="38">
        <v>13986.583333333336</v>
      </c>
      <c r="K50" s="38">
        <v>14147.966666666667</v>
      </c>
      <c r="L50" s="38">
        <v>14406.033333333335</v>
      </c>
      <c r="M50" s="28">
        <v>13889.9</v>
      </c>
      <c r="N50" s="28">
        <v>13470.45</v>
      </c>
      <c r="O50" s="39">
        <v>117050</v>
      </c>
      <c r="P50" s="40">
        <v>0.11158594491927826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307.85000000000002</v>
      </c>
      <c r="F51" s="37">
        <v>307.18333333333334</v>
      </c>
      <c r="G51" s="38">
        <v>304.06666666666666</v>
      </c>
      <c r="H51" s="38">
        <v>300.2833333333333</v>
      </c>
      <c r="I51" s="38">
        <v>297.16666666666663</v>
      </c>
      <c r="J51" s="38">
        <v>310.9666666666667</v>
      </c>
      <c r="K51" s="38">
        <v>314.08333333333337</v>
      </c>
      <c r="L51" s="38">
        <v>317.86666666666673</v>
      </c>
      <c r="M51" s="28">
        <v>310.3</v>
      </c>
      <c r="N51" s="28">
        <v>303.39999999999998</v>
      </c>
      <c r="O51" s="39">
        <v>16581600</v>
      </c>
      <c r="P51" s="40">
        <v>-2.4565861922914021E-2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3421.4</v>
      </c>
      <c r="F52" s="37">
        <v>3424.0666666666671</v>
      </c>
      <c r="G52" s="38">
        <v>3395.1333333333341</v>
      </c>
      <c r="H52" s="38">
        <v>3368.8666666666672</v>
      </c>
      <c r="I52" s="38">
        <v>3339.9333333333343</v>
      </c>
      <c r="J52" s="38">
        <v>3450.3333333333339</v>
      </c>
      <c r="K52" s="38">
        <v>3479.2666666666673</v>
      </c>
      <c r="L52" s="38">
        <v>3505.5333333333338</v>
      </c>
      <c r="M52" s="28">
        <v>3453</v>
      </c>
      <c r="N52" s="28">
        <v>3397.8</v>
      </c>
      <c r="O52" s="39">
        <v>1851000</v>
      </c>
      <c r="P52" s="40">
        <v>4.9200770887654462E-2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353.3</v>
      </c>
      <c r="F53" s="37">
        <v>349.89999999999992</v>
      </c>
      <c r="G53" s="38">
        <v>345.04999999999984</v>
      </c>
      <c r="H53" s="38">
        <v>336.7999999999999</v>
      </c>
      <c r="I53" s="38">
        <v>331.94999999999982</v>
      </c>
      <c r="J53" s="38">
        <v>358.14999999999986</v>
      </c>
      <c r="K53" s="38">
        <v>362.99999999999989</v>
      </c>
      <c r="L53" s="38">
        <v>371.24999999999989</v>
      </c>
      <c r="M53" s="28">
        <v>354.75</v>
      </c>
      <c r="N53" s="28">
        <v>341.65</v>
      </c>
      <c r="O53" s="39">
        <v>3237000</v>
      </c>
      <c r="P53" s="40">
        <v>-2.5821596244131457E-2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181.95</v>
      </c>
      <c r="F54" s="37">
        <v>181.83333333333334</v>
      </c>
      <c r="G54" s="38">
        <v>178.81666666666669</v>
      </c>
      <c r="H54" s="38">
        <v>175.68333333333334</v>
      </c>
      <c r="I54" s="38">
        <v>172.66666666666669</v>
      </c>
      <c r="J54" s="38">
        <v>184.9666666666667</v>
      </c>
      <c r="K54" s="38">
        <v>187.98333333333335</v>
      </c>
      <c r="L54" s="38">
        <v>191.1166666666667</v>
      </c>
      <c r="M54" s="28">
        <v>184.85</v>
      </c>
      <c r="N54" s="28">
        <v>178.7</v>
      </c>
      <c r="O54" s="39">
        <v>48367800</v>
      </c>
      <c r="P54" s="40">
        <v>4.1027429102742909E-2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427.25</v>
      </c>
      <c r="F55" s="37">
        <v>424.09999999999997</v>
      </c>
      <c r="G55" s="38">
        <v>418.94999999999993</v>
      </c>
      <c r="H55" s="38">
        <v>410.65</v>
      </c>
      <c r="I55" s="38">
        <v>405.49999999999994</v>
      </c>
      <c r="J55" s="38">
        <v>432.39999999999992</v>
      </c>
      <c r="K55" s="38">
        <v>437.5499999999999</v>
      </c>
      <c r="L55" s="38">
        <v>445.84999999999991</v>
      </c>
      <c r="M55" s="28">
        <v>429.25</v>
      </c>
      <c r="N55" s="28">
        <v>415.8</v>
      </c>
      <c r="O55" s="39">
        <v>3469050</v>
      </c>
      <c r="P55" s="40">
        <v>6.7911714770797962E-3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280.8</v>
      </c>
      <c r="F56" s="37">
        <v>279.60000000000002</v>
      </c>
      <c r="G56" s="38">
        <v>274.80000000000007</v>
      </c>
      <c r="H56" s="38">
        <v>268.80000000000007</v>
      </c>
      <c r="I56" s="38">
        <v>264.00000000000011</v>
      </c>
      <c r="J56" s="38">
        <v>285.60000000000002</v>
      </c>
      <c r="K56" s="38">
        <v>290.39999999999998</v>
      </c>
      <c r="L56" s="38">
        <v>296.39999999999998</v>
      </c>
      <c r="M56" s="28">
        <v>284.39999999999998</v>
      </c>
      <c r="N56" s="28">
        <v>273.60000000000002</v>
      </c>
      <c r="O56" s="39">
        <v>4372500</v>
      </c>
      <c r="P56" s="40">
        <v>4.4796691936595454E-3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636.35</v>
      </c>
      <c r="F57" s="37">
        <v>634.31666666666672</v>
      </c>
      <c r="G57" s="38">
        <v>621.43333333333339</v>
      </c>
      <c r="H57" s="38">
        <v>606.51666666666665</v>
      </c>
      <c r="I57" s="38">
        <v>593.63333333333333</v>
      </c>
      <c r="J57" s="38">
        <v>649.23333333333346</v>
      </c>
      <c r="K57" s="38">
        <v>662.1166666666669</v>
      </c>
      <c r="L57" s="38">
        <v>677.03333333333353</v>
      </c>
      <c r="M57" s="28">
        <v>647.20000000000005</v>
      </c>
      <c r="N57" s="28">
        <v>619.4</v>
      </c>
      <c r="O57" s="39">
        <v>8961250</v>
      </c>
      <c r="P57" s="40">
        <v>-1.3929516645772391E-3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933.95</v>
      </c>
      <c r="F58" s="37">
        <v>929.15000000000009</v>
      </c>
      <c r="G58" s="38">
        <v>920.95000000000016</v>
      </c>
      <c r="H58" s="38">
        <v>907.95</v>
      </c>
      <c r="I58" s="38">
        <v>899.75000000000011</v>
      </c>
      <c r="J58" s="38">
        <v>942.1500000000002</v>
      </c>
      <c r="K58" s="38">
        <v>950.35</v>
      </c>
      <c r="L58" s="38">
        <v>963.35000000000025</v>
      </c>
      <c r="M58" s="28">
        <v>937.35</v>
      </c>
      <c r="N58" s="28">
        <v>916.15</v>
      </c>
      <c r="O58" s="39">
        <v>8633950</v>
      </c>
      <c r="P58" s="40">
        <v>-1.0503575685339691E-2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177.2</v>
      </c>
      <c r="F59" s="37">
        <v>177.88333333333333</v>
      </c>
      <c r="G59" s="38">
        <v>174.01666666666665</v>
      </c>
      <c r="H59" s="38">
        <v>170.83333333333331</v>
      </c>
      <c r="I59" s="38">
        <v>166.96666666666664</v>
      </c>
      <c r="J59" s="38">
        <v>181.06666666666666</v>
      </c>
      <c r="K59" s="38">
        <v>184.93333333333334</v>
      </c>
      <c r="L59" s="38">
        <v>188.11666666666667</v>
      </c>
      <c r="M59" s="28">
        <v>181.75</v>
      </c>
      <c r="N59" s="28">
        <v>174.7</v>
      </c>
      <c r="O59" s="39">
        <v>35469000</v>
      </c>
      <c r="P59" s="40">
        <v>7.7565632458233887E-3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3671.55</v>
      </c>
      <c r="F60" s="37">
        <v>3614.85</v>
      </c>
      <c r="G60" s="38">
        <v>3542.85</v>
      </c>
      <c r="H60" s="38">
        <v>3414.15</v>
      </c>
      <c r="I60" s="38">
        <v>3342.15</v>
      </c>
      <c r="J60" s="38">
        <v>3743.5499999999997</v>
      </c>
      <c r="K60" s="38">
        <v>3815.5499999999997</v>
      </c>
      <c r="L60" s="38">
        <v>3944.2499999999995</v>
      </c>
      <c r="M60" s="28">
        <v>3686.85</v>
      </c>
      <c r="N60" s="28">
        <v>3486.15</v>
      </c>
      <c r="O60" s="39">
        <v>579950</v>
      </c>
      <c r="P60" s="40">
        <v>0.10550895920701486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1497</v>
      </c>
      <c r="F61" s="37">
        <v>1496.6666666666667</v>
      </c>
      <c r="G61" s="38">
        <v>1488.8833333333334</v>
      </c>
      <c r="H61" s="38">
        <v>1480.7666666666667</v>
      </c>
      <c r="I61" s="38">
        <v>1472.9833333333333</v>
      </c>
      <c r="J61" s="38">
        <v>1504.7833333333335</v>
      </c>
      <c r="K61" s="38">
        <v>1512.5666666666668</v>
      </c>
      <c r="L61" s="38">
        <v>1520.6833333333336</v>
      </c>
      <c r="M61" s="28">
        <v>1504.45</v>
      </c>
      <c r="N61" s="28">
        <v>1488.55</v>
      </c>
      <c r="O61" s="39">
        <v>2678200</v>
      </c>
      <c r="P61" s="40">
        <v>-2.9967426710097718E-3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621.15</v>
      </c>
      <c r="F62" s="37">
        <v>620.98333333333335</v>
      </c>
      <c r="G62" s="38">
        <v>614.11666666666667</v>
      </c>
      <c r="H62" s="38">
        <v>607.08333333333337</v>
      </c>
      <c r="I62" s="38">
        <v>600.2166666666667</v>
      </c>
      <c r="J62" s="38">
        <v>628.01666666666665</v>
      </c>
      <c r="K62" s="38">
        <v>634.88333333333344</v>
      </c>
      <c r="L62" s="38">
        <v>641.91666666666663</v>
      </c>
      <c r="M62" s="28">
        <v>627.85</v>
      </c>
      <c r="N62" s="28">
        <v>613.95000000000005</v>
      </c>
      <c r="O62" s="39">
        <v>6991200</v>
      </c>
      <c r="P62" s="40">
        <v>1.8442443842321476E-2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921.65</v>
      </c>
      <c r="F63" s="37">
        <v>924.33333333333337</v>
      </c>
      <c r="G63" s="38">
        <v>909.31666666666672</v>
      </c>
      <c r="H63" s="38">
        <v>896.98333333333335</v>
      </c>
      <c r="I63" s="38">
        <v>881.9666666666667</v>
      </c>
      <c r="J63" s="38">
        <v>936.66666666666674</v>
      </c>
      <c r="K63" s="38">
        <v>951.68333333333339</v>
      </c>
      <c r="L63" s="38">
        <v>964.01666666666677</v>
      </c>
      <c r="M63" s="28">
        <v>939.35</v>
      </c>
      <c r="N63" s="28">
        <v>912</v>
      </c>
      <c r="O63" s="39">
        <v>2052550</v>
      </c>
      <c r="P63" s="40">
        <v>-4.5829291949563535E-3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331.4</v>
      </c>
      <c r="F64" s="37">
        <v>330.33333333333331</v>
      </c>
      <c r="G64" s="38">
        <v>326.16666666666663</v>
      </c>
      <c r="H64" s="38">
        <v>320.93333333333334</v>
      </c>
      <c r="I64" s="38">
        <v>316.76666666666665</v>
      </c>
      <c r="J64" s="38">
        <v>335.56666666666661</v>
      </c>
      <c r="K64" s="38">
        <v>339.73333333333323</v>
      </c>
      <c r="L64" s="38">
        <v>344.96666666666658</v>
      </c>
      <c r="M64" s="28">
        <v>334.5</v>
      </c>
      <c r="N64" s="28">
        <v>325.10000000000002</v>
      </c>
      <c r="O64" s="39">
        <v>3220700</v>
      </c>
      <c r="P64" s="40">
        <v>7.5610326286611226E-2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123.95</v>
      </c>
      <c r="F65" s="37">
        <v>122.83333333333333</v>
      </c>
      <c r="G65" s="38">
        <v>121.16666666666666</v>
      </c>
      <c r="H65" s="38">
        <v>118.38333333333333</v>
      </c>
      <c r="I65" s="38">
        <v>116.71666666666665</v>
      </c>
      <c r="J65" s="38">
        <v>125.61666666666666</v>
      </c>
      <c r="K65" s="38">
        <v>127.28333333333332</v>
      </c>
      <c r="L65" s="38">
        <v>130.06666666666666</v>
      </c>
      <c r="M65" s="28">
        <v>124.5</v>
      </c>
      <c r="N65" s="28">
        <v>120.05</v>
      </c>
      <c r="O65" s="39">
        <v>11558000</v>
      </c>
      <c r="P65" s="40">
        <v>-5.2374393283484193E-2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982.2</v>
      </c>
      <c r="F66" s="37">
        <v>973.06666666666661</v>
      </c>
      <c r="G66" s="38">
        <v>961.13333333333321</v>
      </c>
      <c r="H66" s="38">
        <v>940.06666666666661</v>
      </c>
      <c r="I66" s="38">
        <v>928.13333333333321</v>
      </c>
      <c r="J66" s="38">
        <v>994.13333333333321</v>
      </c>
      <c r="K66" s="38">
        <v>1006.0666666666666</v>
      </c>
      <c r="L66" s="38">
        <v>1027.1333333333332</v>
      </c>
      <c r="M66" s="28">
        <v>985</v>
      </c>
      <c r="N66" s="28">
        <v>952</v>
      </c>
      <c r="O66" s="39">
        <v>1474200</v>
      </c>
      <c r="P66" s="40">
        <v>-1.483560545308741E-2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505.35</v>
      </c>
      <c r="F67" s="37">
        <v>505.2</v>
      </c>
      <c r="G67" s="38">
        <v>501.15</v>
      </c>
      <c r="H67" s="38">
        <v>496.95</v>
      </c>
      <c r="I67" s="38">
        <v>492.9</v>
      </c>
      <c r="J67" s="38">
        <v>509.4</v>
      </c>
      <c r="K67" s="38">
        <v>513.45000000000005</v>
      </c>
      <c r="L67" s="38">
        <v>517.65</v>
      </c>
      <c r="M67" s="28">
        <v>509.25</v>
      </c>
      <c r="N67" s="28">
        <v>501</v>
      </c>
      <c r="O67" s="39">
        <v>13216250</v>
      </c>
      <c r="P67" s="40">
        <v>1.895195678953852E-3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1254.1500000000001</v>
      </c>
      <c r="F68" s="37">
        <v>1255.6666666666667</v>
      </c>
      <c r="G68" s="38">
        <v>1236.6333333333334</v>
      </c>
      <c r="H68" s="38">
        <v>1219.1166666666668</v>
      </c>
      <c r="I68" s="38">
        <v>1200.0833333333335</v>
      </c>
      <c r="J68" s="38">
        <v>1273.1833333333334</v>
      </c>
      <c r="K68" s="38">
        <v>1292.2166666666667</v>
      </c>
      <c r="L68" s="38">
        <v>1309.7333333333333</v>
      </c>
      <c r="M68" s="28">
        <v>1274.7</v>
      </c>
      <c r="N68" s="28">
        <v>1238.1500000000001</v>
      </c>
      <c r="O68" s="39">
        <v>1252750</v>
      </c>
      <c r="P68" s="40">
        <v>-8.5081123862287295E-3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1798.2</v>
      </c>
      <c r="F69" s="37">
        <v>1797.95</v>
      </c>
      <c r="G69" s="38">
        <v>1779.6000000000001</v>
      </c>
      <c r="H69" s="38">
        <v>1761</v>
      </c>
      <c r="I69" s="38">
        <v>1742.65</v>
      </c>
      <c r="J69" s="38">
        <v>1816.5500000000002</v>
      </c>
      <c r="K69" s="38">
        <v>1834.9</v>
      </c>
      <c r="L69" s="38">
        <v>1853.5000000000002</v>
      </c>
      <c r="M69" s="28">
        <v>1816.3</v>
      </c>
      <c r="N69" s="28">
        <v>1779.35</v>
      </c>
      <c r="O69" s="39">
        <v>1518500</v>
      </c>
      <c r="P69" s="40">
        <v>1.317764804003336E-2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173.35</v>
      </c>
      <c r="F70" s="37">
        <v>173.33333333333334</v>
      </c>
      <c r="G70" s="38">
        <v>169.01666666666668</v>
      </c>
      <c r="H70" s="38">
        <v>164.68333333333334</v>
      </c>
      <c r="I70" s="38">
        <v>160.36666666666667</v>
      </c>
      <c r="J70" s="38">
        <v>177.66666666666669</v>
      </c>
      <c r="K70" s="38">
        <v>181.98333333333335</v>
      </c>
      <c r="L70" s="38">
        <v>186.31666666666669</v>
      </c>
      <c r="M70" s="28">
        <v>177.65</v>
      </c>
      <c r="N70" s="28">
        <v>169</v>
      </c>
      <c r="O70" s="39">
        <v>17233900</v>
      </c>
      <c r="P70" s="40">
        <v>2.4613701627239162E-2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3668.75</v>
      </c>
      <c r="F71" s="37">
        <v>3653.4500000000003</v>
      </c>
      <c r="G71" s="38">
        <v>3622.4000000000005</v>
      </c>
      <c r="H71" s="38">
        <v>3576.05</v>
      </c>
      <c r="I71" s="38">
        <v>3545.0000000000005</v>
      </c>
      <c r="J71" s="38">
        <v>3699.8000000000006</v>
      </c>
      <c r="K71" s="38">
        <v>3730.8500000000008</v>
      </c>
      <c r="L71" s="38">
        <v>3777.2000000000007</v>
      </c>
      <c r="M71" s="28">
        <v>3684.5</v>
      </c>
      <c r="N71" s="28">
        <v>3607.1</v>
      </c>
      <c r="O71" s="39">
        <v>2876900</v>
      </c>
      <c r="P71" s="40">
        <v>-1.0728654447921324E-2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3393.3</v>
      </c>
      <c r="F72" s="37">
        <v>3377.7666666666664</v>
      </c>
      <c r="G72" s="38">
        <v>3326.2333333333327</v>
      </c>
      <c r="H72" s="38">
        <v>3259.1666666666661</v>
      </c>
      <c r="I72" s="38">
        <v>3207.6333333333323</v>
      </c>
      <c r="J72" s="38">
        <v>3444.833333333333</v>
      </c>
      <c r="K72" s="38">
        <v>3496.3666666666668</v>
      </c>
      <c r="L72" s="38">
        <v>3563.4333333333334</v>
      </c>
      <c r="M72" s="28">
        <v>3429.3</v>
      </c>
      <c r="N72" s="28">
        <v>3310.7</v>
      </c>
      <c r="O72" s="39">
        <v>767625</v>
      </c>
      <c r="P72" s="40">
        <v>-1.0473735095069287E-2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313.14999999999998</v>
      </c>
      <c r="F73" s="37">
        <v>310.91666666666669</v>
      </c>
      <c r="G73" s="38">
        <v>305.93333333333339</v>
      </c>
      <c r="H73" s="38">
        <v>298.7166666666667</v>
      </c>
      <c r="I73" s="38">
        <v>293.73333333333341</v>
      </c>
      <c r="J73" s="38">
        <v>318.13333333333338</v>
      </c>
      <c r="K73" s="38">
        <v>323.11666666666662</v>
      </c>
      <c r="L73" s="38">
        <v>330.33333333333337</v>
      </c>
      <c r="M73" s="28">
        <v>315.89999999999998</v>
      </c>
      <c r="N73" s="28">
        <v>303.7</v>
      </c>
      <c r="O73" s="39">
        <v>45987150</v>
      </c>
      <c r="P73" s="40">
        <v>4.7948662484678063E-3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4298.25</v>
      </c>
      <c r="F74" s="37">
        <v>4281.2166666666662</v>
      </c>
      <c r="G74" s="38">
        <v>4256.7833333333328</v>
      </c>
      <c r="H74" s="38">
        <v>4215.3166666666666</v>
      </c>
      <c r="I74" s="38">
        <v>4190.8833333333332</v>
      </c>
      <c r="J74" s="38">
        <v>4322.6833333333325</v>
      </c>
      <c r="K74" s="38">
        <v>4347.116666666665</v>
      </c>
      <c r="L74" s="38">
        <v>4388.5833333333321</v>
      </c>
      <c r="M74" s="28">
        <v>4305.6499999999996</v>
      </c>
      <c r="N74" s="28">
        <v>4239.75</v>
      </c>
      <c r="O74" s="39">
        <v>1993125</v>
      </c>
      <c r="P74" s="40">
        <v>-3.0636488683256223E-3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2818.1</v>
      </c>
      <c r="F75" s="37">
        <v>2770.8166666666671</v>
      </c>
      <c r="G75" s="38">
        <v>2716.6333333333341</v>
      </c>
      <c r="H75" s="38">
        <v>2615.166666666667</v>
      </c>
      <c r="I75" s="38">
        <v>2560.983333333334</v>
      </c>
      <c r="J75" s="38">
        <v>2872.2833333333342</v>
      </c>
      <c r="K75" s="38">
        <v>2926.4666666666676</v>
      </c>
      <c r="L75" s="38">
        <v>3027.9333333333343</v>
      </c>
      <c r="M75" s="28">
        <v>2825</v>
      </c>
      <c r="N75" s="28">
        <v>2669.35</v>
      </c>
      <c r="O75" s="39">
        <v>3235750</v>
      </c>
      <c r="P75" s="40">
        <v>3.5622269519435423E-2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1503</v>
      </c>
      <c r="F76" s="37">
        <v>1492.0833333333333</v>
      </c>
      <c r="G76" s="38">
        <v>1468.6666666666665</v>
      </c>
      <c r="H76" s="38">
        <v>1434.3333333333333</v>
      </c>
      <c r="I76" s="38">
        <v>1410.9166666666665</v>
      </c>
      <c r="J76" s="38">
        <v>1526.4166666666665</v>
      </c>
      <c r="K76" s="38">
        <v>1549.833333333333</v>
      </c>
      <c r="L76" s="38">
        <v>1584.1666666666665</v>
      </c>
      <c r="M76" s="28">
        <v>1515.5</v>
      </c>
      <c r="N76" s="28">
        <v>1457.75</v>
      </c>
      <c r="O76" s="39">
        <v>2446950</v>
      </c>
      <c r="P76" s="40">
        <v>8.1577158395649222E-3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136.4</v>
      </c>
      <c r="F77" s="37">
        <v>135.75</v>
      </c>
      <c r="G77" s="38">
        <v>134.5</v>
      </c>
      <c r="H77" s="38">
        <v>132.6</v>
      </c>
      <c r="I77" s="38">
        <v>131.35</v>
      </c>
      <c r="J77" s="38">
        <v>137.65</v>
      </c>
      <c r="K77" s="38">
        <v>138.9</v>
      </c>
      <c r="L77" s="38">
        <v>140.80000000000001</v>
      </c>
      <c r="M77" s="28">
        <v>137</v>
      </c>
      <c r="N77" s="28">
        <v>133.85</v>
      </c>
      <c r="O77" s="39">
        <v>22503600</v>
      </c>
      <c r="P77" s="40">
        <v>3.3052388035035532E-2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87.25</v>
      </c>
      <c r="F78" s="37">
        <v>86.966666666666654</v>
      </c>
      <c r="G78" s="38">
        <v>86.033333333333303</v>
      </c>
      <c r="H78" s="38">
        <v>84.816666666666649</v>
      </c>
      <c r="I78" s="38">
        <v>83.883333333333297</v>
      </c>
      <c r="J78" s="38">
        <v>88.183333333333309</v>
      </c>
      <c r="K78" s="38">
        <v>89.116666666666674</v>
      </c>
      <c r="L78" s="38">
        <v>90.333333333333314</v>
      </c>
      <c r="M78" s="28">
        <v>87.9</v>
      </c>
      <c r="N78" s="28">
        <v>85.75</v>
      </c>
      <c r="O78" s="39">
        <v>71940000</v>
      </c>
      <c r="P78" s="40">
        <v>-4.7278506158124754E-2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99.8</v>
      </c>
      <c r="F79" s="37">
        <v>98.833333333333329</v>
      </c>
      <c r="G79" s="38">
        <v>97.166666666666657</v>
      </c>
      <c r="H79" s="38">
        <v>94.533333333333331</v>
      </c>
      <c r="I79" s="38">
        <v>92.86666666666666</v>
      </c>
      <c r="J79" s="38">
        <v>101.46666666666665</v>
      </c>
      <c r="K79" s="38">
        <v>103.13333333333331</v>
      </c>
      <c r="L79" s="38">
        <v>105.76666666666665</v>
      </c>
      <c r="M79" s="28">
        <v>100.5</v>
      </c>
      <c r="N79" s="28">
        <v>96.2</v>
      </c>
      <c r="O79" s="39">
        <v>12407200</v>
      </c>
      <c r="P79" s="40">
        <v>5.3421633554083886E-2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132.19999999999999</v>
      </c>
      <c r="F80" s="37">
        <v>133.25</v>
      </c>
      <c r="G80" s="38">
        <v>129.94999999999999</v>
      </c>
      <c r="H80" s="38">
        <v>127.69999999999999</v>
      </c>
      <c r="I80" s="38">
        <v>124.39999999999998</v>
      </c>
      <c r="J80" s="38">
        <v>135.5</v>
      </c>
      <c r="K80" s="38">
        <v>138.80000000000001</v>
      </c>
      <c r="L80" s="38">
        <v>141.05000000000001</v>
      </c>
      <c r="M80" s="28">
        <v>136.55000000000001</v>
      </c>
      <c r="N80" s="28">
        <v>131</v>
      </c>
      <c r="O80" s="39">
        <v>33080300</v>
      </c>
      <c r="P80" s="40">
        <v>3.3346036585365856E-2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377.25</v>
      </c>
      <c r="F81" s="37">
        <v>369.18333333333334</v>
      </c>
      <c r="G81" s="38">
        <v>359.4666666666667</v>
      </c>
      <c r="H81" s="38">
        <v>341.68333333333334</v>
      </c>
      <c r="I81" s="38">
        <v>331.9666666666667</v>
      </c>
      <c r="J81" s="38">
        <v>386.9666666666667</v>
      </c>
      <c r="K81" s="38">
        <v>396.68333333333328</v>
      </c>
      <c r="L81" s="38">
        <v>414.4666666666667</v>
      </c>
      <c r="M81" s="28">
        <v>378.9</v>
      </c>
      <c r="N81" s="28">
        <v>351.4</v>
      </c>
      <c r="O81" s="39">
        <v>6325000</v>
      </c>
      <c r="P81" s="40">
        <v>-5.604773097089134E-3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33.9</v>
      </c>
      <c r="F82" s="37">
        <v>33.783333333333331</v>
      </c>
      <c r="G82" s="38">
        <v>33.416666666666664</v>
      </c>
      <c r="H82" s="38">
        <v>32.93333333333333</v>
      </c>
      <c r="I82" s="38">
        <v>32.566666666666663</v>
      </c>
      <c r="J82" s="38">
        <v>34.266666666666666</v>
      </c>
      <c r="K82" s="38">
        <v>34.63333333333334</v>
      </c>
      <c r="L82" s="38">
        <v>35.116666666666667</v>
      </c>
      <c r="M82" s="28">
        <v>34.15</v>
      </c>
      <c r="N82" s="28">
        <v>33.299999999999997</v>
      </c>
      <c r="O82" s="39">
        <v>128497500</v>
      </c>
      <c r="P82" s="40">
        <v>-6.9991251093613294E-4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576.95000000000005</v>
      </c>
      <c r="F83" s="37">
        <v>574.4</v>
      </c>
      <c r="G83" s="38">
        <v>565.54999999999995</v>
      </c>
      <c r="H83" s="38">
        <v>554.15</v>
      </c>
      <c r="I83" s="38">
        <v>545.29999999999995</v>
      </c>
      <c r="J83" s="38">
        <v>585.79999999999995</v>
      </c>
      <c r="K83" s="38">
        <v>594.65000000000009</v>
      </c>
      <c r="L83" s="38">
        <v>606.04999999999995</v>
      </c>
      <c r="M83" s="28">
        <v>583.25</v>
      </c>
      <c r="N83" s="28">
        <v>563</v>
      </c>
      <c r="O83" s="39">
        <v>3287700</v>
      </c>
      <c r="P83" s="40">
        <v>3.2244897959183672E-2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777</v>
      </c>
      <c r="F84" s="37">
        <v>773.63333333333321</v>
      </c>
      <c r="G84" s="38">
        <v>761.1666666666664</v>
      </c>
      <c r="H84" s="38">
        <v>745.33333333333314</v>
      </c>
      <c r="I84" s="38">
        <v>732.86666666666633</v>
      </c>
      <c r="J84" s="38">
        <v>789.46666666666647</v>
      </c>
      <c r="K84" s="38">
        <v>801.93333333333317</v>
      </c>
      <c r="L84" s="38">
        <v>817.76666666666654</v>
      </c>
      <c r="M84" s="28">
        <v>786.1</v>
      </c>
      <c r="N84" s="28">
        <v>757.8</v>
      </c>
      <c r="O84" s="39">
        <v>8451000</v>
      </c>
      <c r="P84" s="40">
        <v>3.16162109375E-2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1188.95</v>
      </c>
      <c r="F85" s="37">
        <v>1185.0166666666667</v>
      </c>
      <c r="G85" s="38">
        <v>1164.7333333333333</v>
      </c>
      <c r="H85" s="38">
        <v>1140.5166666666667</v>
      </c>
      <c r="I85" s="38">
        <v>1120.2333333333333</v>
      </c>
      <c r="J85" s="38">
        <v>1209.2333333333333</v>
      </c>
      <c r="K85" s="38">
        <v>1229.5166666666667</v>
      </c>
      <c r="L85" s="38">
        <v>1253.7333333333333</v>
      </c>
      <c r="M85" s="28">
        <v>1205.3</v>
      </c>
      <c r="N85" s="28">
        <v>1160.8</v>
      </c>
      <c r="O85" s="39">
        <v>4708600</v>
      </c>
      <c r="P85" s="40">
        <v>-6.8975031038763968E-4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245.25</v>
      </c>
      <c r="F86" s="37">
        <v>243.79999999999998</v>
      </c>
      <c r="G86" s="38">
        <v>240.59999999999997</v>
      </c>
      <c r="H86" s="38">
        <v>235.95</v>
      </c>
      <c r="I86" s="38">
        <v>232.74999999999997</v>
      </c>
      <c r="J86" s="38">
        <v>248.44999999999996</v>
      </c>
      <c r="K86" s="38">
        <v>251.64999999999995</v>
      </c>
      <c r="L86" s="38">
        <v>256.29999999999995</v>
      </c>
      <c r="M86" s="28">
        <v>247</v>
      </c>
      <c r="N86" s="28">
        <v>239.15</v>
      </c>
      <c r="O86" s="39">
        <v>8547900</v>
      </c>
      <c r="P86" s="40">
        <v>1.3751267500400264E-2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1319</v>
      </c>
      <c r="F87" s="37">
        <v>1321.55</v>
      </c>
      <c r="G87" s="38">
        <v>1298.55</v>
      </c>
      <c r="H87" s="38">
        <v>1278.0999999999999</v>
      </c>
      <c r="I87" s="38">
        <v>1255.0999999999999</v>
      </c>
      <c r="J87" s="38">
        <v>1342</v>
      </c>
      <c r="K87" s="38">
        <v>1365</v>
      </c>
      <c r="L87" s="38">
        <v>1385.45</v>
      </c>
      <c r="M87" s="28">
        <v>1344.55</v>
      </c>
      <c r="N87" s="28">
        <v>1301.0999999999999</v>
      </c>
      <c r="O87" s="39">
        <v>14088500</v>
      </c>
      <c r="P87" s="40">
        <v>1.4294507899596472E-2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212.15</v>
      </c>
      <c r="F88" s="37">
        <v>212.91666666666666</v>
      </c>
      <c r="G88" s="38">
        <v>209.5333333333333</v>
      </c>
      <c r="H88" s="38">
        <v>206.91666666666666</v>
      </c>
      <c r="I88" s="38">
        <v>203.5333333333333</v>
      </c>
      <c r="J88" s="38">
        <v>215.5333333333333</v>
      </c>
      <c r="K88" s="38">
        <v>218.91666666666669</v>
      </c>
      <c r="L88" s="38">
        <v>221.5333333333333</v>
      </c>
      <c r="M88" s="28">
        <v>216.3</v>
      </c>
      <c r="N88" s="28">
        <v>210.3</v>
      </c>
      <c r="O88" s="39">
        <v>2948900</v>
      </c>
      <c r="P88" s="40">
        <v>1.6897134383944273E-2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409.9</v>
      </c>
      <c r="F89" s="37">
        <v>409.86666666666662</v>
      </c>
      <c r="G89" s="38">
        <v>404.18333333333322</v>
      </c>
      <c r="H89" s="38">
        <v>398.46666666666658</v>
      </c>
      <c r="I89" s="38">
        <v>392.78333333333319</v>
      </c>
      <c r="J89" s="38">
        <v>415.58333333333326</v>
      </c>
      <c r="K89" s="38">
        <v>421.26666666666665</v>
      </c>
      <c r="L89" s="38">
        <v>426.98333333333329</v>
      </c>
      <c r="M89" s="28">
        <v>415.55</v>
      </c>
      <c r="N89" s="28">
        <v>404.15</v>
      </c>
      <c r="O89" s="39">
        <v>5460000</v>
      </c>
      <c r="P89" s="40">
        <v>5.4817676889640184E-2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1771.3</v>
      </c>
      <c r="F90" s="37">
        <v>1771.0166666666667</v>
      </c>
      <c r="G90" s="38">
        <v>1738.5333333333333</v>
      </c>
      <c r="H90" s="38">
        <v>1705.7666666666667</v>
      </c>
      <c r="I90" s="38">
        <v>1673.2833333333333</v>
      </c>
      <c r="J90" s="38">
        <v>1803.7833333333333</v>
      </c>
      <c r="K90" s="38">
        <v>1836.2666666666664</v>
      </c>
      <c r="L90" s="38">
        <v>1869.0333333333333</v>
      </c>
      <c r="M90" s="28">
        <v>1803.5</v>
      </c>
      <c r="N90" s="28">
        <v>1738.25</v>
      </c>
      <c r="O90" s="39">
        <v>2031100</v>
      </c>
      <c r="P90" s="40">
        <v>2.5173819228002877E-2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1099.3499999999999</v>
      </c>
      <c r="F91" s="37">
        <v>1099.2</v>
      </c>
      <c r="G91" s="38">
        <v>1086.4000000000001</v>
      </c>
      <c r="H91" s="38">
        <v>1073.45</v>
      </c>
      <c r="I91" s="38">
        <v>1060.6500000000001</v>
      </c>
      <c r="J91" s="38">
        <v>1112.1500000000001</v>
      </c>
      <c r="K91" s="38">
        <v>1124.9499999999998</v>
      </c>
      <c r="L91" s="38">
        <v>1137.9000000000001</v>
      </c>
      <c r="M91" s="28">
        <v>1112</v>
      </c>
      <c r="N91" s="28">
        <v>1086.25</v>
      </c>
      <c r="O91" s="39">
        <v>5785500</v>
      </c>
      <c r="P91" s="40">
        <v>9.3335659455687364E-3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973.8</v>
      </c>
      <c r="F92" s="37">
        <v>971.2833333333333</v>
      </c>
      <c r="G92" s="38">
        <v>963.31666666666661</v>
      </c>
      <c r="H92" s="38">
        <v>952.83333333333326</v>
      </c>
      <c r="I92" s="38">
        <v>944.86666666666656</v>
      </c>
      <c r="J92" s="38">
        <v>981.76666666666665</v>
      </c>
      <c r="K92" s="38">
        <v>989.73333333333335</v>
      </c>
      <c r="L92" s="38">
        <v>1000.2166666666667</v>
      </c>
      <c r="M92" s="28">
        <v>979.25</v>
      </c>
      <c r="N92" s="28">
        <v>960.8</v>
      </c>
      <c r="O92" s="39">
        <v>22208900</v>
      </c>
      <c r="P92" s="40">
        <v>3.225296442687747E-3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2169.1</v>
      </c>
      <c r="F93" s="37">
        <v>2163.9500000000003</v>
      </c>
      <c r="G93" s="38">
        <v>2144.5500000000006</v>
      </c>
      <c r="H93" s="38">
        <v>2120.0000000000005</v>
      </c>
      <c r="I93" s="38">
        <v>2100.6000000000008</v>
      </c>
      <c r="J93" s="38">
        <v>2188.5000000000005</v>
      </c>
      <c r="K93" s="38">
        <v>2207.9</v>
      </c>
      <c r="L93" s="38">
        <v>2232.4500000000003</v>
      </c>
      <c r="M93" s="28">
        <v>2183.35</v>
      </c>
      <c r="N93" s="28">
        <v>2139.4</v>
      </c>
      <c r="O93" s="39">
        <v>24273000</v>
      </c>
      <c r="P93" s="40">
        <v>9.2177969590001366E-3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1819.6</v>
      </c>
      <c r="F94" s="37">
        <v>1821.75</v>
      </c>
      <c r="G94" s="38">
        <v>1801.15</v>
      </c>
      <c r="H94" s="38">
        <v>1782.7</v>
      </c>
      <c r="I94" s="38">
        <v>1762.1000000000001</v>
      </c>
      <c r="J94" s="38">
        <v>1840.2</v>
      </c>
      <c r="K94" s="38">
        <v>1860.8</v>
      </c>
      <c r="L94" s="38">
        <v>1879.25</v>
      </c>
      <c r="M94" s="28">
        <v>1842.35</v>
      </c>
      <c r="N94" s="28">
        <v>1803.3</v>
      </c>
      <c r="O94" s="39">
        <v>3821600</v>
      </c>
      <c r="P94" s="40">
        <v>1.5626660997129796E-2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1338.65</v>
      </c>
      <c r="F95" s="37">
        <v>1335.2166666666669</v>
      </c>
      <c r="G95" s="38">
        <v>1321.9833333333338</v>
      </c>
      <c r="H95" s="38">
        <v>1305.3166666666668</v>
      </c>
      <c r="I95" s="38">
        <v>1292.0833333333337</v>
      </c>
      <c r="J95" s="38">
        <v>1351.8833333333339</v>
      </c>
      <c r="K95" s="38">
        <v>1365.116666666667</v>
      </c>
      <c r="L95" s="38">
        <v>1381.783333333334</v>
      </c>
      <c r="M95" s="28">
        <v>1348.45</v>
      </c>
      <c r="N95" s="28">
        <v>1318.55</v>
      </c>
      <c r="O95" s="39">
        <v>61932750</v>
      </c>
      <c r="P95" s="40">
        <v>-1.3569388720500376E-2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558.95000000000005</v>
      </c>
      <c r="F96" s="37">
        <v>556.6</v>
      </c>
      <c r="G96" s="38">
        <v>552.20000000000005</v>
      </c>
      <c r="H96" s="38">
        <v>545.45000000000005</v>
      </c>
      <c r="I96" s="38">
        <v>541.05000000000007</v>
      </c>
      <c r="J96" s="38">
        <v>563.35</v>
      </c>
      <c r="K96" s="38">
        <v>567.74999999999989</v>
      </c>
      <c r="L96" s="38">
        <v>574.5</v>
      </c>
      <c r="M96" s="28">
        <v>561</v>
      </c>
      <c r="N96" s="28">
        <v>549.85</v>
      </c>
      <c r="O96" s="39">
        <v>21434600</v>
      </c>
      <c r="P96" s="40">
        <v>-7.2345628693702875E-3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2677.55</v>
      </c>
      <c r="F97" s="37">
        <v>2641.5166666666669</v>
      </c>
      <c r="G97" s="38">
        <v>2596.1333333333337</v>
      </c>
      <c r="H97" s="38">
        <v>2514.7166666666667</v>
      </c>
      <c r="I97" s="38">
        <v>2469.3333333333335</v>
      </c>
      <c r="J97" s="38">
        <v>2722.9333333333338</v>
      </c>
      <c r="K97" s="38">
        <v>2768.3166666666671</v>
      </c>
      <c r="L97" s="38">
        <v>2849.733333333334</v>
      </c>
      <c r="M97" s="28">
        <v>2686.9</v>
      </c>
      <c r="N97" s="28">
        <v>2560.1</v>
      </c>
      <c r="O97" s="39">
        <v>4189800</v>
      </c>
      <c r="P97" s="40">
        <v>5.835101545923007E-2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318.25</v>
      </c>
      <c r="F98" s="37">
        <v>318.96666666666664</v>
      </c>
      <c r="G98" s="38">
        <v>310.43333333333328</v>
      </c>
      <c r="H98" s="38">
        <v>302.61666666666662</v>
      </c>
      <c r="I98" s="38">
        <v>294.08333333333326</v>
      </c>
      <c r="J98" s="38">
        <v>326.7833333333333</v>
      </c>
      <c r="K98" s="38">
        <v>335.31666666666672</v>
      </c>
      <c r="L98" s="38">
        <v>343.13333333333333</v>
      </c>
      <c r="M98" s="28">
        <v>327.5</v>
      </c>
      <c r="N98" s="28">
        <v>311.14999999999998</v>
      </c>
      <c r="O98" s="39">
        <v>53315700</v>
      </c>
      <c r="P98" s="40">
        <v>3.0780421905850567E-2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84.3</v>
      </c>
      <c r="F99" s="37">
        <v>84.266666666666666</v>
      </c>
      <c r="G99" s="38">
        <v>82.183333333333337</v>
      </c>
      <c r="H99" s="38">
        <v>80.066666666666677</v>
      </c>
      <c r="I99" s="38">
        <v>77.983333333333348</v>
      </c>
      <c r="J99" s="38">
        <v>86.383333333333326</v>
      </c>
      <c r="K99" s="38">
        <v>88.466666666666669</v>
      </c>
      <c r="L99" s="38">
        <v>90.583333333333314</v>
      </c>
      <c r="M99" s="28">
        <v>86.35</v>
      </c>
      <c r="N99" s="28">
        <v>82.15</v>
      </c>
      <c r="O99" s="39">
        <v>14779100</v>
      </c>
      <c r="P99" s="40">
        <v>2.6583034647550775E-2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225.7</v>
      </c>
      <c r="F100" s="37">
        <v>224.68333333333331</v>
      </c>
      <c r="G100" s="38">
        <v>221.51666666666662</v>
      </c>
      <c r="H100" s="38">
        <v>217.33333333333331</v>
      </c>
      <c r="I100" s="38">
        <v>214.16666666666663</v>
      </c>
      <c r="J100" s="38">
        <v>228.86666666666662</v>
      </c>
      <c r="K100" s="38">
        <v>232.0333333333333</v>
      </c>
      <c r="L100" s="38">
        <v>236.21666666666661</v>
      </c>
      <c r="M100" s="28">
        <v>227.85</v>
      </c>
      <c r="N100" s="28">
        <v>220.5</v>
      </c>
      <c r="O100" s="39">
        <v>23749200</v>
      </c>
      <c r="P100" s="40">
        <v>1.4181943964026288E-2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2252.5</v>
      </c>
      <c r="F101" s="37">
        <v>2234.3666666666668</v>
      </c>
      <c r="G101" s="38">
        <v>2213.1333333333337</v>
      </c>
      <c r="H101" s="38">
        <v>2173.7666666666669</v>
      </c>
      <c r="I101" s="38">
        <v>2152.5333333333338</v>
      </c>
      <c r="J101" s="38">
        <v>2273.7333333333336</v>
      </c>
      <c r="K101" s="38">
        <v>2294.9666666666672</v>
      </c>
      <c r="L101" s="38">
        <v>2334.3333333333335</v>
      </c>
      <c r="M101" s="28">
        <v>2255.6</v>
      </c>
      <c r="N101" s="28">
        <v>2195</v>
      </c>
      <c r="O101" s="39">
        <v>13048500</v>
      </c>
      <c r="P101" s="40">
        <v>1.1982317356910192E-2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33132.699999999997</v>
      </c>
      <c r="F102" s="37">
        <v>33287.133333333331</v>
      </c>
      <c r="G102" s="38">
        <v>32930.266666666663</v>
      </c>
      <c r="H102" s="38">
        <v>32727.833333333328</v>
      </c>
      <c r="I102" s="38">
        <v>32370.96666666666</v>
      </c>
      <c r="J102" s="38">
        <v>33489.566666666666</v>
      </c>
      <c r="K102" s="38">
        <v>33846.433333333334</v>
      </c>
      <c r="L102" s="38">
        <v>34048.866666666669</v>
      </c>
      <c r="M102" s="28">
        <v>33644</v>
      </c>
      <c r="N102" s="28">
        <v>33084.699999999997</v>
      </c>
      <c r="O102" s="39">
        <v>20145</v>
      </c>
      <c r="P102" s="40">
        <v>1.1295180722891566E-2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100.25</v>
      </c>
      <c r="F103" s="37">
        <v>99.116666666666674</v>
      </c>
      <c r="G103" s="38">
        <v>96.733333333333348</v>
      </c>
      <c r="H103" s="38">
        <v>93.216666666666669</v>
      </c>
      <c r="I103" s="38">
        <v>90.833333333333343</v>
      </c>
      <c r="J103" s="38">
        <v>102.63333333333335</v>
      </c>
      <c r="K103" s="38">
        <v>105.01666666666668</v>
      </c>
      <c r="L103" s="38">
        <v>108.53333333333336</v>
      </c>
      <c r="M103" s="28">
        <v>101.5</v>
      </c>
      <c r="N103" s="28">
        <v>95.6</v>
      </c>
      <c r="O103" s="39">
        <v>33733500</v>
      </c>
      <c r="P103" s="40">
        <v>-9.6092869222096956E-3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700.3</v>
      </c>
      <c r="F104" s="37">
        <v>697.85</v>
      </c>
      <c r="G104" s="38">
        <v>689.7</v>
      </c>
      <c r="H104" s="38">
        <v>679.1</v>
      </c>
      <c r="I104" s="38">
        <v>670.95</v>
      </c>
      <c r="J104" s="38">
        <v>708.45</v>
      </c>
      <c r="K104" s="38">
        <v>716.59999999999991</v>
      </c>
      <c r="L104" s="38">
        <v>727.2</v>
      </c>
      <c r="M104" s="28">
        <v>706</v>
      </c>
      <c r="N104" s="28">
        <v>687.25</v>
      </c>
      <c r="O104" s="39">
        <v>90025375</v>
      </c>
      <c r="P104" s="40">
        <v>-1.0339041975905799E-2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1124.6500000000001</v>
      </c>
      <c r="F105" s="37">
        <v>1126.45</v>
      </c>
      <c r="G105" s="38">
        <v>1115.2</v>
      </c>
      <c r="H105" s="38">
        <v>1105.75</v>
      </c>
      <c r="I105" s="38">
        <v>1094.5</v>
      </c>
      <c r="J105" s="38">
        <v>1135.9000000000001</v>
      </c>
      <c r="K105" s="38">
        <v>1147.1500000000001</v>
      </c>
      <c r="L105" s="38">
        <v>1156.6000000000001</v>
      </c>
      <c r="M105" s="28">
        <v>1137.7</v>
      </c>
      <c r="N105" s="28">
        <v>1117</v>
      </c>
      <c r="O105" s="39">
        <v>3481600</v>
      </c>
      <c r="P105" s="40">
        <v>1.9412643106022896E-2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497.75</v>
      </c>
      <c r="F106" s="37">
        <v>495.95</v>
      </c>
      <c r="G106" s="38">
        <v>491.45</v>
      </c>
      <c r="H106" s="38">
        <v>485.15</v>
      </c>
      <c r="I106" s="38">
        <v>480.65</v>
      </c>
      <c r="J106" s="38">
        <v>502.25</v>
      </c>
      <c r="K106" s="38">
        <v>506.75</v>
      </c>
      <c r="L106" s="38">
        <v>513.04999999999995</v>
      </c>
      <c r="M106" s="28">
        <v>500.45</v>
      </c>
      <c r="N106" s="28">
        <v>489.65</v>
      </c>
      <c r="O106" s="39">
        <v>6309000</v>
      </c>
      <c r="P106" s="40">
        <v>-9.3039689082557997E-3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8.5500000000000007</v>
      </c>
      <c r="F107" s="37">
        <v>8.5499999999999989</v>
      </c>
      <c r="G107" s="38">
        <v>8.3999999999999986</v>
      </c>
      <c r="H107" s="38">
        <v>8.25</v>
      </c>
      <c r="I107" s="38">
        <v>8.1</v>
      </c>
      <c r="J107" s="38">
        <v>8.6999999999999975</v>
      </c>
      <c r="K107" s="38">
        <v>8.85</v>
      </c>
      <c r="L107" s="38">
        <v>8.9999999999999964</v>
      </c>
      <c r="M107" s="28">
        <v>8.6999999999999993</v>
      </c>
      <c r="N107" s="28">
        <v>8.4</v>
      </c>
      <c r="O107" s="39">
        <v>712950000</v>
      </c>
      <c r="P107" s="40">
        <v>6.7213600869823068E-3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46.65</v>
      </c>
      <c r="F108" s="37">
        <v>46.183333333333337</v>
      </c>
      <c r="G108" s="38">
        <v>45.366666666666674</v>
      </c>
      <c r="H108" s="38">
        <v>44.083333333333336</v>
      </c>
      <c r="I108" s="38">
        <v>43.266666666666673</v>
      </c>
      <c r="J108" s="38">
        <v>47.466666666666676</v>
      </c>
      <c r="K108" s="38">
        <v>48.283333333333339</v>
      </c>
      <c r="L108" s="38">
        <v>49.566666666666677</v>
      </c>
      <c r="M108" s="28">
        <v>47</v>
      </c>
      <c r="N108" s="28">
        <v>44.9</v>
      </c>
      <c r="O108" s="39">
        <v>105920000</v>
      </c>
      <c r="P108" s="40">
        <v>3.9810426540284362E-3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29.9</v>
      </c>
      <c r="F109" s="37">
        <v>29.933333333333334</v>
      </c>
      <c r="G109" s="38">
        <v>28.966666666666669</v>
      </c>
      <c r="H109" s="38">
        <v>28.033333333333335</v>
      </c>
      <c r="I109" s="38">
        <v>27.06666666666667</v>
      </c>
      <c r="J109" s="38">
        <v>30.866666666666667</v>
      </c>
      <c r="K109" s="38">
        <v>31.833333333333329</v>
      </c>
      <c r="L109" s="38">
        <v>32.766666666666666</v>
      </c>
      <c r="M109" s="28">
        <v>30.9</v>
      </c>
      <c r="N109" s="28">
        <v>29</v>
      </c>
      <c r="O109" s="39">
        <v>283076400</v>
      </c>
      <c r="P109" s="40">
        <v>1.7019886893361372E-2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171.6</v>
      </c>
      <c r="F110" s="37">
        <v>170.86666666666667</v>
      </c>
      <c r="G110" s="38">
        <v>169.23333333333335</v>
      </c>
      <c r="H110" s="38">
        <v>166.86666666666667</v>
      </c>
      <c r="I110" s="38">
        <v>165.23333333333335</v>
      </c>
      <c r="J110" s="38">
        <v>173.23333333333335</v>
      </c>
      <c r="K110" s="38">
        <v>174.86666666666667</v>
      </c>
      <c r="L110" s="38">
        <v>177.23333333333335</v>
      </c>
      <c r="M110" s="28">
        <v>172.5</v>
      </c>
      <c r="N110" s="28">
        <v>168.5</v>
      </c>
      <c r="O110" s="39">
        <v>41343750</v>
      </c>
      <c r="P110" s="40">
        <v>3.6573899962391875E-2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357.9</v>
      </c>
      <c r="F111" s="37">
        <v>356.8</v>
      </c>
      <c r="G111" s="38">
        <v>354.20000000000005</v>
      </c>
      <c r="H111" s="38">
        <v>350.50000000000006</v>
      </c>
      <c r="I111" s="38">
        <v>347.90000000000009</v>
      </c>
      <c r="J111" s="38">
        <v>360.5</v>
      </c>
      <c r="K111" s="38">
        <v>363.1</v>
      </c>
      <c r="L111" s="38">
        <v>366.79999999999995</v>
      </c>
      <c r="M111" s="28">
        <v>359.4</v>
      </c>
      <c r="N111" s="28">
        <v>353.1</v>
      </c>
      <c r="O111" s="39">
        <v>11375375</v>
      </c>
      <c r="P111" s="40">
        <v>-1.1470904528617517E-2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223.35</v>
      </c>
      <c r="F112" s="37">
        <v>220.75</v>
      </c>
      <c r="G112" s="38">
        <v>217.3</v>
      </c>
      <c r="H112" s="38">
        <v>211.25</v>
      </c>
      <c r="I112" s="38">
        <v>207.8</v>
      </c>
      <c r="J112" s="38">
        <v>226.8</v>
      </c>
      <c r="K112" s="38">
        <v>230.25</v>
      </c>
      <c r="L112" s="38">
        <v>236.3</v>
      </c>
      <c r="M112" s="28">
        <v>224.2</v>
      </c>
      <c r="N112" s="28">
        <v>214.7</v>
      </c>
      <c r="O112" s="39">
        <v>18955686</v>
      </c>
      <c r="P112" s="40">
        <v>-3.6196319018404907E-2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156.35</v>
      </c>
      <c r="F113" s="37">
        <v>155.79999999999998</v>
      </c>
      <c r="G113" s="38">
        <v>153.74999999999997</v>
      </c>
      <c r="H113" s="38">
        <v>151.14999999999998</v>
      </c>
      <c r="I113" s="38">
        <v>149.09999999999997</v>
      </c>
      <c r="J113" s="38">
        <v>158.39999999999998</v>
      </c>
      <c r="K113" s="38">
        <v>160.44999999999999</v>
      </c>
      <c r="L113" s="38">
        <v>163.04999999999998</v>
      </c>
      <c r="M113" s="28">
        <v>157.85</v>
      </c>
      <c r="N113" s="28">
        <v>153.19999999999999</v>
      </c>
      <c r="O113" s="39">
        <v>11208500</v>
      </c>
      <c r="P113" s="40">
        <v>7.5599582898852975E-3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4093.45</v>
      </c>
      <c r="F114" s="37">
        <v>4098.95</v>
      </c>
      <c r="G114" s="38">
        <v>4031.3999999999996</v>
      </c>
      <c r="H114" s="38">
        <v>3969.35</v>
      </c>
      <c r="I114" s="38">
        <v>3901.7999999999997</v>
      </c>
      <c r="J114" s="38">
        <v>4161</v>
      </c>
      <c r="K114" s="38">
        <v>4228.5500000000011</v>
      </c>
      <c r="L114" s="38">
        <v>4290.5999999999995</v>
      </c>
      <c r="M114" s="28">
        <v>4166.5</v>
      </c>
      <c r="N114" s="28">
        <v>4036.9</v>
      </c>
      <c r="O114" s="39">
        <v>313725</v>
      </c>
      <c r="P114" s="40">
        <v>5.3917863441672965E-2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1623.6</v>
      </c>
      <c r="F115" s="37">
        <v>1630.2</v>
      </c>
      <c r="G115" s="38">
        <v>1595.5</v>
      </c>
      <c r="H115" s="38">
        <v>1567.3999999999999</v>
      </c>
      <c r="I115" s="38">
        <v>1532.6999999999998</v>
      </c>
      <c r="J115" s="38">
        <v>1658.3000000000002</v>
      </c>
      <c r="K115" s="38">
        <v>1693.0000000000005</v>
      </c>
      <c r="L115" s="38">
        <v>1721.1000000000004</v>
      </c>
      <c r="M115" s="28">
        <v>1664.9</v>
      </c>
      <c r="N115" s="28">
        <v>1602.1</v>
      </c>
      <c r="O115" s="39">
        <v>3274150</v>
      </c>
      <c r="P115" s="40">
        <v>2.6765554440541895E-2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784.85</v>
      </c>
      <c r="F116" s="37">
        <v>780.81666666666661</v>
      </c>
      <c r="G116" s="38">
        <v>766.88333333333321</v>
      </c>
      <c r="H116" s="38">
        <v>748.91666666666663</v>
      </c>
      <c r="I116" s="38">
        <v>734.98333333333323</v>
      </c>
      <c r="J116" s="38">
        <v>798.78333333333319</v>
      </c>
      <c r="K116" s="38">
        <v>812.71666666666658</v>
      </c>
      <c r="L116" s="38">
        <v>830.68333333333317</v>
      </c>
      <c r="M116" s="28">
        <v>794.75</v>
      </c>
      <c r="N116" s="28">
        <v>762.85</v>
      </c>
      <c r="O116" s="39">
        <v>28896300</v>
      </c>
      <c r="P116" s="40">
        <v>-1.4820497084995398E-2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210.6</v>
      </c>
      <c r="F117" s="37">
        <v>210.23333333333335</v>
      </c>
      <c r="G117" s="38">
        <v>207.7166666666667</v>
      </c>
      <c r="H117" s="38">
        <v>204.83333333333334</v>
      </c>
      <c r="I117" s="38">
        <v>202.31666666666669</v>
      </c>
      <c r="J117" s="38">
        <v>213.1166666666667</v>
      </c>
      <c r="K117" s="38">
        <v>215.63333333333335</v>
      </c>
      <c r="L117" s="38">
        <v>218.51666666666671</v>
      </c>
      <c r="M117" s="28">
        <v>212.75</v>
      </c>
      <c r="N117" s="28">
        <v>207.35</v>
      </c>
      <c r="O117" s="39">
        <v>17794000</v>
      </c>
      <c r="P117" s="40">
        <v>1.0815969460792111E-2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1455.9</v>
      </c>
      <c r="F118" s="37">
        <v>1450.8333333333333</v>
      </c>
      <c r="G118" s="38">
        <v>1440.6666666666665</v>
      </c>
      <c r="H118" s="38">
        <v>1425.4333333333332</v>
      </c>
      <c r="I118" s="38">
        <v>1415.2666666666664</v>
      </c>
      <c r="J118" s="38">
        <v>1466.0666666666666</v>
      </c>
      <c r="K118" s="38">
        <v>1476.2333333333331</v>
      </c>
      <c r="L118" s="38">
        <v>1491.4666666666667</v>
      </c>
      <c r="M118" s="28">
        <v>1461</v>
      </c>
      <c r="N118" s="28">
        <v>1435.6</v>
      </c>
      <c r="O118" s="39">
        <v>45159000</v>
      </c>
      <c r="P118" s="40">
        <v>1.4948116483383116E-2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649.6</v>
      </c>
      <c r="F119" s="37">
        <v>639.75</v>
      </c>
      <c r="G119" s="38">
        <v>627</v>
      </c>
      <c r="H119" s="38">
        <v>604.4</v>
      </c>
      <c r="I119" s="38">
        <v>591.65</v>
      </c>
      <c r="J119" s="38">
        <v>662.35</v>
      </c>
      <c r="K119" s="38">
        <v>675.1</v>
      </c>
      <c r="L119" s="38">
        <v>697.7</v>
      </c>
      <c r="M119" s="28">
        <v>652.5</v>
      </c>
      <c r="N119" s="28">
        <v>617.15</v>
      </c>
      <c r="O119" s="39">
        <v>902250</v>
      </c>
      <c r="P119" s="40">
        <v>2.4701873935264053E-2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107.3</v>
      </c>
      <c r="F120" s="37">
        <v>106.68333333333334</v>
      </c>
      <c r="G120" s="38">
        <v>105.86666666666667</v>
      </c>
      <c r="H120" s="38">
        <v>104.43333333333334</v>
      </c>
      <c r="I120" s="38">
        <v>103.61666666666667</v>
      </c>
      <c r="J120" s="38">
        <v>108.11666666666667</v>
      </c>
      <c r="K120" s="38">
        <v>108.93333333333334</v>
      </c>
      <c r="L120" s="38">
        <v>110.36666666666667</v>
      </c>
      <c r="M120" s="28">
        <v>107.5</v>
      </c>
      <c r="N120" s="28">
        <v>105.25</v>
      </c>
      <c r="O120" s="39">
        <v>54899000</v>
      </c>
      <c r="P120" s="40">
        <v>-5.5339691510655833E-3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896.4</v>
      </c>
      <c r="F121" s="37">
        <v>894.83333333333337</v>
      </c>
      <c r="G121" s="38">
        <v>886.66666666666674</v>
      </c>
      <c r="H121" s="38">
        <v>876.93333333333339</v>
      </c>
      <c r="I121" s="38">
        <v>868.76666666666677</v>
      </c>
      <c r="J121" s="38">
        <v>904.56666666666672</v>
      </c>
      <c r="K121" s="38">
        <v>912.73333333333346</v>
      </c>
      <c r="L121" s="38">
        <v>922.4666666666667</v>
      </c>
      <c r="M121" s="28">
        <v>903</v>
      </c>
      <c r="N121" s="28">
        <v>885.1</v>
      </c>
      <c r="O121" s="39">
        <v>801750</v>
      </c>
      <c r="P121" s="40">
        <v>-7.6737421870165237E-3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590</v>
      </c>
      <c r="F122" s="37">
        <v>589.55000000000007</v>
      </c>
      <c r="G122" s="38">
        <v>583.10000000000014</v>
      </c>
      <c r="H122" s="38">
        <v>576.20000000000005</v>
      </c>
      <c r="I122" s="38">
        <v>569.75000000000011</v>
      </c>
      <c r="J122" s="38">
        <v>596.45000000000016</v>
      </c>
      <c r="K122" s="38">
        <v>602.9000000000002</v>
      </c>
      <c r="L122" s="38">
        <v>609.80000000000018</v>
      </c>
      <c r="M122" s="28">
        <v>596</v>
      </c>
      <c r="N122" s="28">
        <v>582.65</v>
      </c>
      <c r="O122" s="39">
        <v>15262625</v>
      </c>
      <c r="P122" s="40">
        <v>3.9714515943363648E-3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266.05</v>
      </c>
      <c r="F123" s="37">
        <v>265.31666666666666</v>
      </c>
      <c r="G123" s="38">
        <v>263.48333333333335</v>
      </c>
      <c r="H123" s="38">
        <v>260.91666666666669</v>
      </c>
      <c r="I123" s="38">
        <v>259.08333333333337</v>
      </c>
      <c r="J123" s="38">
        <v>267.88333333333333</v>
      </c>
      <c r="K123" s="38">
        <v>269.7166666666667</v>
      </c>
      <c r="L123" s="38">
        <v>272.2833333333333</v>
      </c>
      <c r="M123" s="28">
        <v>267.14999999999998</v>
      </c>
      <c r="N123" s="28">
        <v>262.75</v>
      </c>
      <c r="O123" s="39">
        <v>95120000</v>
      </c>
      <c r="P123" s="40">
        <v>1.2462947992454864E-3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310.55</v>
      </c>
      <c r="F124" s="37">
        <v>310.59999999999997</v>
      </c>
      <c r="G124" s="38">
        <v>304.74999999999994</v>
      </c>
      <c r="H124" s="38">
        <v>298.95</v>
      </c>
      <c r="I124" s="38">
        <v>293.09999999999997</v>
      </c>
      <c r="J124" s="38">
        <v>316.39999999999992</v>
      </c>
      <c r="K124" s="38">
        <v>322.24999999999994</v>
      </c>
      <c r="L124" s="38">
        <v>328.0499999999999</v>
      </c>
      <c r="M124" s="28">
        <v>316.45</v>
      </c>
      <c r="N124" s="28">
        <v>304.8</v>
      </c>
      <c r="O124" s="39">
        <v>36751250</v>
      </c>
      <c r="P124" s="40">
        <v>1.9947269825851661E-2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2024.85</v>
      </c>
      <c r="F125" s="37">
        <v>2034.6333333333332</v>
      </c>
      <c r="G125" s="38">
        <v>1988.9666666666662</v>
      </c>
      <c r="H125" s="38">
        <v>1953.083333333333</v>
      </c>
      <c r="I125" s="38">
        <v>1907.4166666666661</v>
      </c>
      <c r="J125" s="38">
        <v>2070.5166666666664</v>
      </c>
      <c r="K125" s="38">
        <v>2116.1833333333334</v>
      </c>
      <c r="L125" s="38">
        <v>2152.0666666666666</v>
      </c>
      <c r="M125" s="28">
        <v>2080.3000000000002</v>
      </c>
      <c r="N125" s="28">
        <v>1998.75</v>
      </c>
      <c r="O125" s="39">
        <v>487525</v>
      </c>
      <c r="P125" s="40">
        <v>5.5690197493941116E-3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558</v>
      </c>
      <c r="F126" s="37">
        <v>556.4</v>
      </c>
      <c r="G126" s="38">
        <v>546.79999999999995</v>
      </c>
      <c r="H126" s="38">
        <v>535.6</v>
      </c>
      <c r="I126" s="38">
        <v>526</v>
      </c>
      <c r="J126" s="38">
        <v>567.59999999999991</v>
      </c>
      <c r="K126" s="38">
        <v>577.20000000000005</v>
      </c>
      <c r="L126" s="38">
        <v>588.39999999999986</v>
      </c>
      <c r="M126" s="28">
        <v>566</v>
      </c>
      <c r="N126" s="28">
        <v>545.20000000000005</v>
      </c>
      <c r="O126" s="39">
        <v>53526150</v>
      </c>
      <c r="P126" s="40">
        <v>8.5826075981320206E-4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527.54999999999995</v>
      </c>
      <c r="F127" s="37">
        <v>522.5</v>
      </c>
      <c r="G127" s="38">
        <v>515.45000000000005</v>
      </c>
      <c r="H127" s="38">
        <v>503.35</v>
      </c>
      <c r="I127" s="38">
        <v>496.30000000000007</v>
      </c>
      <c r="J127" s="38">
        <v>534.6</v>
      </c>
      <c r="K127" s="38">
        <v>541.65</v>
      </c>
      <c r="L127" s="38">
        <v>553.75</v>
      </c>
      <c r="M127" s="28">
        <v>529.54999999999995</v>
      </c>
      <c r="N127" s="28">
        <v>510.4</v>
      </c>
      <c r="O127" s="39">
        <v>10281250</v>
      </c>
      <c r="P127" s="40">
        <v>-5.8620898047984527E-3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1685.35</v>
      </c>
      <c r="F128" s="37">
        <v>1676.5333333333335</v>
      </c>
      <c r="G128" s="38">
        <v>1658.416666666667</v>
      </c>
      <c r="H128" s="38">
        <v>1631.4833333333333</v>
      </c>
      <c r="I128" s="38">
        <v>1613.3666666666668</v>
      </c>
      <c r="J128" s="38">
        <v>1703.4666666666672</v>
      </c>
      <c r="K128" s="38">
        <v>1721.5833333333335</v>
      </c>
      <c r="L128" s="38">
        <v>1748.5166666666673</v>
      </c>
      <c r="M128" s="28">
        <v>1694.65</v>
      </c>
      <c r="N128" s="28">
        <v>1649.6</v>
      </c>
      <c r="O128" s="39">
        <v>15450800</v>
      </c>
      <c r="P128" s="40">
        <v>-4.3151923505660286E-2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68.599999999999994</v>
      </c>
      <c r="F129" s="37">
        <v>68.55</v>
      </c>
      <c r="G129" s="38">
        <v>67.55</v>
      </c>
      <c r="H129" s="38">
        <v>66.5</v>
      </c>
      <c r="I129" s="38">
        <v>65.5</v>
      </c>
      <c r="J129" s="38">
        <v>69.599999999999994</v>
      </c>
      <c r="K129" s="38">
        <v>70.599999999999994</v>
      </c>
      <c r="L129" s="38">
        <v>71.649999999999991</v>
      </c>
      <c r="M129" s="28">
        <v>69.55</v>
      </c>
      <c r="N129" s="28">
        <v>67.5</v>
      </c>
      <c r="O129" s="39">
        <v>62842808</v>
      </c>
      <c r="P129" s="40">
        <v>4.4342280883879578E-2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1991.5</v>
      </c>
      <c r="F130" s="37">
        <v>1984.6666666666667</v>
      </c>
      <c r="G130" s="38">
        <v>1963.0333333333335</v>
      </c>
      <c r="H130" s="38">
        <v>1934.5666666666668</v>
      </c>
      <c r="I130" s="38">
        <v>1912.9333333333336</v>
      </c>
      <c r="J130" s="38">
        <v>2013.1333333333334</v>
      </c>
      <c r="K130" s="38">
        <v>2034.7666666666667</v>
      </c>
      <c r="L130" s="38">
        <v>2063.2333333333336</v>
      </c>
      <c r="M130" s="28">
        <v>2006.3</v>
      </c>
      <c r="N130" s="28">
        <v>1956.2</v>
      </c>
      <c r="O130" s="39">
        <v>1502625</v>
      </c>
      <c r="P130" s="40">
        <v>-1.2462612163509472E-3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458.9</v>
      </c>
      <c r="F131" s="37">
        <v>456.31666666666661</v>
      </c>
      <c r="G131" s="38">
        <v>452.43333333333322</v>
      </c>
      <c r="H131" s="38">
        <v>445.96666666666664</v>
      </c>
      <c r="I131" s="38">
        <v>442.08333333333326</v>
      </c>
      <c r="J131" s="38">
        <v>462.78333333333319</v>
      </c>
      <c r="K131" s="38">
        <v>466.66666666666663</v>
      </c>
      <c r="L131" s="38">
        <v>473.13333333333316</v>
      </c>
      <c r="M131" s="28">
        <v>460.2</v>
      </c>
      <c r="N131" s="28">
        <v>449.85</v>
      </c>
      <c r="O131" s="39">
        <v>6855300</v>
      </c>
      <c r="P131" s="40">
        <v>-1.0491803278688525E-3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311.60000000000002</v>
      </c>
      <c r="F132" s="37">
        <v>309.3</v>
      </c>
      <c r="G132" s="38">
        <v>306.55</v>
      </c>
      <c r="H132" s="38">
        <v>301.5</v>
      </c>
      <c r="I132" s="38">
        <v>298.75</v>
      </c>
      <c r="J132" s="38">
        <v>314.35000000000002</v>
      </c>
      <c r="K132" s="38">
        <v>317.10000000000002</v>
      </c>
      <c r="L132" s="38">
        <v>322.15000000000003</v>
      </c>
      <c r="M132" s="28">
        <v>312.05</v>
      </c>
      <c r="N132" s="28">
        <v>304.25</v>
      </c>
      <c r="O132" s="39">
        <v>22522000</v>
      </c>
      <c r="P132" s="40">
        <v>5.9853492942647845E-3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1497.85</v>
      </c>
      <c r="F133" s="37">
        <v>1497.7666666666667</v>
      </c>
      <c r="G133" s="38">
        <v>1482.8333333333333</v>
      </c>
      <c r="H133" s="38">
        <v>1467.8166666666666</v>
      </c>
      <c r="I133" s="38">
        <v>1452.8833333333332</v>
      </c>
      <c r="J133" s="38">
        <v>1512.7833333333333</v>
      </c>
      <c r="K133" s="38">
        <v>1527.7166666666667</v>
      </c>
      <c r="L133" s="38">
        <v>1542.7333333333333</v>
      </c>
      <c r="M133" s="28">
        <v>1512.7</v>
      </c>
      <c r="N133" s="28">
        <v>1482.75</v>
      </c>
      <c r="O133" s="39">
        <v>15779700</v>
      </c>
      <c r="P133" s="40">
        <v>-1.2746016576547267E-2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4110.45</v>
      </c>
      <c r="F134" s="37">
        <v>4075.3666666666663</v>
      </c>
      <c r="G134" s="38">
        <v>4028.083333333333</v>
      </c>
      <c r="H134" s="38">
        <v>3945.7166666666667</v>
      </c>
      <c r="I134" s="38">
        <v>3898.4333333333334</v>
      </c>
      <c r="J134" s="38">
        <v>4157.7333333333327</v>
      </c>
      <c r="K134" s="38">
        <v>4205.0166666666664</v>
      </c>
      <c r="L134" s="38">
        <v>4287.3833333333323</v>
      </c>
      <c r="M134" s="28">
        <v>4122.6499999999996</v>
      </c>
      <c r="N134" s="28">
        <v>3993</v>
      </c>
      <c r="O134" s="39">
        <v>1540800</v>
      </c>
      <c r="P134" s="40">
        <v>2.2903804023102967E-2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3130.25</v>
      </c>
      <c r="F135" s="37">
        <v>3110.0833333333335</v>
      </c>
      <c r="G135" s="38">
        <v>3075.166666666667</v>
      </c>
      <c r="H135" s="38">
        <v>3020.0833333333335</v>
      </c>
      <c r="I135" s="38">
        <v>2985.166666666667</v>
      </c>
      <c r="J135" s="38">
        <v>3165.166666666667</v>
      </c>
      <c r="K135" s="38">
        <v>3200.0833333333339</v>
      </c>
      <c r="L135" s="38">
        <v>3255.166666666667</v>
      </c>
      <c r="M135" s="28">
        <v>3145</v>
      </c>
      <c r="N135" s="28">
        <v>3055</v>
      </c>
      <c r="O135" s="39">
        <v>1671800</v>
      </c>
      <c r="P135" s="40">
        <v>3.414573796857602E-2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629.35</v>
      </c>
      <c r="F136" s="37">
        <v>625.68333333333328</v>
      </c>
      <c r="G136" s="38">
        <v>618.36666666666656</v>
      </c>
      <c r="H136" s="38">
        <v>607.38333333333333</v>
      </c>
      <c r="I136" s="38">
        <v>600.06666666666661</v>
      </c>
      <c r="J136" s="38">
        <v>636.66666666666652</v>
      </c>
      <c r="K136" s="38">
        <v>643.98333333333335</v>
      </c>
      <c r="L136" s="38">
        <v>654.96666666666647</v>
      </c>
      <c r="M136" s="28">
        <v>633</v>
      </c>
      <c r="N136" s="28">
        <v>614.70000000000005</v>
      </c>
      <c r="O136" s="39">
        <v>9008300</v>
      </c>
      <c r="P136" s="40">
        <v>-1.1310084825636192E-3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1027.3</v>
      </c>
      <c r="F137" s="37">
        <v>1014.1999999999999</v>
      </c>
      <c r="G137" s="38">
        <v>998.09999999999991</v>
      </c>
      <c r="H137" s="38">
        <v>968.9</v>
      </c>
      <c r="I137" s="38">
        <v>952.8</v>
      </c>
      <c r="J137" s="38">
        <v>1043.3999999999999</v>
      </c>
      <c r="K137" s="38">
        <v>1059.5</v>
      </c>
      <c r="L137" s="38">
        <v>1088.6999999999998</v>
      </c>
      <c r="M137" s="28">
        <v>1030.3</v>
      </c>
      <c r="N137" s="28">
        <v>985</v>
      </c>
      <c r="O137" s="39">
        <v>15288000</v>
      </c>
      <c r="P137" s="40">
        <v>8.4409136047666339E-2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173.5</v>
      </c>
      <c r="F138" s="37">
        <v>172.68333333333331</v>
      </c>
      <c r="G138" s="38">
        <v>170.86666666666662</v>
      </c>
      <c r="H138" s="38">
        <v>168.23333333333332</v>
      </c>
      <c r="I138" s="38">
        <v>166.41666666666663</v>
      </c>
      <c r="J138" s="38">
        <v>175.31666666666661</v>
      </c>
      <c r="K138" s="38">
        <v>177.13333333333327</v>
      </c>
      <c r="L138" s="38">
        <v>179.76666666666659</v>
      </c>
      <c r="M138" s="28">
        <v>174.5</v>
      </c>
      <c r="N138" s="28">
        <v>170.05</v>
      </c>
      <c r="O138" s="39">
        <v>25116000</v>
      </c>
      <c r="P138" s="40">
        <v>-2.1962616822429906E-2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84.35</v>
      </c>
      <c r="F139" s="37">
        <v>85.05</v>
      </c>
      <c r="G139" s="38">
        <v>82.899999999999991</v>
      </c>
      <c r="H139" s="38">
        <v>81.449999999999989</v>
      </c>
      <c r="I139" s="38">
        <v>79.299999999999983</v>
      </c>
      <c r="J139" s="38">
        <v>86.5</v>
      </c>
      <c r="K139" s="38">
        <v>88.65</v>
      </c>
      <c r="L139" s="38">
        <v>90.100000000000009</v>
      </c>
      <c r="M139" s="28">
        <v>87.2</v>
      </c>
      <c r="N139" s="28">
        <v>83.6</v>
      </c>
      <c r="O139" s="39">
        <v>27603000</v>
      </c>
      <c r="P139" s="40">
        <v>2.0405899966729511E-2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478.05</v>
      </c>
      <c r="F140" s="37">
        <v>479.18333333333334</v>
      </c>
      <c r="G140" s="38">
        <v>474.86666666666667</v>
      </c>
      <c r="H140" s="38">
        <v>471.68333333333334</v>
      </c>
      <c r="I140" s="38">
        <v>467.36666666666667</v>
      </c>
      <c r="J140" s="38">
        <v>482.36666666666667</v>
      </c>
      <c r="K140" s="38">
        <v>486.68333333333339</v>
      </c>
      <c r="L140" s="38">
        <v>489.86666666666667</v>
      </c>
      <c r="M140" s="28">
        <v>483.5</v>
      </c>
      <c r="N140" s="28">
        <v>476</v>
      </c>
      <c r="O140" s="39">
        <v>11135000</v>
      </c>
      <c r="P140" s="40">
        <v>1.1684111062654455E-2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8278.1</v>
      </c>
      <c r="F141" s="37">
        <v>8140.5499999999993</v>
      </c>
      <c r="G141" s="38">
        <v>7967.0999999999985</v>
      </c>
      <c r="H141" s="38">
        <v>7656.0999999999995</v>
      </c>
      <c r="I141" s="38">
        <v>7482.6499999999987</v>
      </c>
      <c r="J141" s="38">
        <v>8451.5499999999993</v>
      </c>
      <c r="K141" s="38">
        <v>8625</v>
      </c>
      <c r="L141" s="38">
        <v>8935.9999999999982</v>
      </c>
      <c r="M141" s="28">
        <v>8314</v>
      </c>
      <c r="N141" s="28">
        <v>7829.55</v>
      </c>
      <c r="O141" s="39">
        <v>4277000</v>
      </c>
      <c r="P141" s="40">
        <v>0.12730627306273062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754.15</v>
      </c>
      <c r="F142" s="37">
        <v>752.08333333333337</v>
      </c>
      <c r="G142" s="38">
        <v>745.31666666666672</v>
      </c>
      <c r="H142" s="38">
        <v>736.48333333333335</v>
      </c>
      <c r="I142" s="38">
        <v>729.7166666666667</v>
      </c>
      <c r="J142" s="38">
        <v>760.91666666666674</v>
      </c>
      <c r="K142" s="38">
        <v>767.68333333333339</v>
      </c>
      <c r="L142" s="38">
        <v>776.51666666666677</v>
      </c>
      <c r="M142" s="28">
        <v>758.85</v>
      </c>
      <c r="N142" s="28">
        <v>743.25</v>
      </c>
      <c r="O142" s="39">
        <v>15067500</v>
      </c>
      <c r="P142" s="40">
        <v>4.1497219686281018E-4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1238.8</v>
      </c>
      <c r="F143" s="37">
        <v>1240.8333333333333</v>
      </c>
      <c r="G143" s="38">
        <v>1216.9666666666665</v>
      </c>
      <c r="H143" s="38">
        <v>1195.1333333333332</v>
      </c>
      <c r="I143" s="38">
        <v>1171.2666666666664</v>
      </c>
      <c r="J143" s="38">
        <v>1262.6666666666665</v>
      </c>
      <c r="K143" s="38">
        <v>1286.5333333333333</v>
      </c>
      <c r="L143" s="38">
        <v>1308.3666666666666</v>
      </c>
      <c r="M143" s="28">
        <v>1264.7</v>
      </c>
      <c r="N143" s="28">
        <v>1219</v>
      </c>
      <c r="O143" s="39">
        <v>3232400</v>
      </c>
      <c r="P143" s="40">
        <v>9.1473884674221854E-3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1421.05</v>
      </c>
      <c r="F144" s="37">
        <v>1418.3666666666668</v>
      </c>
      <c r="G144" s="38">
        <v>1397.8333333333335</v>
      </c>
      <c r="H144" s="38">
        <v>1374.6166666666668</v>
      </c>
      <c r="I144" s="38">
        <v>1354.0833333333335</v>
      </c>
      <c r="J144" s="38">
        <v>1441.5833333333335</v>
      </c>
      <c r="K144" s="38">
        <v>1462.1166666666668</v>
      </c>
      <c r="L144" s="38">
        <v>1485.3333333333335</v>
      </c>
      <c r="M144" s="28">
        <v>1438.9</v>
      </c>
      <c r="N144" s="28">
        <v>1395.15</v>
      </c>
      <c r="O144" s="39">
        <v>1168300</v>
      </c>
      <c r="P144" s="40">
        <v>4.3404483343752791E-2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802.7</v>
      </c>
      <c r="F145" s="37">
        <v>808.83333333333337</v>
      </c>
      <c r="G145" s="38">
        <v>793.86666666666679</v>
      </c>
      <c r="H145" s="38">
        <v>785.03333333333342</v>
      </c>
      <c r="I145" s="38">
        <v>770.06666666666683</v>
      </c>
      <c r="J145" s="38">
        <v>817.66666666666674</v>
      </c>
      <c r="K145" s="38">
        <v>832.63333333333321</v>
      </c>
      <c r="L145" s="38">
        <v>841.4666666666667</v>
      </c>
      <c r="M145" s="28">
        <v>823.8</v>
      </c>
      <c r="N145" s="28">
        <v>800</v>
      </c>
      <c r="O145" s="39">
        <v>1871350</v>
      </c>
      <c r="P145" s="40">
        <v>2.3098791755508174E-2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740.95</v>
      </c>
      <c r="F146" s="37">
        <v>739.01666666666677</v>
      </c>
      <c r="G146" s="38">
        <v>730.23333333333358</v>
      </c>
      <c r="H146" s="38">
        <v>719.51666666666677</v>
      </c>
      <c r="I146" s="38">
        <v>710.73333333333358</v>
      </c>
      <c r="J146" s="38">
        <v>749.73333333333358</v>
      </c>
      <c r="K146" s="38">
        <v>758.51666666666665</v>
      </c>
      <c r="L146" s="38">
        <v>769.23333333333358</v>
      </c>
      <c r="M146" s="28">
        <v>747.8</v>
      </c>
      <c r="N146" s="28">
        <v>728.3</v>
      </c>
      <c r="O146" s="39">
        <v>3234600</v>
      </c>
      <c r="P146" s="40">
        <v>-1.0886184331233563E-2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2918.15</v>
      </c>
      <c r="F147" s="37">
        <v>2888.8833333333337</v>
      </c>
      <c r="G147" s="38">
        <v>2845.8166666666675</v>
      </c>
      <c r="H147" s="38">
        <v>2773.483333333334</v>
      </c>
      <c r="I147" s="38">
        <v>2730.4166666666679</v>
      </c>
      <c r="J147" s="38">
        <v>2961.2166666666672</v>
      </c>
      <c r="K147" s="38">
        <v>3004.2833333333338</v>
      </c>
      <c r="L147" s="38">
        <v>3076.6166666666668</v>
      </c>
      <c r="M147" s="28">
        <v>2931.95</v>
      </c>
      <c r="N147" s="28">
        <v>2816.55</v>
      </c>
      <c r="O147" s="39">
        <v>2355600</v>
      </c>
      <c r="P147" s="40">
        <v>8.9951169365201748E-3</v>
      </c>
    </row>
    <row r="148" spans="1:16" ht="12.75" customHeight="1">
      <c r="A148" s="28">
        <v>138</v>
      </c>
      <c r="B148" s="29" t="s">
        <v>49</v>
      </c>
      <c r="C148" s="30" t="s">
        <v>941</v>
      </c>
      <c r="D148" s="31">
        <v>44742</v>
      </c>
      <c r="E148" s="37">
        <v>119.7</v>
      </c>
      <c r="F148" s="37">
        <v>118.61666666666667</v>
      </c>
      <c r="G148" s="38">
        <v>117.13333333333335</v>
      </c>
      <c r="H148" s="38">
        <v>114.56666666666668</v>
      </c>
      <c r="I148" s="38">
        <v>113.08333333333336</v>
      </c>
      <c r="J148" s="38">
        <v>121.18333333333335</v>
      </c>
      <c r="K148" s="38">
        <v>122.66666666666667</v>
      </c>
      <c r="L148" s="38">
        <v>125.23333333333335</v>
      </c>
      <c r="M148" s="28">
        <v>120.1</v>
      </c>
      <c r="N148" s="28">
        <v>116.05</v>
      </c>
      <c r="O148" s="39">
        <v>31576500</v>
      </c>
      <c r="P148" s="40">
        <v>-9.0538208065275381E-3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2316.35</v>
      </c>
      <c r="F149" s="37">
        <v>2312.5166666666664</v>
      </c>
      <c r="G149" s="38">
        <v>2285.833333333333</v>
      </c>
      <c r="H149" s="38">
        <v>2255.3166666666666</v>
      </c>
      <c r="I149" s="38">
        <v>2228.6333333333332</v>
      </c>
      <c r="J149" s="38">
        <v>2343.0333333333328</v>
      </c>
      <c r="K149" s="38">
        <v>2369.7166666666662</v>
      </c>
      <c r="L149" s="38">
        <v>2400.2333333333327</v>
      </c>
      <c r="M149" s="28">
        <v>2339.1999999999998</v>
      </c>
      <c r="N149" s="28">
        <v>2282</v>
      </c>
      <c r="O149" s="39">
        <v>2025625</v>
      </c>
      <c r="P149" s="40">
        <v>5.5920452472176613E-2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68970.7</v>
      </c>
      <c r="F150" s="37">
        <v>68645.983333333337</v>
      </c>
      <c r="G150" s="38">
        <v>67975.216666666674</v>
      </c>
      <c r="H150" s="38">
        <v>66979.733333333337</v>
      </c>
      <c r="I150" s="38">
        <v>66308.966666666674</v>
      </c>
      <c r="J150" s="38">
        <v>69641.466666666674</v>
      </c>
      <c r="K150" s="38">
        <v>70312.233333333337</v>
      </c>
      <c r="L150" s="38">
        <v>71307.716666666674</v>
      </c>
      <c r="M150" s="28">
        <v>69316.75</v>
      </c>
      <c r="N150" s="28">
        <v>67650.5</v>
      </c>
      <c r="O150" s="39">
        <v>117360</v>
      </c>
      <c r="P150" s="40">
        <v>-1.2453719286435544E-2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987.3</v>
      </c>
      <c r="F151" s="37">
        <v>990.6</v>
      </c>
      <c r="G151" s="38">
        <v>977.7</v>
      </c>
      <c r="H151" s="38">
        <v>968.1</v>
      </c>
      <c r="I151" s="38">
        <v>955.2</v>
      </c>
      <c r="J151" s="38">
        <v>1000.2</v>
      </c>
      <c r="K151" s="38">
        <v>1013.0999999999999</v>
      </c>
      <c r="L151" s="38">
        <v>1022.7</v>
      </c>
      <c r="M151" s="28">
        <v>1003.5</v>
      </c>
      <c r="N151" s="28">
        <v>981</v>
      </c>
      <c r="O151" s="39">
        <v>4252875</v>
      </c>
      <c r="P151" s="40">
        <v>8.0888888888888885E-3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265.89999999999998</v>
      </c>
      <c r="F152" s="37">
        <v>262.8</v>
      </c>
      <c r="G152" s="38">
        <v>257.95000000000005</v>
      </c>
      <c r="H152" s="38">
        <v>250.00000000000003</v>
      </c>
      <c r="I152" s="38">
        <v>245.15000000000006</v>
      </c>
      <c r="J152" s="38">
        <v>270.75</v>
      </c>
      <c r="K152" s="38">
        <v>275.60000000000002</v>
      </c>
      <c r="L152" s="38">
        <v>283.55</v>
      </c>
      <c r="M152" s="28">
        <v>267.64999999999998</v>
      </c>
      <c r="N152" s="28">
        <v>254.85</v>
      </c>
      <c r="O152" s="39">
        <v>3267200</v>
      </c>
      <c r="P152" s="40">
        <v>3.9714867617107942E-2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68.2</v>
      </c>
      <c r="F153" s="37">
        <v>68.583333333333329</v>
      </c>
      <c r="G153" s="38">
        <v>66.716666666666654</v>
      </c>
      <c r="H153" s="38">
        <v>65.23333333333332</v>
      </c>
      <c r="I153" s="38">
        <v>63.366666666666646</v>
      </c>
      <c r="J153" s="38">
        <v>70.066666666666663</v>
      </c>
      <c r="K153" s="38">
        <v>71.933333333333337</v>
      </c>
      <c r="L153" s="38">
        <v>73.416666666666671</v>
      </c>
      <c r="M153" s="28">
        <v>70.45</v>
      </c>
      <c r="N153" s="28">
        <v>67.099999999999994</v>
      </c>
      <c r="O153" s="39">
        <v>61514500</v>
      </c>
      <c r="P153" s="40">
        <v>4.1744637973225855E-2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3755.45</v>
      </c>
      <c r="F154" s="37">
        <v>3721.2999999999997</v>
      </c>
      <c r="G154" s="38">
        <v>3677.3499999999995</v>
      </c>
      <c r="H154" s="38">
        <v>3599.2499999999995</v>
      </c>
      <c r="I154" s="38">
        <v>3555.2999999999993</v>
      </c>
      <c r="J154" s="38">
        <v>3799.3999999999996</v>
      </c>
      <c r="K154" s="38">
        <v>3843.3499999999995</v>
      </c>
      <c r="L154" s="38">
        <v>3921.45</v>
      </c>
      <c r="M154" s="28">
        <v>3765.25</v>
      </c>
      <c r="N154" s="28">
        <v>3643.2</v>
      </c>
      <c r="O154" s="39">
        <v>1736000</v>
      </c>
      <c r="P154" s="40">
        <v>-3.6492299153600666E-2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3543.4</v>
      </c>
      <c r="F155" s="37">
        <v>3553</v>
      </c>
      <c r="G155" s="38">
        <v>3501.85</v>
      </c>
      <c r="H155" s="38">
        <v>3460.2999999999997</v>
      </c>
      <c r="I155" s="38">
        <v>3409.1499999999996</v>
      </c>
      <c r="J155" s="38">
        <v>3594.55</v>
      </c>
      <c r="K155" s="38">
        <v>3645.7</v>
      </c>
      <c r="L155" s="38">
        <v>3687.2500000000005</v>
      </c>
      <c r="M155" s="28">
        <v>3604.15</v>
      </c>
      <c r="N155" s="28">
        <v>3511.45</v>
      </c>
      <c r="O155" s="39">
        <v>510525</v>
      </c>
      <c r="P155" s="40">
        <v>-1.1328976034858388E-2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28.4</v>
      </c>
      <c r="F156" s="37">
        <v>28.05</v>
      </c>
      <c r="G156" s="38">
        <v>27.5</v>
      </c>
      <c r="H156" s="38">
        <v>26.599999999999998</v>
      </c>
      <c r="I156" s="38">
        <v>26.049999999999997</v>
      </c>
      <c r="J156" s="38">
        <v>28.950000000000003</v>
      </c>
      <c r="K156" s="38">
        <v>29.500000000000007</v>
      </c>
      <c r="L156" s="38">
        <v>30.400000000000006</v>
      </c>
      <c r="M156" s="28">
        <v>28.6</v>
      </c>
      <c r="N156" s="28">
        <v>27.15</v>
      </c>
      <c r="O156" s="39">
        <v>23337000</v>
      </c>
      <c r="P156" s="40">
        <v>-6.7042456224514269E-2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16972.349999999999</v>
      </c>
      <c r="F157" s="37">
        <v>16903.399999999998</v>
      </c>
      <c r="G157" s="38">
        <v>16756.799999999996</v>
      </c>
      <c r="H157" s="38">
        <v>16541.249999999996</v>
      </c>
      <c r="I157" s="38">
        <v>16394.649999999994</v>
      </c>
      <c r="J157" s="38">
        <v>17118.949999999997</v>
      </c>
      <c r="K157" s="38">
        <v>17265.549999999996</v>
      </c>
      <c r="L157" s="38">
        <v>17481.099999999999</v>
      </c>
      <c r="M157" s="28">
        <v>17050</v>
      </c>
      <c r="N157" s="28">
        <v>16687.849999999999</v>
      </c>
      <c r="O157" s="39">
        <v>419670</v>
      </c>
      <c r="P157" s="40">
        <v>-9.2542316863004313E-3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105.3</v>
      </c>
      <c r="F158" s="37">
        <v>104.21666666666665</v>
      </c>
      <c r="G158" s="38">
        <v>102.68333333333331</v>
      </c>
      <c r="H158" s="38">
        <v>100.06666666666665</v>
      </c>
      <c r="I158" s="38">
        <v>98.533333333333303</v>
      </c>
      <c r="J158" s="38">
        <v>106.83333333333331</v>
      </c>
      <c r="K158" s="38">
        <v>108.36666666666665</v>
      </c>
      <c r="L158" s="38">
        <v>110.98333333333332</v>
      </c>
      <c r="M158" s="28">
        <v>105.75</v>
      </c>
      <c r="N158" s="28">
        <v>101.6</v>
      </c>
      <c r="O158" s="39">
        <v>62745500</v>
      </c>
      <c r="P158" s="40">
        <v>3.0309698003190496E-2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136.9</v>
      </c>
      <c r="F159" s="37">
        <v>137.35</v>
      </c>
      <c r="G159" s="38">
        <v>135.44999999999999</v>
      </c>
      <c r="H159" s="38">
        <v>134</v>
      </c>
      <c r="I159" s="38">
        <v>132.1</v>
      </c>
      <c r="J159" s="38">
        <v>138.79999999999998</v>
      </c>
      <c r="K159" s="38">
        <v>140.70000000000002</v>
      </c>
      <c r="L159" s="38">
        <v>142.14999999999998</v>
      </c>
      <c r="M159" s="28">
        <v>139.25</v>
      </c>
      <c r="N159" s="28">
        <v>135.9</v>
      </c>
      <c r="O159" s="39">
        <v>79520700</v>
      </c>
      <c r="P159" s="40">
        <v>6.7835750884029733E-3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749.1</v>
      </c>
      <c r="F160" s="37">
        <v>748.04999999999984</v>
      </c>
      <c r="G160" s="38">
        <v>739.09999999999968</v>
      </c>
      <c r="H160" s="38">
        <v>729.0999999999998</v>
      </c>
      <c r="I160" s="38">
        <v>720.14999999999964</v>
      </c>
      <c r="J160" s="38">
        <v>758.04999999999973</v>
      </c>
      <c r="K160" s="38">
        <v>766.99999999999977</v>
      </c>
      <c r="L160" s="38">
        <v>776.99999999999977</v>
      </c>
      <c r="M160" s="28">
        <v>757</v>
      </c>
      <c r="N160" s="28">
        <v>738.05</v>
      </c>
      <c r="O160" s="39">
        <v>4573100</v>
      </c>
      <c r="P160" s="40">
        <v>6.2276422764227644E-2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3105.5</v>
      </c>
      <c r="F161" s="37">
        <v>3089.9333333333329</v>
      </c>
      <c r="G161" s="38">
        <v>3053.016666666666</v>
      </c>
      <c r="H161" s="38">
        <v>3000.5333333333328</v>
      </c>
      <c r="I161" s="38">
        <v>2963.6166666666659</v>
      </c>
      <c r="J161" s="38">
        <v>3142.4166666666661</v>
      </c>
      <c r="K161" s="38">
        <v>3179.333333333333</v>
      </c>
      <c r="L161" s="38">
        <v>3231.8166666666662</v>
      </c>
      <c r="M161" s="28">
        <v>3126.85</v>
      </c>
      <c r="N161" s="28">
        <v>3037.45</v>
      </c>
      <c r="O161" s="39">
        <v>278675</v>
      </c>
      <c r="P161" s="40">
        <v>8.9790787465206072E-4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134.75</v>
      </c>
      <c r="F162" s="37">
        <v>134.54999999999998</v>
      </c>
      <c r="G162" s="38">
        <v>132.84999999999997</v>
      </c>
      <c r="H162" s="38">
        <v>130.94999999999999</v>
      </c>
      <c r="I162" s="38">
        <v>129.24999999999997</v>
      </c>
      <c r="J162" s="38">
        <v>136.44999999999996</v>
      </c>
      <c r="K162" s="38">
        <v>138.14999999999995</v>
      </c>
      <c r="L162" s="38">
        <v>140.04999999999995</v>
      </c>
      <c r="M162" s="28">
        <v>136.25</v>
      </c>
      <c r="N162" s="28">
        <v>132.65</v>
      </c>
      <c r="O162" s="39">
        <v>46731300</v>
      </c>
      <c r="P162" s="40">
        <v>-4.6953517587939697E-2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39003.75</v>
      </c>
      <c r="F163" s="37">
        <v>39016.283333333333</v>
      </c>
      <c r="G163" s="38">
        <v>38704.416666666664</v>
      </c>
      <c r="H163" s="38">
        <v>38405.083333333328</v>
      </c>
      <c r="I163" s="38">
        <v>38093.21666666666</v>
      </c>
      <c r="J163" s="38">
        <v>39315.616666666669</v>
      </c>
      <c r="K163" s="38">
        <v>39627.483333333337</v>
      </c>
      <c r="L163" s="38">
        <v>39926.816666666673</v>
      </c>
      <c r="M163" s="28">
        <v>39328.15</v>
      </c>
      <c r="N163" s="28">
        <v>38716.949999999997</v>
      </c>
      <c r="O163" s="39">
        <v>108210</v>
      </c>
      <c r="P163" s="40">
        <v>2.0367751060820366E-2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1631.6</v>
      </c>
      <c r="F164" s="37">
        <v>1631.5</v>
      </c>
      <c r="G164" s="38">
        <v>1607.95</v>
      </c>
      <c r="H164" s="38">
        <v>1584.3</v>
      </c>
      <c r="I164" s="38">
        <v>1560.75</v>
      </c>
      <c r="J164" s="38">
        <v>1655.15</v>
      </c>
      <c r="K164" s="38">
        <v>1678.7000000000003</v>
      </c>
      <c r="L164" s="38">
        <v>1702.3500000000001</v>
      </c>
      <c r="M164" s="28">
        <v>1655.05</v>
      </c>
      <c r="N164" s="28">
        <v>1607.85</v>
      </c>
      <c r="O164" s="39">
        <v>3140225</v>
      </c>
      <c r="P164" s="40">
        <v>-5.4002264611096593E-3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3367</v>
      </c>
      <c r="F165" s="37">
        <v>3336.25</v>
      </c>
      <c r="G165" s="38">
        <v>3267.5</v>
      </c>
      <c r="H165" s="38">
        <v>3168</v>
      </c>
      <c r="I165" s="38">
        <v>3099.25</v>
      </c>
      <c r="J165" s="38">
        <v>3435.75</v>
      </c>
      <c r="K165" s="38">
        <v>3504.5</v>
      </c>
      <c r="L165" s="38">
        <v>3604</v>
      </c>
      <c r="M165" s="28">
        <v>3405</v>
      </c>
      <c r="N165" s="28">
        <v>3236.75</v>
      </c>
      <c r="O165" s="39">
        <v>462750</v>
      </c>
      <c r="P165" s="40">
        <v>3.6974789915966387E-2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206.85</v>
      </c>
      <c r="F166" s="37">
        <v>207.01666666666665</v>
      </c>
      <c r="G166" s="38">
        <v>203.43333333333331</v>
      </c>
      <c r="H166" s="38">
        <v>200.01666666666665</v>
      </c>
      <c r="I166" s="38">
        <v>196.43333333333331</v>
      </c>
      <c r="J166" s="38">
        <v>210.43333333333331</v>
      </c>
      <c r="K166" s="38">
        <v>214.01666666666668</v>
      </c>
      <c r="L166" s="38">
        <v>217.43333333333331</v>
      </c>
      <c r="M166" s="28">
        <v>210.6</v>
      </c>
      <c r="N166" s="28">
        <v>203.6</v>
      </c>
      <c r="O166" s="39">
        <v>23088000</v>
      </c>
      <c r="P166" s="40">
        <v>-0.27348248843575945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102.05</v>
      </c>
      <c r="F167" s="37">
        <v>101.91666666666667</v>
      </c>
      <c r="G167" s="38">
        <v>100.98333333333335</v>
      </c>
      <c r="H167" s="38">
        <v>99.916666666666671</v>
      </c>
      <c r="I167" s="38">
        <v>98.983333333333348</v>
      </c>
      <c r="J167" s="38">
        <v>102.98333333333335</v>
      </c>
      <c r="K167" s="38">
        <v>103.91666666666666</v>
      </c>
      <c r="L167" s="38">
        <v>104.98333333333335</v>
      </c>
      <c r="M167" s="28">
        <v>102.85</v>
      </c>
      <c r="N167" s="28">
        <v>100.85</v>
      </c>
      <c r="O167" s="39">
        <v>40200800</v>
      </c>
      <c r="P167" s="40">
        <v>1.5346069527090511E-2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2152.4499999999998</v>
      </c>
      <c r="F168" s="37">
        <v>2131.8000000000002</v>
      </c>
      <c r="G168" s="38">
        <v>2103.2000000000003</v>
      </c>
      <c r="H168" s="38">
        <v>2053.9500000000003</v>
      </c>
      <c r="I168" s="38">
        <v>2025.3500000000004</v>
      </c>
      <c r="J168" s="38">
        <v>2181.0500000000002</v>
      </c>
      <c r="K168" s="38">
        <v>2209.6500000000005</v>
      </c>
      <c r="L168" s="38">
        <v>2258.9</v>
      </c>
      <c r="M168" s="28">
        <v>2160.4</v>
      </c>
      <c r="N168" s="28">
        <v>2082.5500000000002</v>
      </c>
      <c r="O168" s="39">
        <v>3463000</v>
      </c>
      <c r="P168" s="40">
        <v>-1.5773767230353845E-2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2528.5500000000002</v>
      </c>
      <c r="F169" s="37">
        <v>2527.2666666666669</v>
      </c>
      <c r="G169" s="38">
        <v>2491.3833333333337</v>
      </c>
      <c r="H169" s="38">
        <v>2454.2166666666667</v>
      </c>
      <c r="I169" s="38">
        <v>2418.3333333333335</v>
      </c>
      <c r="J169" s="38">
        <v>2564.4333333333338</v>
      </c>
      <c r="K169" s="38">
        <v>2600.3166666666671</v>
      </c>
      <c r="L169" s="38">
        <v>2637.483333333334</v>
      </c>
      <c r="M169" s="28">
        <v>2563.15</v>
      </c>
      <c r="N169" s="28">
        <v>2490.1</v>
      </c>
      <c r="O169" s="39">
        <v>1799250</v>
      </c>
      <c r="P169" s="40">
        <v>4.3043478260869565E-2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29.25</v>
      </c>
      <c r="F170" s="37">
        <v>29.183333333333334</v>
      </c>
      <c r="G170" s="38">
        <v>28.766666666666666</v>
      </c>
      <c r="H170" s="38">
        <v>28.283333333333331</v>
      </c>
      <c r="I170" s="38">
        <v>27.866666666666664</v>
      </c>
      <c r="J170" s="38">
        <v>29.666666666666668</v>
      </c>
      <c r="K170" s="38">
        <v>30.083333333333332</v>
      </c>
      <c r="L170" s="38">
        <v>30.56666666666667</v>
      </c>
      <c r="M170" s="28">
        <v>29.6</v>
      </c>
      <c r="N170" s="28">
        <v>28.7</v>
      </c>
      <c r="O170" s="39">
        <v>258736000</v>
      </c>
      <c r="P170" s="40">
        <v>3.5540471311475412E-2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2174.15</v>
      </c>
      <c r="F171" s="37">
        <v>2161.4833333333331</v>
      </c>
      <c r="G171" s="38">
        <v>2138.9666666666662</v>
      </c>
      <c r="H171" s="38">
        <v>2103.7833333333333</v>
      </c>
      <c r="I171" s="38">
        <v>2081.2666666666664</v>
      </c>
      <c r="J171" s="38">
        <v>2196.6666666666661</v>
      </c>
      <c r="K171" s="38">
        <v>2219.1833333333334</v>
      </c>
      <c r="L171" s="38">
        <v>2254.3666666666659</v>
      </c>
      <c r="M171" s="28">
        <v>2184</v>
      </c>
      <c r="N171" s="28">
        <v>2126.3000000000002</v>
      </c>
      <c r="O171" s="39">
        <v>744000</v>
      </c>
      <c r="P171" s="40">
        <v>4.0268456375838924E-2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209.1</v>
      </c>
      <c r="F172" s="37">
        <v>209.13333333333335</v>
      </c>
      <c r="G172" s="38">
        <v>206.51666666666671</v>
      </c>
      <c r="H172" s="38">
        <v>203.93333333333337</v>
      </c>
      <c r="I172" s="38">
        <v>201.31666666666672</v>
      </c>
      <c r="J172" s="38">
        <v>211.7166666666667</v>
      </c>
      <c r="K172" s="38">
        <v>214.33333333333331</v>
      </c>
      <c r="L172" s="38">
        <v>216.91666666666669</v>
      </c>
      <c r="M172" s="28">
        <v>211.75</v>
      </c>
      <c r="N172" s="28">
        <v>206.55</v>
      </c>
      <c r="O172" s="39">
        <v>57014362</v>
      </c>
      <c r="P172" s="40">
        <v>3.9214740264216638E-3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1819.8</v>
      </c>
      <c r="F173" s="37">
        <v>1814.6499999999999</v>
      </c>
      <c r="G173" s="38">
        <v>1800.1999999999998</v>
      </c>
      <c r="H173" s="38">
        <v>1780.6</v>
      </c>
      <c r="I173" s="38">
        <v>1766.1499999999999</v>
      </c>
      <c r="J173" s="38">
        <v>1834.2499999999998</v>
      </c>
      <c r="K173" s="38">
        <v>1848.7</v>
      </c>
      <c r="L173" s="38">
        <v>1868.2999999999997</v>
      </c>
      <c r="M173" s="28">
        <v>1829.1</v>
      </c>
      <c r="N173" s="28">
        <v>1795.05</v>
      </c>
      <c r="O173" s="39">
        <v>2282456</v>
      </c>
      <c r="P173" s="40">
        <v>-9.5372659837513248E-3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139.69999999999999</v>
      </c>
      <c r="F174" s="37">
        <v>138.31666666666669</v>
      </c>
      <c r="G174" s="38">
        <v>136.23333333333338</v>
      </c>
      <c r="H174" s="38">
        <v>132.76666666666668</v>
      </c>
      <c r="I174" s="38">
        <v>130.68333333333337</v>
      </c>
      <c r="J174" s="38">
        <v>141.78333333333339</v>
      </c>
      <c r="K174" s="38">
        <v>143.8666666666667</v>
      </c>
      <c r="L174" s="38">
        <v>147.3333333333334</v>
      </c>
      <c r="M174" s="28">
        <v>140.4</v>
      </c>
      <c r="N174" s="28">
        <v>134.85</v>
      </c>
      <c r="O174" s="39">
        <v>7008500</v>
      </c>
      <c r="P174" s="40">
        <v>1.1327561327561327E-2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603.79999999999995</v>
      </c>
      <c r="F175" s="37">
        <v>601</v>
      </c>
      <c r="G175" s="38">
        <v>593.5</v>
      </c>
      <c r="H175" s="38">
        <v>583.20000000000005</v>
      </c>
      <c r="I175" s="38">
        <v>575.70000000000005</v>
      </c>
      <c r="J175" s="38">
        <v>611.29999999999995</v>
      </c>
      <c r="K175" s="38">
        <v>618.79999999999995</v>
      </c>
      <c r="L175" s="38">
        <v>629.09999999999991</v>
      </c>
      <c r="M175" s="28">
        <v>608.5</v>
      </c>
      <c r="N175" s="28">
        <v>590.70000000000005</v>
      </c>
      <c r="O175" s="39">
        <v>4862850</v>
      </c>
      <c r="P175" s="40">
        <v>6.3185281546181013E-2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87.55</v>
      </c>
      <c r="F176" s="37">
        <v>86.45</v>
      </c>
      <c r="G176" s="38">
        <v>84.65</v>
      </c>
      <c r="H176" s="38">
        <v>81.75</v>
      </c>
      <c r="I176" s="38">
        <v>79.95</v>
      </c>
      <c r="J176" s="38">
        <v>89.350000000000009</v>
      </c>
      <c r="K176" s="38">
        <v>91.149999999999991</v>
      </c>
      <c r="L176" s="38">
        <v>94.050000000000011</v>
      </c>
      <c r="M176" s="28">
        <v>88.25</v>
      </c>
      <c r="N176" s="28">
        <v>83.55</v>
      </c>
      <c r="O176" s="39">
        <v>48622600</v>
      </c>
      <c r="P176" s="40">
        <v>-9.7855328889622038E-3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116.95</v>
      </c>
      <c r="F177" s="37">
        <v>116.28333333333335</v>
      </c>
      <c r="G177" s="38">
        <v>115.31666666666669</v>
      </c>
      <c r="H177" s="38">
        <v>113.68333333333335</v>
      </c>
      <c r="I177" s="38">
        <v>112.7166666666667</v>
      </c>
      <c r="J177" s="38">
        <v>117.91666666666669</v>
      </c>
      <c r="K177" s="38">
        <v>118.88333333333335</v>
      </c>
      <c r="L177" s="38">
        <v>120.51666666666668</v>
      </c>
      <c r="M177" s="28">
        <v>117.25</v>
      </c>
      <c r="N177" s="28">
        <v>114.65</v>
      </c>
      <c r="O177" s="39">
        <v>42528000</v>
      </c>
      <c r="P177" s="40">
        <v>0.10027941633033219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2470.5</v>
      </c>
      <c r="F178" s="37">
        <v>2480.7000000000003</v>
      </c>
      <c r="G178" s="38">
        <v>2432.8000000000006</v>
      </c>
      <c r="H178" s="38">
        <v>2395.1000000000004</v>
      </c>
      <c r="I178" s="38">
        <v>2347.2000000000007</v>
      </c>
      <c r="J178" s="38">
        <v>2518.4000000000005</v>
      </c>
      <c r="K178" s="38">
        <v>2566.3000000000002</v>
      </c>
      <c r="L178" s="38">
        <v>2604.0000000000005</v>
      </c>
      <c r="M178" s="28">
        <v>2528.6</v>
      </c>
      <c r="N178" s="28">
        <v>2443</v>
      </c>
      <c r="O178" s="39">
        <v>34142500</v>
      </c>
      <c r="P178" s="40">
        <v>-8.8468600541407507E-3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67.3</v>
      </c>
      <c r="F179" s="37">
        <v>67.133333333333326</v>
      </c>
      <c r="G179" s="38">
        <v>66.116666666666646</v>
      </c>
      <c r="H179" s="38">
        <v>64.933333333333323</v>
      </c>
      <c r="I179" s="38">
        <v>63.916666666666643</v>
      </c>
      <c r="J179" s="38">
        <v>68.316666666666649</v>
      </c>
      <c r="K179" s="38">
        <v>69.333333333333329</v>
      </c>
      <c r="L179" s="38">
        <v>70.516666666666652</v>
      </c>
      <c r="M179" s="28">
        <v>68.150000000000006</v>
      </c>
      <c r="N179" s="28">
        <v>65.95</v>
      </c>
      <c r="O179" s="39">
        <v>118452000</v>
      </c>
      <c r="P179" s="40">
        <v>1.5356525987802213E-2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733.5</v>
      </c>
      <c r="F180" s="37">
        <v>727.73333333333323</v>
      </c>
      <c r="G180" s="38">
        <v>719.21666666666647</v>
      </c>
      <c r="H180" s="38">
        <v>704.93333333333328</v>
      </c>
      <c r="I180" s="38">
        <v>696.41666666666652</v>
      </c>
      <c r="J180" s="38">
        <v>742.01666666666642</v>
      </c>
      <c r="K180" s="38">
        <v>750.53333333333308</v>
      </c>
      <c r="L180" s="38">
        <v>764.81666666666638</v>
      </c>
      <c r="M180" s="28">
        <v>736.25</v>
      </c>
      <c r="N180" s="28">
        <v>713.45</v>
      </c>
      <c r="O180" s="39">
        <v>7559900</v>
      </c>
      <c r="P180" s="40">
        <v>-6.6617612277612807E-3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1076.75</v>
      </c>
      <c r="F181" s="37">
        <v>1075.3833333333332</v>
      </c>
      <c r="G181" s="38">
        <v>1065.4166666666665</v>
      </c>
      <c r="H181" s="38">
        <v>1054.0833333333333</v>
      </c>
      <c r="I181" s="38">
        <v>1044.1166666666666</v>
      </c>
      <c r="J181" s="38">
        <v>1086.7166666666665</v>
      </c>
      <c r="K181" s="38">
        <v>1096.6833333333332</v>
      </c>
      <c r="L181" s="38">
        <v>1108.0166666666664</v>
      </c>
      <c r="M181" s="28">
        <v>1085.3499999999999</v>
      </c>
      <c r="N181" s="28">
        <v>1064.05</v>
      </c>
      <c r="O181" s="39">
        <v>7692000</v>
      </c>
      <c r="P181" s="40">
        <v>1.8673023440603894E-2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451.35</v>
      </c>
      <c r="F182" s="37">
        <v>451.06666666666661</v>
      </c>
      <c r="G182" s="38">
        <v>445.93333333333322</v>
      </c>
      <c r="H182" s="38">
        <v>440.51666666666659</v>
      </c>
      <c r="I182" s="38">
        <v>435.38333333333321</v>
      </c>
      <c r="J182" s="38">
        <v>456.48333333333323</v>
      </c>
      <c r="K182" s="38">
        <v>461.61666666666667</v>
      </c>
      <c r="L182" s="38">
        <v>467.03333333333325</v>
      </c>
      <c r="M182" s="28">
        <v>456.2</v>
      </c>
      <c r="N182" s="28">
        <v>445.65</v>
      </c>
      <c r="O182" s="39">
        <v>70828500</v>
      </c>
      <c r="P182" s="40">
        <v>1.2510602205258693E-3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18529.150000000001</v>
      </c>
      <c r="F183" s="37">
        <v>18334.5</v>
      </c>
      <c r="G183" s="38">
        <v>18008.25</v>
      </c>
      <c r="H183" s="38">
        <v>17487.349999999999</v>
      </c>
      <c r="I183" s="38">
        <v>17161.099999999999</v>
      </c>
      <c r="J183" s="38">
        <v>18855.400000000001</v>
      </c>
      <c r="K183" s="38">
        <v>19181.650000000001</v>
      </c>
      <c r="L183" s="38">
        <v>19702.550000000003</v>
      </c>
      <c r="M183" s="28">
        <v>18660.75</v>
      </c>
      <c r="N183" s="28">
        <v>17813.599999999999</v>
      </c>
      <c r="O183" s="39">
        <v>340175</v>
      </c>
      <c r="P183" s="40">
        <v>-6.1354174275071215E-3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2335.9499999999998</v>
      </c>
      <c r="F184" s="37">
        <v>2319.6166666666668</v>
      </c>
      <c r="G184" s="38">
        <v>2297.3333333333335</v>
      </c>
      <c r="H184" s="38">
        <v>2258.7166666666667</v>
      </c>
      <c r="I184" s="38">
        <v>2236.4333333333334</v>
      </c>
      <c r="J184" s="38">
        <v>2358.2333333333336</v>
      </c>
      <c r="K184" s="38">
        <v>2380.5166666666664</v>
      </c>
      <c r="L184" s="38">
        <v>2419.1333333333337</v>
      </c>
      <c r="M184" s="28">
        <v>2341.9</v>
      </c>
      <c r="N184" s="28">
        <v>2281</v>
      </c>
      <c r="O184" s="39">
        <v>1635150</v>
      </c>
      <c r="P184" s="40">
        <v>6.4319566689234938E-3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2206</v>
      </c>
      <c r="F185" s="37">
        <v>2190.7333333333331</v>
      </c>
      <c r="G185" s="38">
        <v>2169.8166666666662</v>
      </c>
      <c r="H185" s="38">
        <v>2133.6333333333332</v>
      </c>
      <c r="I185" s="38">
        <v>2112.7166666666662</v>
      </c>
      <c r="J185" s="38">
        <v>2226.9166666666661</v>
      </c>
      <c r="K185" s="38">
        <v>2247.833333333333</v>
      </c>
      <c r="L185" s="38">
        <v>2284.016666666666</v>
      </c>
      <c r="M185" s="28">
        <v>2211.65</v>
      </c>
      <c r="N185" s="28">
        <v>2154.5500000000002</v>
      </c>
      <c r="O185" s="39">
        <v>3573375</v>
      </c>
      <c r="P185" s="40">
        <v>-4.5962603154705945E-3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1199.6500000000001</v>
      </c>
      <c r="F186" s="37">
        <v>1191.1666666666667</v>
      </c>
      <c r="G186" s="38">
        <v>1164.4833333333336</v>
      </c>
      <c r="H186" s="38">
        <v>1129.3166666666668</v>
      </c>
      <c r="I186" s="38">
        <v>1102.6333333333337</v>
      </c>
      <c r="J186" s="38">
        <v>1226.3333333333335</v>
      </c>
      <c r="K186" s="38">
        <v>1253.0166666666664</v>
      </c>
      <c r="L186" s="38">
        <v>1288.1833333333334</v>
      </c>
      <c r="M186" s="28">
        <v>1217.8499999999999</v>
      </c>
      <c r="N186" s="28">
        <v>1156</v>
      </c>
      <c r="O186" s="39">
        <v>4072000</v>
      </c>
      <c r="P186" s="40">
        <v>0.1022684207676899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313.45</v>
      </c>
      <c r="F187" s="37">
        <v>308.33333333333331</v>
      </c>
      <c r="G187" s="38">
        <v>301.36666666666662</v>
      </c>
      <c r="H187" s="38">
        <v>289.2833333333333</v>
      </c>
      <c r="I187" s="38">
        <v>282.31666666666661</v>
      </c>
      <c r="J187" s="38">
        <v>320.41666666666663</v>
      </c>
      <c r="K187" s="38">
        <v>327.38333333333333</v>
      </c>
      <c r="L187" s="38">
        <v>339.46666666666664</v>
      </c>
      <c r="M187" s="28">
        <v>315.3</v>
      </c>
      <c r="N187" s="28">
        <v>296.25</v>
      </c>
      <c r="O187" s="39">
        <v>2822400</v>
      </c>
      <c r="P187" s="40">
        <v>-1.0725552050473186E-2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824.95</v>
      </c>
      <c r="F188" s="37">
        <v>817.16666666666663</v>
      </c>
      <c r="G188" s="38">
        <v>808.23333333333323</v>
      </c>
      <c r="H188" s="38">
        <v>791.51666666666665</v>
      </c>
      <c r="I188" s="38">
        <v>782.58333333333326</v>
      </c>
      <c r="J188" s="38">
        <v>833.88333333333321</v>
      </c>
      <c r="K188" s="38">
        <v>842.81666666666661</v>
      </c>
      <c r="L188" s="38">
        <v>859.53333333333319</v>
      </c>
      <c r="M188" s="28">
        <v>826.1</v>
      </c>
      <c r="N188" s="28">
        <v>800.45</v>
      </c>
      <c r="O188" s="39">
        <v>21304500</v>
      </c>
      <c r="P188" s="40">
        <v>-8.2119464268256923E-3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412</v>
      </c>
      <c r="F189" s="37">
        <v>410.66666666666669</v>
      </c>
      <c r="G189" s="38">
        <v>405.33333333333337</v>
      </c>
      <c r="H189" s="38">
        <v>398.66666666666669</v>
      </c>
      <c r="I189" s="38">
        <v>393.33333333333337</v>
      </c>
      <c r="J189" s="38">
        <v>417.33333333333337</v>
      </c>
      <c r="K189" s="38">
        <v>422.66666666666674</v>
      </c>
      <c r="L189" s="38">
        <v>429.33333333333337</v>
      </c>
      <c r="M189" s="28">
        <v>416</v>
      </c>
      <c r="N189" s="28">
        <v>404</v>
      </c>
      <c r="O189" s="39">
        <v>14304000</v>
      </c>
      <c r="P189" s="40">
        <v>-3.2761943401967746E-2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555.6</v>
      </c>
      <c r="F190" s="37">
        <v>558.58333333333337</v>
      </c>
      <c r="G190" s="38">
        <v>551.16666666666674</v>
      </c>
      <c r="H190" s="38">
        <v>546.73333333333335</v>
      </c>
      <c r="I190" s="38">
        <v>539.31666666666672</v>
      </c>
      <c r="J190" s="38">
        <v>563.01666666666677</v>
      </c>
      <c r="K190" s="38">
        <v>570.43333333333351</v>
      </c>
      <c r="L190" s="38">
        <v>574.86666666666679</v>
      </c>
      <c r="M190" s="28">
        <v>566</v>
      </c>
      <c r="N190" s="28">
        <v>554.15</v>
      </c>
      <c r="O190" s="39">
        <v>1047400</v>
      </c>
      <c r="P190" s="40">
        <v>6.5622138569539121E-2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794</v>
      </c>
      <c r="F191" s="37">
        <v>794.4666666666667</v>
      </c>
      <c r="G191" s="38">
        <v>781.53333333333342</v>
      </c>
      <c r="H191" s="38">
        <v>769.06666666666672</v>
      </c>
      <c r="I191" s="38">
        <v>756.13333333333344</v>
      </c>
      <c r="J191" s="38">
        <v>806.93333333333339</v>
      </c>
      <c r="K191" s="38">
        <v>819.86666666666679</v>
      </c>
      <c r="L191" s="38">
        <v>832.33333333333337</v>
      </c>
      <c r="M191" s="28">
        <v>807.4</v>
      </c>
      <c r="N191" s="28">
        <v>782</v>
      </c>
      <c r="O191" s="39">
        <v>5501000</v>
      </c>
      <c r="P191" s="40">
        <v>-1.633393829401089E-3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903.35</v>
      </c>
      <c r="F192" s="37">
        <v>900.44999999999993</v>
      </c>
      <c r="G192" s="38">
        <v>893.89999999999986</v>
      </c>
      <c r="H192" s="38">
        <v>884.44999999999993</v>
      </c>
      <c r="I192" s="38">
        <v>877.89999999999986</v>
      </c>
      <c r="J192" s="38">
        <v>909.89999999999986</v>
      </c>
      <c r="K192" s="38">
        <v>916.44999999999982</v>
      </c>
      <c r="L192" s="38">
        <v>925.89999999999986</v>
      </c>
      <c r="M192" s="28">
        <v>907</v>
      </c>
      <c r="N192" s="28">
        <v>891</v>
      </c>
      <c r="O192" s="39">
        <v>3659500</v>
      </c>
      <c r="P192" s="40">
        <v>1.4777920691825621E-3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718.7</v>
      </c>
      <c r="F193" s="37">
        <v>715.04999999999984</v>
      </c>
      <c r="G193" s="38">
        <v>710.1999999999997</v>
      </c>
      <c r="H193" s="38">
        <v>701.69999999999982</v>
      </c>
      <c r="I193" s="38">
        <v>696.84999999999968</v>
      </c>
      <c r="J193" s="38">
        <v>723.54999999999973</v>
      </c>
      <c r="K193" s="38">
        <v>728.39999999999986</v>
      </c>
      <c r="L193" s="38">
        <v>736.89999999999975</v>
      </c>
      <c r="M193" s="28">
        <v>719.9</v>
      </c>
      <c r="N193" s="28">
        <v>706.55</v>
      </c>
      <c r="O193" s="39">
        <v>7867125</v>
      </c>
      <c r="P193" s="40">
        <v>-4.8596421016522786E-4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408.05</v>
      </c>
      <c r="F194" s="37">
        <v>404.23333333333335</v>
      </c>
      <c r="G194" s="38">
        <v>398.36666666666667</v>
      </c>
      <c r="H194" s="38">
        <v>388.68333333333334</v>
      </c>
      <c r="I194" s="38">
        <v>382.81666666666666</v>
      </c>
      <c r="J194" s="38">
        <v>413.91666666666669</v>
      </c>
      <c r="K194" s="38">
        <v>419.78333333333336</v>
      </c>
      <c r="L194" s="38">
        <v>429.4666666666667</v>
      </c>
      <c r="M194" s="28">
        <v>410.1</v>
      </c>
      <c r="N194" s="28">
        <v>394.55</v>
      </c>
      <c r="O194" s="39">
        <v>71791500</v>
      </c>
      <c r="P194" s="40">
        <v>-1.2350519505979219E-2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203.3</v>
      </c>
      <c r="F195" s="37">
        <v>202.25</v>
      </c>
      <c r="G195" s="38">
        <v>199.65</v>
      </c>
      <c r="H195" s="38">
        <v>196</v>
      </c>
      <c r="I195" s="38">
        <v>193.4</v>
      </c>
      <c r="J195" s="38">
        <v>205.9</v>
      </c>
      <c r="K195" s="38">
        <v>208.50000000000003</v>
      </c>
      <c r="L195" s="38">
        <v>212.15</v>
      </c>
      <c r="M195" s="28">
        <v>204.85</v>
      </c>
      <c r="N195" s="28">
        <v>198.6</v>
      </c>
      <c r="O195" s="39">
        <v>89785125</v>
      </c>
      <c r="P195" s="40">
        <v>-7.8320217804796182E-3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843.25</v>
      </c>
      <c r="F196" s="37">
        <v>842.86666666666679</v>
      </c>
      <c r="G196" s="38">
        <v>828.0833333333336</v>
      </c>
      <c r="H196" s="38">
        <v>812.91666666666686</v>
      </c>
      <c r="I196" s="38">
        <v>798.13333333333367</v>
      </c>
      <c r="J196" s="38">
        <v>858.03333333333353</v>
      </c>
      <c r="K196" s="38">
        <v>872.81666666666683</v>
      </c>
      <c r="L196" s="38">
        <v>887.98333333333346</v>
      </c>
      <c r="M196" s="28">
        <v>857.65</v>
      </c>
      <c r="N196" s="28">
        <v>827.7</v>
      </c>
      <c r="O196" s="39">
        <v>30984625</v>
      </c>
      <c r="P196" s="40">
        <v>-2.1488598724371082E-3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3307.95</v>
      </c>
      <c r="F197" s="37">
        <v>3283.3166666666671</v>
      </c>
      <c r="G197" s="38">
        <v>3249.6833333333343</v>
      </c>
      <c r="H197" s="38">
        <v>3191.4166666666674</v>
      </c>
      <c r="I197" s="38">
        <v>3157.7833333333347</v>
      </c>
      <c r="J197" s="38">
        <v>3341.5833333333339</v>
      </c>
      <c r="K197" s="38">
        <v>3375.2166666666662</v>
      </c>
      <c r="L197" s="38">
        <v>3433.4833333333336</v>
      </c>
      <c r="M197" s="28">
        <v>3316.95</v>
      </c>
      <c r="N197" s="28">
        <v>3225.05</v>
      </c>
      <c r="O197" s="39">
        <v>12085500</v>
      </c>
      <c r="P197" s="40">
        <v>1.5451703972575117E-2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993.5</v>
      </c>
      <c r="F198" s="37">
        <v>989.01666666666677</v>
      </c>
      <c r="G198" s="38">
        <v>977.13333333333355</v>
      </c>
      <c r="H198" s="38">
        <v>960.76666666666677</v>
      </c>
      <c r="I198" s="38">
        <v>948.88333333333355</v>
      </c>
      <c r="J198" s="38">
        <v>1005.3833333333336</v>
      </c>
      <c r="K198" s="38">
        <v>1017.2666666666668</v>
      </c>
      <c r="L198" s="38">
        <v>1033.6333333333337</v>
      </c>
      <c r="M198" s="28">
        <v>1000.9</v>
      </c>
      <c r="N198" s="28">
        <v>972.65</v>
      </c>
      <c r="O198" s="39">
        <v>25240200</v>
      </c>
      <c r="P198" s="40">
        <v>1.5595953743270321E-2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2041.25</v>
      </c>
      <c r="F199" s="37">
        <v>2030.5833333333333</v>
      </c>
      <c r="G199" s="38">
        <v>2012.6666666666665</v>
      </c>
      <c r="H199" s="38">
        <v>1984.0833333333333</v>
      </c>
      <c r="I199" s="38">
        <v>1966.1666666666665</v>
      </c>
      <c r="J199" s="38">
        <v>2059.1666666666665</v>
      </c>
      <c r="K199" s="38">
        <v>2077.083333333333</v>
      </c>
      <c r="L199" s="38">
        <v>2105.6666666666665</v>
      </c>
      <c r="M199" s="28">
        <v>2048.5</v>
      </c>
      <c r="N199" s="28">
        <v>2002</v>
      </c>
      <c r="O199" s="39">
        <v>7251000</v>
      </c>
      <c r="P199" s="40">
        <v>9.5546389599540545E-3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2858.8</v>
      </c>
      <c r="F200" s="37">
        <v>2844.4833333333336</v>
      </c>
      <c r="G200" s="38">
        <v>2822.416666666667</v>
      </c>
      <c r="H200" s="38">
        <v>2786.0333333333333</v>
      </c>
      <c r="I200" s="38">
        <v>2763.9666666666667</v>
      </c>
      <c r="J200" s="38">
        <v>2880.8666666666672</v>
      </c>
      <c r="K200" s="38">
        <v>2902.9333333333338</v>
      </c>
      <c r="L200" s="38">
        <v>2939.3166666666675</v>
      </c>
      <c r="M200" s="28">
        <v>2866.55</v>
      </c>
      <c r="N200" s="28">
        <v>2808.1</v>
      </c>
      <c r="O200" s="39">
        <v>841750</v>
      </c>
      <c r="P200" s="40">
        <v>0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452.75</v>
      </c>
      <c r="F201" s="37">
        <v>449.83333333333331</v>
      </c>
      <c r="G201" s="38">
        <v>441.91666666666663</v>
      </c>
      <c r="H201" s="38">
        <v>431.08333333333331</v>
      </c>
      <c r="I201" s="38">
        <v>423.16666666666663</v>
      </c>
      <c r="J201" s="38">
        <v>460.66666666666663</v>
      </c>
      <c r="K201" s="38">
        <v>468.58333333333326</v>
      </c>
      <c r="L201" s="38">
        <v>479.41666666666663</v>
      </c>
      <c r="M201" s="28">
        <v>457.75</v>
      </c>
      <c r="N201" s="28">
        <v>439</v>
      </c>
      <c r="O201" s="39">
        <v>4405500</v>
      </c>
      <c r="P201" s="40">
        <v>-2.1652231845436375E-2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1032.55</v>
      </c>
      <c r="F202" s="37">
        <v>1028.8500000000001</v>
      </c>
      <c r="G202" s="38">
        <v>1016.7000000000003</v>
      </c>
      <c r="H202" s="38">
        <v>1000.8500000000001</v>
      </c>
      <c r="I202" s="38">
        <v>988.70000000000027</v>
      </c>
      <c r="J202" s="38">
        <v>1044.7000000000003</v>
      </c>
      <c r="K202" s="38">
        <v>1056.8500000000004</v>
      </c>
      <c r="L202" s="38">
        <v>1072.7000000000003</v>
      </c>
      <c r="M202" s="28">
        <v>1041</v>
      </c>
      <c r="N202" s="28">
        <v>1013</v>
      </c>
      <c r="O202" s="39">
        <v>4510950</v>
      </c>
      <c r="P202" s="40">
        <v>2.0669291338582679E-2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765.75</v>
      </c>
      <c r="F203" s="37">
        <v>758.91666666666663</v>
      </c>
      <c r="G203" s="38">
        <v>746.83333333333326</v>
      </c>
      <c r="H203" s="38">
        <v>727.91666666666663</v>
      </c>
      <c r="I203" s="38">
        <v>715.83333333333326</v>
      </c>
      <c r="J203" s="38">
        <v>777.83333333333326</v>
      </c>
      <c r="K203" s="38">
        <v>789.91666666666652</v>
      </c>
      <c r="L203" s="38">
        <v>808.83333333333326</v>
      </c>
      <c r="M203" s="28">
        <v>771</v>
      </c>
      <c r="N203" s="28">
        <v>740</v>
      </c>
      <c r="O203" s="39">
        <v>10099600</v>
      </c>
      <c r="P203" s="40">
        <v>2.6173541963015648E-2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1493.15</v>
      </c>
      <c r="F204" s="37">
        <v>1489.4000000000003</v>
      </c>
      <c r="G204" s="38">
        <v>1473.4000000000005</v>
      </c>
      <c r="H204" s="38">
        <v>1453.6500000000003</v>
      </c>
      <c r="I204" s="38">
        <v>1437.6500000000005</v>
      </c>
      <c r="J204" s="38">
        <v>1509.1500000000005</v>
      </c>
      <c r="K204" s="38">
        <v>1525.15</v>
      </c>
      <c r="L204" s="38">
        <v>1544.9000000000005</v>
      </c>
      <c r="M204" s="28">
        <v>1505.4</v>
      </c>
      <c r="N204" s="28">
        <v>1469.65</v>
      </c>
      <c r="O204" s="39">
        <v>968550</v>
      </c>
      <c r="P204" s="40">
        <v>-4.0041627434461567E-2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5423.1</v>
      </c>
      <c r="F205" s="37">
        <v>5431.1500000000005</v>
      </c>
      <c r="G205" s="38">
        <v>5351.3000000000011</v>
      </c>
      <c r="H205" s="38">
        <v>5279.5000000000009</v>
      </c>
      <c r="I205" s="38">
        <v>5199.6500000000015</v>
      </c>
      <c r="J205" s="38">
        <v>5502.9500000000007</v>
      </c>
      <c r="K205" s="38">
        <v>5582.8000000000011</v>
      </c>
      <c r="L205" s="38">
        <v>5654.6</v>
      </c>
      <c r="M205" s="28">
        <v>5511</v>
      </c>
      <c r="N205" s="28">
        <v>5359.35</v>
      </c>
      <c r="O205" s="39">
        <v>3199800</v>
      </c>
      <c r="P205" s="40">
        <v>7.1765816808309728E-3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633.35</v>
      </c>
      <c r="F206" s="37">
        <v>625.16666666666674</v>
      </c>
      <c r="G206" s="38">
        <v>615.38333333333344</v>
      </c>
      <c r="H206" s="38">
        <v>597.41666666666674</v>
      </c>
      <c r="I206" s="38">
        <v>587.63333333333344</v>
      </c>
      <c r="J206" s="38">
        <v>643.13333333333344</v>
      </c>
      <c r="K206" s="38">
        <v>652.91666666666674</v>
      </c>
      <c r="L206" s="38">
        <v>670.88333333333344</v>
      </c>
      <c r="M206" s="28">
        <v>634.95000000000005</v>
      </c>
      <c r="N206" s="28">
        <v>607.20000000000005</v>
      </c>
      <c r="O206" s="39">
        <v>21221200</v>
      </c>
      <c r="P206" s="40">
        <v>-1.162577250198862E-3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220</v>
      </c>
      <c r="F207" s="37">
        <v>221</v>
      </c>
      <c r="G207" s="38">
        <v>215.4</v>
      </c>
      <c r="H207" s="38">
        <v>210.8</v>
      </c>
      <c r="I207" s="38">
        <v>205.20000000000002</v>
      </c>
      <c r="J207" s="38">
        <v>225.6</v>
      </c>
      <c r="K207" s="38">
        <v>231.20000000000002</v>
      </c>
      <c r="L207" s="38">
        <v>235.79999999999998</v>
      </c>
      <c r="M207" s="28">
        <v>226.6</v>
      </c>
      <c r="N207" s="28">
        <v>216.4</v>
      </c>
      <c r="O207" s="39">
        <v>66394250</v>
      </c>
      <c r="P207" s="40">
        <v>3.4636844520663755E-2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960.15</v>
      </c>
      <c r="F208" s="37">
        <v>954.80000000000007</v>
      </c>
      <c r="G208" s="38">
        <v>946.45000000000016</v>
      </c>
      <c r="H208" s="38">
        <v>932.75000000000011</v>
      </c>
      <c r="I208" s="38">
        <v>924.4000000000002</v>
      </c>
      <c r="J208" s="38">
        <v>968.50000000000011</v>
      </c>
      <c r="K208" s="38">
        <v>976.85</v>
      </c>
      <c r="L208" s="38">
        <v>990.55000000000007</v>
      </c>
      <c r="M208" s="28">
        <v>963.15</v>
      </c>
      <c r="N208" s="28">
        <v>941.1</v>
      </c>
      <c r="O208" s="39">
        <v>5853000</v>
      </c>
      <c r="P208" s="40">
        <v>1.8621649843369302E-2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1469.9</v>
      </c>
      <c r="F209" s="37">
        <v>1462.9000000000003</v>
      </c>
      <c r="G209" s="38">
        <v>1447.8500000000006</v>
      </c>
      <c r="H209" s="38">
        <v>1425.8000000000002</v>
      </c>
      <c r="I209" s="38">
        <v>1410.7500000000005</v>
      </c>
      <c r="J209" s="38">
        <v>1484.9500000000007</v>
      </c>
      <c r="K209" s="38">
        <v>1500.0000000000005</v>
      </c>
      <c r="L209" s="38">
        <v>1522.0500000000009</v>
      </c>
      <c r="M209" s="28">
        <v>1477.95</v>
      </c>
      <c r="N209" s="28">
        <v>1440.85</v>
      </c>
      <c r="O209" s="39">
        <v>605500</v>
      </c>
      <c r="P209" s="40">
        <v>2.6358165946266634E-2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420.6</v>
      </c>
      <c r="F210" s="37">
        <v>418.33333333333331</v>
      </c>
      <c r="G210" s="38">
        <v>414.66666666666663</v>
      </c>
      <c r="H210" s="38">
        <v>408.73333333333329</v>
      </c>
      <c r="I210" s="38">
        <v>405.06666666666661</v>
      </c>
      <c r="J210" s="38">
        <v>424.26666666666665</v>
      </c>
      <c r="K210" s="38">
        <v>427.93333333333328</v>
      </c>
      <c r="L210" s="38">
        <v>433.86666666666667</v>
      </c>
      <c r="M210" s="28">
        <v>422</v>
      </c>
      <c r="N210" s="28">
        <v>412.4</v>
      </c>
      <c r="O210" s="39">
        <v>38162600</v>
      </c>
      <c r="P210" s="40">
        <v>4.9865199449793673E-2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215.35</v>
      </c>
      <c r="F211" s="37">
        <v>215</v>
      </c>
      <c r="G211" s="38">
        <v>210.9</v>
      </c>
      <c r="H211" s="38">
        <v>206.45000000000002</v>
      </c>
      <c r="I211" s="38">
        <v>202.35000000000002</v>
      </c>
      <c r="J211" s="38">
        <v>219.45</v>
      </c>
      <c r="K211" s="38">
        <v>223.55</v>
      </c>
      <c r="L211" s="38">
        <v>227.99999999999997</v>
      </c>
      <c r="M211" s="28">
        <v>219.1</v>
      </c>
      <c r="N211" s="28">
        <v>210.55</v>
      </c>
      <c r="O211" s="39">
        <v>84141000</v>
      </c>
      <c r="P211" s="40">
        <v>1.9297863061491494E-2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346.45</v>
      </c>
      <c r="F212" s="37">
        <v>345.2833333333333</v>
      </c>
      <c r="G212" s="38">
        <v>343.06666666666661</v>
      </c>
      <c r="H212" s="38">
        <v>339.68333333333328</v>
      </c>
      <c r="I212" s="38">
        <v>337.46666666666658</v>
      </c>
      <c r="J212" s="38">
        <v>348.66666666666663</v>
      </c>
      <c r="K212" s="38">
        <v>350.88333333333333</v>
      </c>
      <c r="L212" s="38">
        <v>354.26666666666665</v>
      </c>
      <c r="M212" s="28">
        <v>347.5</v>
      </c>
      <c r="N212" s="28">
        <v>341.9</v>
      </c>
      <c r="O212" s="39">
        <v>12242500</v>
      </c>
      <c r="P212" s="40">
        <v>1.2848302336355814E-2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7" t="s">
        <v>16</v>
      </c>
      <c r="B8" s="489"/>
      <c r="C8" s="493" t="s">
        <v>20</v>
      </c>
      <c r="D8" s="493" t="s">
        <v>21</v>
      </c>
      <c r="E8" s="484" t="s">
        <v>22</v>
      </c>
      <c r="F8" s="485"/>
      <c r="G8" s="486"/>
      <c r="H8" s="484" t="s">
        <v>23</v>
      </c>
      <c r="I8" s="485"/>
      <c r="J8" s="486"/>
      <c r="K8" s="23"/>
      <c r="L8" s="50"/>
      <c r="M8" s="50"/>
      <c r="N8" s="1"/>
      <c r="O8" s="1"/>
    </row>
    <row r="9" spans="1:15" ht="36" customHeight="1">
      <c r="A9" s="491"/>
      <c r="B9" s="492"/>
      <c r="C9" s="492"/>
      <c r="D9" s="4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15556.65</v>
      </c>
      <c r="D10" s="32">
        <v>15517.533333333333</v>
      </c>
      <c r="E10" s="32">
        <v>15406.616666666665</v>
      </c>
      <c r="F10" s="32">
        <v>15256.583333333332</v>
      </c>
      <c r="G10" s="32">
        <v>15145.666666666664</v>
      </c>
      <c r="H10" s="32">
        <v>15667.566666666666</v>
      </c>
      <c r="I10" s="32">
        <v>15778.483333333334</v>
      </c>
      <c r="J10" s="32">
        <v>15928.516666666666</v>
      </c>
      <c r="K10" s="34">
        <v>15628.45</v>
      </c>
      <c r="L10" s="34">
        <v>15367.5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33135</v>
      </c>
      <c r="D11" s="37">
        <v>33072.966666666667</v>
      </c>
      <c r="E11" s="37">
        <v>32714.183333333334</v>
      </c>
      <c r="F11" s="37">
        <v>32293.366666666669</v>
      </c>
      <c r="G11" s="37">
        <v>31934.583333333336</v>
      </c>
      <c r="H11" s="37">
        <v>33493.783333333333</v>
      </c>
      <c r="I11" s="37">
        <v>33852.566666666673</v>
      </c>
      <c r="J11" s="37">
        <v>34273.383333333331</v>
      </c>
      <c r="K11" s="28">
        <v>33431.75</v>
      </c>
      <c r="L11" s="28">
        <v>32652.15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2348.65</v>
      </c>
      <c r="D12" s="37">
        <v>2348.5166666666669</v>
      </c>
      <c r="E12" s="37">
        <v>2326.3833333333337</v>
      </c>
      <c r="F12" s="37">
        <v>2304.1166666666668</v>
      </c>
      <c r="G12" s="37">
        <v>2281.9833333333336</v>
      </c>
      <c r="H12" s="37">
        <v>2370.7833333333338</v>
      </c>
      <c r="I12" s="37">
        <v>2392.916666666667</v>
      </c>
      <c r="J12" s="37">
        <v>2415.1833333333338</v>
      </c>
      <c r="K12" s="28">
        <v>2370.65</v>
      </c>
      <c r="L12" s="28">
        <v>2326.25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4481.3999999999996</v>
      </c>
      <c r="D13" s="37">
        <v>4481.3500000000004</v>
      </c>
      <c r="E13" s="37">
        <v>4439.6500000000005</v>
      </c>
      <c r="F13" s="37">
        <v>4397.9000000000005</v>
      </c>
      <c r="G13" s="37">
        <v>4356.2000000000007</v>
      </c>
      <c r="H13" s="37">
        <v>4523.1000000000004</v>
      </c>
      <c r="I13" s="37">
        <v>4564.8000000000011</v>
      </c>
      <c r="J13" s="37">
        <v>4606.55</v>
      </c>
      <c r="K13" s="28">
        <v>4523.05</v>
      </c>
      <c r="L13" s="28">
        <v>4439.6000000000004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28027.8</v>
      </c>
      <c r="D14" s="37">
        <v>27886.866666666669</v>
      </c>
      <c r="E14" s="37">
        <v>27673.683333333338</v>
      </c>
      <c r="F14" s="37">
        <v>27319.566666666669</v>
      </c>
      <c r="G14" s="37">
        <v>27106.383333333339</v>
      </c>
      <c r="H14" s="37">
        <v>28240.983333333337</v>
      </c>
      <c r="I14" s="37">
        <v>28454.166666666672</v>
      </c>
      <c r="J14" s="37">
        <v>28808.283333333336</v>
      </c>
      <c r="K14" s="28">
        <v>28100.05</v>
      </c>
      <c r="L14" s="28">
        <v>27532.75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3699.45</v>
      </c>
      <c r="D15" s="37">
        <v>3696.7333333333336</v>
      </c>
      <c r="E15" s="37">
        <v>3664.0166666666673</v>
      </c>
      <c r="F15" s="37">
        <v>3628.5833333333339</v>
      </c>
      <c r="G15" s="37">
        <v>3595.8666666666677</v>
      </c>
      <c r="H15" s="37">
        <v>3732.166666666667</v>
      </c>
      <c r="I15" s="37">
        <v>3764.8833333333332</v>
      </c>
      <c r="J15" s="37">
        <v>3800.3166666666666</v>
      </c>
      <c r="K15" s="28">
        <v>3729.45</v>
      </c>
      <c r="L15" s="28">
        <v>3661.3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7212.95</v>
      </c>
      <c r="D16" s="37">
        <v>7188.5499999999993</v>
      </c>
      <c r="E16" s="37">
        <v>7137.9499999999989</v>
      </c>
      <c r="F16" s="37">
        <v>7062.95</v>
      </c>
      <c r="G16" s="37">
        <v>7012.3499999999995</v>
      </c>
      <c r="H16" s="37">
        <v>7263.5499999999984</v>
      </c>
      <c r="I16" s="37">
        <v>7314.1499999999987</v>
      </c>
      <c r="J16" s="37">
        <v>7389.1499999999978</v>
      </c>
      <c r="K16" s="28">
        <v>7239.15</v>
      </c>
      <c r="L16" s="28">
        <v>7113.55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2090.4</v>
      </c>
      <c r="D17" s="37">
        <v>2083.4500000000003</v>
      </c>
      <c r="E17" s="37">
        <v>2069.0500000000006</v>
      </c>
      <c r="F17" s="37">
        <v>2047.7000000000003</v>
      </c>
      <c r="G17" s="37">
        <v>2033.3000000000006</v>
      </c>
      <c r="H17" s="37">
        <v>2104.8000000000006</v>
      </c>
      <c r="I17" s="37">
        <v>2119.2000000000003</v>
      </c>
      <c r="J17" s="37">
        <v>2140.5500000000006</v>
      </c>
      <c r="K17" s="28">
        <v>2097.85</v>
      </c>
      <c r="L17" s="28">
        <v>2062.1</v>
      </c>
      <c r="M17" s="28">
        <v>1.49241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610.6</v>
      </c>
      <c r="D18" s="37">
        <v>609.19999999999993</v>
      </c>
      <c r="E18" s="37">
        <v>596.39999999999986</v>
      </c>
      <c r="F18" s="37">
        <v>582.19999999999993</v>
      </c>
      <c r="G18" s="37">
        <v>569.39999999999986</v>
      </c>
      <c r="H18" s="37">
        <v>623.39999999999986</v>
      </c>
      <c r="I18" s="37">
        <v>636.19999999999982</v>
      </c>
      <c r="J18" s="37">
        <v>650.39999999999986</v>
      </c>
      <c r="K18" s="28">
        <v>622</v>
      </c>
      <c r="L18" s="28">
        <v>595</v>
      </c>
      <c r="M18" s="28">
        <v>13.91198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703.75</v>
      </c>
      <c r="D19" s="37">
        <v>698.65</v>
      </c>
      <c r="E19" s="37">
        <v>692.34999999999991</v>
      </c>
      <c r="F19" s="37">
        <v>680.94999999999993</v>
      </c>
      <c r="G19" s="37">
        <v>674.64999999999986</v>
      </c>
      <c r="H19" s="37">
        <v>710.05</v>
      </c>
      <c r="I19" s="37">
        <v>716.34999999999991</v>
      </c>
      <c r="J19" s="37">
        <v>727.75</v>
      </c>
      <c r="K19" s="28">
        <v>704.95</v>
      </c>
      <c r="L19" s="28">
        <v>687.25</v>
      </c>
      <c r="M19" s="28">
        <v>5.9041899999999998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2110.35</v>
      </c>
      <c r="D20" s="37">
        <v>2106.1166666666668</v>
      </c>
      <c r="E20" s="37">
        <v>2084.2333333333336</v>
      </c>
      <c r="F20" s="37">
        <v>2058.1166666666668</v>
      </c>
      <c r="G20" s="37">
        <v>2036.2333333333336</v>
      </c>
      <c r="H20" s="37">
        <v>2132.2333333333336</v>
      </c>
      <c r="I20" s="37">
        <v>2154.1166666666668</v>
      </c>
      <c r="J20" s="37">
        <v>2180.2333333333336</v>
      </c>
      <c r="K20" s="28">
        <v>2128</v>
      </c>
      <c r="L20" s="28">
        <v>2080</v>
      </c>
      <c r="M20" s="28">
        <v>10.26783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1796.75</v>
      </c>
      <c r="D21" s="37">
        <v>1779.55</v>
      </c>
      <c r="E21" s="37">
        <v>1749.1999999999998</v>
      </c>
      <c r="F21" s="37">
        <v>1701.6499999999999</v>
      </c>
      <c r="G21" s="37">
        <v>1671.2999999999997</v>
      </c>
      <c r="H21" s="37">
        <v>1827.1</v>
      </c>
      <c r="I21" s="37">
        <v>1857.4499999999998</v>
      </c>
      <c r="J21" s="37">
        <v>1905</v>
      </c>
      <c r="K21" s="28">
        <v>1809.9</v>
      </c>
      <c r="L21" s="28">
        <v>1732</v>
      </c>
      <c r="M21" s="28">
        <v>14.85891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675.3</v>
      </c>
      <c r="D22" s="37">
        <v>674.93333333333328</v>
      </c>
      <c r="E22" s="37">
        <v>666.56666666666661</v>
      </c>
      <c r="F22" s="37">
        <v>657.83333333333337</v>
      </c>
      <c r="G22" s="37">
        <v>649.4666666666667</v>
      </c>
      <c r="H22" s="37">
        <v>683.66666666666652</v>
      </c>
      <c r="I22" s="37">
        <v>692.03333333333308</v>
      </c>
      <c r="J22" s="37">
        <v>700.76666666666642</v>
      </c>
      <c r="K22" s="28">
        <v>683.3</v>
      </c>
      <c r="L22" s="28">
        <v>666.2</v>
      </c>
      <c r="M22" s="28">
        <v>27.625330000000002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2264.65</v>
      </c>
      <c r="D23" s="37">
        <v>2260.1666666666665</v>
      </c>
      <c r="E23" s="37">
        <v>2200.333333333333</v>
      </c>
      <c r="F23" s="37">
        <v>2136.0166666666664</v>
      </c>
      <c r="G23" s="37">
        <v>2076.1833333333329</v>
      </c>
      <c r="H23" s="37">
        <v>2324.4833333333331</v>
      </c>
      <c r="I23" s="37">
        <v>2384.3166666666662</v>
      </c>
      <c r="J23" s="37">
        <v>2448.6333333333332</v>
      </c>
      <c r="K23" s="28">
        <v>2320</v>
      </c>
      <c r="L23" s="28">
        <v>2195.85</v>
      </c>
      <c r="M23" s="28">
        <v>7.0303199999999997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2105</v>
      </c>
      <c r="D24" s="37">
        <v>2118</v>
      </c>
      <c r="E24" s="37">
        <v>2068</v>
      </c>
      <c r="F24" s="37">
        <v>2031</v>
      </c>
      <c r="G24" s="37">
        <v>1981</v>
      </c>
      <c r="H24" s="37">
        <v>2155</v>
      </c>
      <c r="I24" s="37">
        <v>2205</v>
      </c>
      <c r="J24" s="37">
        <v>2242</v>
      </c>
      <c r="K24" s="28">
        <v>2168</v>
      </c>
      <c r="L24" s="28">
        <v>2081</v>
      </c>
      <c r="M24" s="28">
        <v>4.63028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89.5</v>
      </c>
      <c r="D25" s="37">
        <v>89.3</v>
      </c>
      <c r="E25" s="37">
        <v>88.149999999999991</v>
      </c>
      <c r="F25" s="37">
        <v>86.8</v>
      </c>
      <c r="G25" s="37">
        <v>85.649999999999991</v>
      </c>
      <c r="H25" s="37">
        <v>90.649999999999991</v>
      </c>
      <c r="I25" s="37">
        <v>91.8</v>
      </c>
      <c r="J25" s="37">
        <v>93.149999999999991</v>
      </c>
      <c r="K25" s="28">
        <v>90.45</v>
      </c>
      <c r="L25" s="28">
        <v>87.95</v>
      </c>
      <c r="M25" s="28">
        <v>17.713380000000001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236.5</v>
      </c>
      <c r="D26" s="37">
        <v>235.11666666666667</v>
      </c>
      <c r="E26" s="37">
        <v>229.88333333333335</v>
      </c>
      <c r="F26" s="37">
        <v>223.26666666666668</v>
      </c>
      <c r="G26" s="37">
        <v>218.03333333333336</v>
      </c>
      <c r="H26" s="37">
        <v>241.73333333333335</v>
      </c>
      <c r="I26" s="37">
        <v>246.9666666666667</v>
      </c>
      <c r="J26" s="37">
        <v>253.58333333333334</v>
      </c>
      <c r="K26" s="28">
        <v>240.35</v>
      </c>
      <c r="L26" s="28">
        <v>228.5</v>
      </c>
      <c r="M26" s="28">
        <v>24.03349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1219.0999999999999</v>
      </c>
      <c r="D27" s="37">
        <v>1212.9333333333334</v>
      </c>
      <c r="E27" s="37">
        <v>1192.1666666666667</v>
      </c>
      <c r="F27" s="37">
        <v>1165.2333333333333</v>
      </c>
      <c r="G27" s="37">
        <v>1144.4666666666667</v>
      </c>
      <c r="H27" s="37">
        <v>1239.8666666666668</v>
      </c>
      <c r="I27" s="37">
        <v>1260.6333333333332</v>
      </c>
      <c r="J27" s="37">
        <v>1287.5666666666668</v>
      </c>
      <c r="K27" s="28">
        <v>1233.7</v>
      </c>
      <c r="L27" s="28">
        <v>1186</v>
      </c>
      <c r="M27" s="28">
        <v>1.80646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724.75</v>
      </c>
      <c r="D28" s="37">
        <v>723.30000000000007</v>
      </c>
      <c r="E28" s="37">
        <v>716.60000000000014</v>
      </c>
      <c r="F28" s="37">
        <v>708.45</v>
      </c>
      <c r="G28" s="37">
        <v>701.75000000000011</v>
      </c>
      <c r="H28" s="37">
        <v>731.45000000000016</v>
      </c>
      <c r="I28" s="37">
        <v>738.1500000000002</v>
      </c>
      <c r="J28" s="37">
        <v>746.30000000000018</v>
      </c>
      <c r="K28" s="28">
        <v>730</v>
      </c>
      <c r="L28" s="28">
        <v>715.15</v>
      </c>
      <c r="M28" s="28">
        <v>0.48780000000000001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3034.45</v>
      </c>
      <c r="D29" s="37">
        <v>3013.4333333333329</v>
      </c>
      <c r="E29" s="37">
        <v>2981.016666666666</v>
      </c>
      <c r="F29" s="37">
        <v>2927.583333333333</v>
      </c>
      <c r="G29" s="37">
        <v>2895.1666666666661</v>
      </c>
      <c r="H29" s="37">
        <v>3066.8666666666659</v>
      </c>
      <c r="I29" s="37">
        <v>3099.2833333333328</v>
      </c>
      <c r="J29" s="37">
        <v>3152.7166666666658</v>
      </c>
      <c r="K29" s="28">
        <v>3045.85</v>
      </c>
      <c r="L29" s="28">
        <v>2960</v>
      </c>
      <c r="M29" s="28">
        <v>0.78539999999999999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458.2</v>
      </c>
      <c r="D30" s="37">
        <v>455.40000000000003</v>
      </c>
      <c r="E30" s="37">
        <v>451.80000000000007</v>
      </c>
      <c r="F30" s="37">
        <v>445.40000000000003</v>
      </c>
      <c r="G30" s="37">
        <v>441.80000000000007</v>
      </c>
      <c r="H30" s="37">
        <v>461.80000000000007</v>
      </c>
      <c r="I30" s="37">
        <v>465.40000000000009</v>
      </c>
      <c r="J30" s="37">
        <v>471.80000000000007</v>
      </c>
      <c r="K30" s="28">
        <v>459</v>
      </c>
      <c r="L30" s="28">
        <v>449</v>
      </c>
      <c r="M30" s="28">
        <v>3.3406699999999998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358.95</v>
      </c>
      <c r="D31" s="37">
        <v>359.66666666666669</v>
      </c>
      <c r="E31" s="37">
        <v>357.33333333333337</v>
      </c>
      <c r="F31" s="37">
        <v>355.7166666666667</v>
      </c>
      <c r="G31" s="37">
        <v>353.38333333333338</v>
      </c>
      <c r="H31" s="37">
        <v>361.28333333333336</v>
      </c>
      <c r="I31" s="37">
        <v>363.61666666666673</v>
      </c>
      <c r="J31" s="37">
        <v>365.23333333333335</v>
      </c>
      <c r="K31" s="28">
        <v>362</v>
      </c>
      <c r="L31" s="28">
        <v>358.05</v>
      </c>
      <c r="M31" s="28">
        <v>27.9941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3850.5</v>
      </c>
      <c r="D32" s="37">
        <v>3810.2166666666667</v>
      </c>
      <c r="E32" s="37">
        <v>3763.4333333333334</v>
      </c>
      <c r="F32" s="37">
        <v>3676.3666666666668</v>
      </c>
      <c r="G32" s="37">
        <v>3629.5833333333335</v>
      </c>
      <c r="H32" s="37">
        <v>3897.2833333333333</v>
      </c>
      <c r="I32" s="37">
        <v>3944.0666666666671</v>
      </c>
      <c r="J32" s="37">
        <v>4031.1333333333332</v>
      </c>
      <c r="K32" s="28">
        <v>3857</v>
      </c>
      <c r="L32" s="28">
        <v>3723.15</v>
      </c>
      <c r="M32" s="28">
        <v>6.46244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179.4</v>
      </c>
      <c r="D33" s="37">
        <v>179.36666666666667</v>
      </c>
      <c r="E33" s="37">
        <v>174.43333333333334</v>
      </c>
      <c r="F33" s="37">
        <v>169.46666666666667</v>
      </c>
      <c r="G33" s="37">
        <v>164.53333333333333</v>
      </c>
      <c r="H33" s="37">
        <v>184.33333333333334</v>
      </c>
      <c r="I33" s="37">
        <v>189.26666666666668</v>
      </c>
      <c r="J33" s="37">
        <v>194.23333333333335</v>
      </c>
      <c r="K33" s="28">
        <v>184.3</v>
      </c>
      <c r="L33" s="28">
        <v>174.4</v>
      </c>
      <c r="M33" s="28">
        <v>59.747889999999998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139.65</v>
      </c>
      <c r="D34" s="37">
        <v>137.79999999999998</v>
      </c>
      <c r="E34" s="37">
        <v>135.59999999999997</v>
      </c>
      <c r="F34" s="37">
        <v>131.54999999999998</v>
      </c>
      <c r="G34" s="37">
        <v>129.34999999999997</v>
      </c>
      <c r="H34" s="37">
        <v>141.84999999999997</v>
      </c>
      <c r="I34" s="37">
        <v>144.04999999999995</v>
      </c>
      <c r="J34" s="37">
        <v>148.09999999999997</v>
      </c>
      <c r="K34" s="28">
        <v>140</v>
      </c>
      <c r="L34" s="28">
        <v>133.75</v>
      </c>
      <c r="M34" s="28">
        <v>173.15427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2758.2</v>
      </c>
      <c r="D35" s="37">
        <v>2733.6999999999994</v>
      </c>
      <c r="E35" s="37">
        <v>2699.4499999999989</v>
      </c>
      <c r="F35" s="37">
        <v>2640.6999999999994</v>
      </c>
      <c r="G35" s="37">
        <v>2606.4499999999989</v>
      </c>
      <c r="H35" s="37">
        <v>2792.4499999999989</v>
      </c>
      <c r="I35" s="37">
        <v>2826.7</v>
      </c>
      <c r="J35" s="37">
        <v>2885.4499999999989</v>
      </c>
      <c r="K35" s="28">
        <v>2767.95</v>
      </c>
      <c r="L35" s="28">
        <v>2674.95</v>
      </c>
      <c r="M35" s="28">
        <v>16.128720000000001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1660.7</v>
      </c>
      <c r="D36" s="37">
        <v>1661.2333333333333</v>
      </c>
      <c r="E36" s="37">
        <v>1634.4666666666667</v>
      </c>
      <c r="F36" s="37">
        <v>1608.2333333333333</v>
      </c>
      <c r="G36" s="37">
        <v>1581.4666666666667</v>
      </c>
      <c r="H36" s="37">
        <v>1687.4666666666667</v>
      </c>
      <c r="I36" s="37">
        <v>1714.2333333333336</v>
      </c>
      <c r="J36" s="37">
        <v>1740.4666666666667</v>
      </c>
      <c r="K36" s="28">
        <v>1688</v>
      </c>
      <c r="L36" s="28">
        <v>1635</v>
      </c>
      <c r="M36" s="28">
        <v>2.0809500000000001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517.5</v>
      </c>
      <c r="D37" s="37">
        <v>518</v>
      </c>
      <c r="E37" s="37">
        <v>511</v>
      </c>
      <c r="F37" s="37">
        <v>504.5</v>
      </c>
      <c r="G37" s="37">
        <v>497.5</v>
      </c>
      <c r="H37" s="37">
        <v>524.5</v>
      </c>
      <c r="I37" s="37">
        <v>531.5</v>
      </c>
      <c r="J37" s="37">
        <v>538</v>
      </c>
      <c r="K37" s="28">
        <v>525</v>
      </c>
      <c r="L37" s="28">
        <v>511.5</v>
      </c>
      <c r="M37" s="28">
        <v>13.24593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3440.45</v>
      </c>
      <c r="D38" s="37">
        <v>3448.0333333333333</v>
      </c>
      <c r="E38" s="37">
        <v>3393.4166666666665</v>
      </c>
      <c r="F38" s="37">
        <v>3346.3833333333332</v>
      </c>
      <c r="G38" s="37">
        <v>3291.7666666666664</v>
      </c>
      <c r="H38" s="37">
        <v>3495.0666666666666</v>
      </c>
      <c r="I38" s="37">
        <v>3549.6833333333334</v>
      </c>
      <c r="J38" s="37">
        <v>3596.7166666666667</v>
      </c>
      <c r="K38" s="28">
        <v>3502.65</v>
      </c>
      <c r="L38" s="28">
        <v>3401</v>
      </c>
      <c r="M38" s="28">
        <v>3.55857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629.35</v>
      </c>
      <c r="D39" s="37">
        <v>629.48333333333335</v>
      </c>
      <c r="E39" s="37">
        <v>618.11666666666667</v>
      </c>
      <c r="F39" s="37">
        <v>606.88333333333333</v>
      </c>
      <c r="G39" s="37">
        <v>595.51666666666665</v>
      </c>
      <c r="H39" s="37">
        <v>640.7166666666667</v>
      </c>
      <c r="I39" s="37">
        <v>652.08333333333348</v>
      </c>
      <c r="J39" s="37">
        <v>663.31666666666672</v>
      </c>
      <c r="K39" s="28">
        <v>640.85</v>
      </c>
      <c r="L39" s="28">
        <v>618.25</v>
      </c>
      <c r="M39" s="28">
        <v>84.507769999999994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3784.8</v>
      </c>
      <c r="D40" s="37">
        <v>3748.6833333333329</v>
      </c>
      <c r="E40" s="37">
        <v>3701.3666666666659</v>
      </c>
      <c r="F40" s="37">
        <v>3617.9333333333329</v>
      </c>
      <c r="G40" s="37">
        <v>3570.6166666666659</v>
      </c>
      <c r="H40" s="37">
        <v>3832.1166666666659</v>
      </c>
      <c r="I40" s="37">
        <v>3879.4333333333325</v>
      </c>
      <c r="J40" s="37">
        <v>3962.8666666666659</v>
      </c>
      <c r="K40" s="28">
        <v>3796</v>
      </c>
      <c r="L40" s="28">
        <v>3665.25</v>
      </c>
      <c r="M40" s="28">
        <v>11.8642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5448.15</v>
      </c>
      <c r="D41" s="37">
        <v>5428.7166666666662</v>
      </c>
      <c r="E41" s="37">
        <v>5362.4333333333325</v>
      </c>
      <c r="F41" s="37">
        <v>5276.7166666666662</v>
      </c>
      <c r="G41" s="37">
        <v>5210.4333333333325</v>
      </c>
      <c r="H41" s="37">
        <v>5514.4333333333325</v>
      </c>
      <c r="I41" s="37">
        <v>5580.7166666666672</v>
      </c>
      <c r="J41" s="37">
        <v>5666.4333333333325</v>
      </c>
      <c r="K41" s="28">
        <v>5495</v>
      </c>
      <c r="L41" s="28">
        <v>5343</v>
      </c>
      <c r="M41" s="28">
        <v>11.01857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11552.85</v>
      </c>
      <c r="D42" s="37">
        <v>11485.566666666666</v>
      </c>
      <c r="E42" s="37">
        <v>11382.133333333331</v>
      </c>
      <c r="F42" s="37">
        <v>11211.416666666666</v>
      </c>
      <c r="G42" s="37">
        <v>11107.983333333332</v>
      </c>
      <c r="H42" s="37">
        <v>11656.283333333331</v>
      </c>
      <c r="I42" s="37">
        <v>11759.716666666665</v>
      </c>
      <c r="J42" s="37">
        <v>11930.433333333331</v>
      </c>
      <c r="K42" s="28">
        <v>11589</v>
      </c>
      <c r="L42" s="28">
        <v>11314.85</v>
      </c>
      <c r="M42" s="28">
        <v>2.5355300000000001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4488.2</v>
      </c>
      <c r="D43" s="37">
        <v>4501.4000000000005</v>
      </c>
      <c r="E43" s="37">
        <v>4428.8000000000011</v>
      </c>
      <c r="F43" s="37">
        <v>4369.4000000000005</v>
      </c>
      <c r="G43" s="37">
        <v>4296.8000000000011</v>
      </c>
      <c r="H43" s="37">
        <v>4560.8000000000011</v>
      </c>
      <c r="I43" s="37">
        <v>4633.4000000000015</v>
      </c>
      <c r="J43" s="37">
        <v>4692.8000000000011</v>
      </c>
      <c r="K43" s="28">
        <v>4574</v>
      </c>
      <c r="L43" s="28">
        <v>4442</v>
      </c>
      <c r="M43" s="28">
        <v>0.30775000000000002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2132.6</v>
      </c>
      <c r="D44" s="37">
        <v>2112.5333333333333</v>
      </c>
      <c r="E44" s="37">
        <v>2080.0666666666666</v>
      </c>
      <c r="F44" s="37">
        <v>2027.5333333333333</v>
      </c>
      <c r="G44" s="37">
        <v>1995.0666666666666</v>
      </c>
      <c r="H44" s="37">
        <v>2165.0666666666666</v>
      </c>
      <c r="I44" s="37">
        <v>2197.5333333333328</v>
      </c>
      <c r="J44" s="37">
        <v>2250.0666666666666</v>
      </c>
      <c r="K44" s="28">
        <v>2145</v>
      </c>
      <c r="L44" s="28">
        <v>2060</v>
      </c>
      <c r="M44" s="28">
        <v>2.2703899999999999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278.05</v>
      </c>
      <c r="D45" s="37">
        <v>278.88333333333333</v>
      </c>
      <c r="E45" s="37">
        <v>272.26666666666665</v>
      </c>
      <c r="F45" s="37">
        <v>266.48333333333335</v>
      </c>
      <c r="G45" s="37">
        <v>259.86666666666667</v>
      </c>
      <c r="H45" s="37">
        <v>284.66666666666663</v>
      </c>
      <c r="I45" s="37">
        <v>291.2833333333333</v>
      </c>
      <c r="J45" s="37">
        <v>297.06666666666661</v>
      </c>
      <c r="K45" s="28">
        <v>285.5</v>
      </c>
      <c r="L45" s="28">
        <v>273.10000000000002</v>
      </c>
      <c r="M45" s="28">
        <v>56.321890000000003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96.45</v>
      </c>
      <c r="D46" s="37">
        <v>96.233333333333348</v>
      </c>
      <c r="E46" s="37">
        <v>94.616666666666703</v>
      </c>
      <c r="F46" s="37">
        <v>92.78333333333336</v>
      </c>
      <c r="G46" s="37">
        <v>91.166666666666714</v>
      </c>
      <c r="H46" s="37">
        <v>98.066666666666691</v>
      </c>
      <c r="I46" s="37">
        <v>99.683333333333337</v>
      </c>
      <c r="J46" s="37">
        <v>101.51666666666668</v>
      </c>
      <c r="K46" s="28">
        <v>97.85</v>
      </c>
      <c r="L46" s="28">
        <v>94.4</v>
      </c>
      <c r="M46" s="28">
        <v>276.34071999999998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43.9</v>
      </c>
      <c r="D47" s="37">
        <v>43.75</v>
      </c>
      <c r="E47" s="37">
        <v>42.9</v>
      </c>
      <c r="F47" s="37">
        <v>41.9</v>
      </c>
      <c r="G47" s="37">
        <v>41.05</v>
      </c>
      <c r="H47" s="37">
        <v>44.75</v>
      </c>
      <c r="I47" s="37">
        <v>45.599999999999994</v>
      </c>
      <c r="J47" s="37">
        <v>46.6</v>
      </c>
      <c r="K47" s="28">
        <v>44.6</v>
      </c>
      <c r="L47" s="28">
        <v>42.75</v>
      </c>
      <c r="M47" s="28">
        <v>23.061109999999999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1689.15</v>
      </c>
      <c r="D48" s="37">
        <v>1675.5166666666667</v>
      </c>
      <c r="E48" s="37">
        <v>1656.9333333333334</v>
      </c>
      <c r="F48" s="37">
        <v>1624.7166666666667</v>
      </c>
      <c r="G48" s="37">
        <v>1606.1333333333334</v>
      </c>
      <c r="H48" s="37">
        <v>1707.7333333333333</v>
      </c>
      <c r="I48" s="37">
        <v>1726.3166666666668</v>
      </c>
      <c r="J48" s="37">
        <v>1758.5333333333333</v>
      </c>
      <c r="K48" s="28">
        <v>1694.1</v>
      </c>
      <c r="L48" s="28">
        <v>1643.3</v>
      </c>
      <c r="M48" s="28">
        <v>2.5453600000000001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594.4</v>
      </c>
      <c r="D49" s="37">
        <v>594.18333333333339</v>
      </c>
      <c r="E49" s="37">
        <v>587.36666666666679</v>
      </c>
      <c r="F49" s="37">
        <v>580.33333333333337</v>
      </c>
      <c r="G49" s="37">
        <v>573.51666666666677</v>
      </c>
      <c r="H49" s="37">
        <v>601.21666666666681</v>
      </c>
      <c r="I49" s="37">
        <v>608.03333333333342</v>
      </c>
      <c r="J49" s="37">
        <v>615.06666666666683</v>
      </c>
      <c r="K49" s="28">
        <v>601</v>
      </c>
      <c r="L49" s="28">
        <v>587.15</v>
      </c>
      <c r="M49" s="28">
        <v>7.3728699999999998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226.9</v>
      </c>
      <c r="D50" s="37">
        <v>226.75</v>
      </c>
      <c r="E50" s="37">
        <v>225.2</v>
      </c>
      <c r="F50" s="37">
        <v>223.5</v>
      </c>
      <c r="G50" s="37">
        <v>221.95</v>
      </c>
      <c r="H50" s="37">
        <v>228.45</v>
      </c>
      <c r="I50" s="37">
        <v>230</v>
      </c>
      <c r="J50" s="37">
        <v>231.7</v>
      </c>
      <c r="K50" s="28">
        <v>228.3</v>
      </c>
      <c r="L50" s="28">
        <v>225.05</v>
      </c>
      <c r="M50" s="28">
        <v>30.01614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651.29999999999995</v>
      </c>
      <c r="D51" s="37">
        <v>646.73333333333323</v>
      </c>
      <c r="E51" s="37">
        <v>637.56666666666649</v>
      </c>
      <c r="F51" s="37">
        <v>623.83333333333326</v>
      </c>
      <c r="G51" s="37">
        <v>614.66666666666652</v>
      </c>
      <c r="H51" s="37">
        <v>660.46666666666647</v>
      </c>
      <c r="I51" s="37">
        <v>669.63333333333321</v>
      </c>
      <c r="J51" s="37">
        <v>683.36666666666645</v>
      </c>
      <c r="K51" s="28">
        <v>655.9</v>
      </c>
      <c r="L51" s="28">
        <v>633</v>
      </c>
      <c r="M51" s="28">
        <v>9.9237099999999998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44.3</v>
      </c>
      <c r="D52" s="37">
        <v>44.183333333333337</v>
      </c>
      <c r="E52" s="37">
        <v>43.616666666666674</v>
      </c>
      <c r="F52" s="37">
        <v>42.933333333333337</v>
      </c>
      <c r="G52" s="37">
        <v>42.366666666666674</v>
      </c>
      <c r="H52" s="37">
        <v>44.866666666666674</v>
      </c>
      <c r="I52" s="37">
        <v>45.433333333333337</v>
      </c>
      <c r="J52" s="37">
        <v>46.116666666666674</v>
      </c>
      <c r="K52" s="28">
        <v>44.75</v>
      </c>
      <c r="L52" s="28">
        <v>43.5</v>
      </c>
      <c r="M52" s="28">
        <v>187.50796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307.89999999999998</v>
      </c>
      <c r="D53" s="37">
        <v>307.31666666666666</v>
      </c>
      <c r="E53" s="37">
        <v>304.13333333333333</v>
      </c>
      <c r="F53" s="37">
        <v>300.36666666666667</v>
      </c>
      <c r="G53" s="37">
        <v>297.18333333333334</v>
      </c>
      <c r="H53" s="37">
        <v>311.08333333333331</v>
      </c>
      <c r="I53" s="37">
        <v>314.26666666666659</v>
      </c>
      <c r="J53" s="37">
        <v>318.0333333333333</v>
      </c>
      <c r="K53" s="28">
        <v>310.5</v>
      </c>
      <c r="L53" s="28">
        <v>303.55</v>
      </c>
      <c r="M53" s="28">
        <v>43.485120000000002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660.2</v>
      </c>
      <c r="D54" s="37">
        <v>657.51666666666677</v>
      </c>
      <c r="E54" s="37">
        <v>650.43333333333351</v>
      </c>
      <c r="F54" s="37">
        <v>640.66666666666674</v>
      </c>
      <c r="G54" s="37">
        <v>633.58333333333348</v>
      </c>
      <c r="H54" s="37">
        <v>667.28333333333353</v>
      </c>
      <c r="I54" s="37">
        <v>674.36666666666679</v>
      </c>
      <c r="J54" s="37">
        <v>684.13333333333355</v>
      </c>
      <c r="K54" s="28">
        <v>664.6</v>
      </c>
      <c r="L54" s="28">
        <v>647.75</v>
      </c>
      <c r="M54" s="28">
        <v>43.36533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326.64999999999998</v>
      </c>
      <c r="D55" s="37">
        <v>322.63333333333327</v>
      </c>
      <c r="E55" s="37">
        <v>316.56666666666655</v>
      </c>
      <c r="F55" s="37">
        <v>306.48333333333329</v>
      </c>
      <c r="G55" s="37">
        <v>300.41666666666657</v>
      </c>
      <c r="H55" s="37">
        <v>332.71666666666653</v>
      </c>
      <c r="I55" s="37">
        <v>338.78333333333325</v>
      </c>
      <c r="J55" s="37">
        <v>348.8666666666665</v>
      </c>
      <c r="K55" s="28">
        <v>328.7</v>
      </c>
      <c r="L55" s="28">
        <v>312.55</v>
      </c>
      <c r="M55" s="28">
        <v>30.09496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13821.95</v>
      </c>
      <c r="D56" s="37">
        <v>13713.116666666667</v>
      </c>
      <c r="E56" s="37">
        <v>13558.833333333334</v>
      </c>
      <c r="F56" s="37">
        <v>13295.716666666667</v>
      </c>
      <c r="G56" s="37">
        <v>13141.433333333334</v>
      </c>
      <c r="H56" s="37">
        <v>13976.233333333334</v>
      </c>
      <c r="I56" s="37">
        <v>14130.516666666666</v>
      </c>
      <c r="J56" s="37">
        <v>14393.633333333333</v>
      </c>
      <c r="K56" s="28">
        <v>13867.4</v>
      </c>
      <c r="L56" s="28">
        <v>13450</v>
      </c>
      <c r="M56" s="28">
        <v>0.38229000000000002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3411.45</v>
      </c>
      <c r="D57" s="37">
        <v>3416.6</v>
      </c>
      <c r="E57" s="37">
        <v>3385.35</v>
      </c>
      <c r="F57" s="37">
        <v>3359.25</v>
      </c>
      <c r="G57" s="37">
        <v>3328</v>
      </c>
      <c r="H57" s="37">
        <v>3442.7</v>
      </c>
      <c r="I57" s="37">
        <v>3473.95</v>
      </c>
      <c r="J57" s="37">
        <v>3500.0499999999997</v>
      </c>
      <c r="K57" s="28">
        <v>3447.85</v>
      </c>
      <c r="L57" s="28">
        <v>3390.5</v>
      </c>
      <c r="M57" s="28">
        <v>3.5131100000000002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649.1</v>
      </c>
      <c r="D58" s="37">
        <v>638.9</v>
      </c>
      <c r="E58" s="37">
        <v>625.79999999999995</v>
      </c>
      <c r="F58" s="37">
        <v>602.5</v>
      </c>
      <c r="G58" s="37">
        <v>589.4</v>
      </c>
      <c r="H58" s="37">
        <v>662.19999999999993</v>
      </c>
      <c r="I58" s="37">
        <v>675.30000000000007</v>
      </c>
      <c r="J58" s="37">
        <v>698.59999999999991</v>
      </c>
      <c r="K58" s="28">
        <v>652</v>
      </c>
      <c r="L58" s="28">
        <v>615.6</v>
      </c>
      <c r="M58" s="28">
        <v>4.3074000000000003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181.85</v>
      </c>
      <c r="D59" s="37">
        <v>181.79999999999998</v>
      </c>
      <c r="E59" s="37">
        <v>178.89999999999998</v>
      </c>
      <c r="F59" s="37">
        <v>175.95</v>
      </c>
      <c r="G59" s="37">
        <v>173.04999999999998</v>
      </c>
      <c r="H59" s="37">
        <v>184.74999999999997</v>
      </c>
      <c r="I59" s="37">
        <v>187.65</v>
      </c>
      <c r="J59" s="37">
        <v>190.59999999999997</v>
      </c>
      <c r="K59" s="28">
        <v>184.7</v>
      </c>
      <c r="L59" s="28">
        <v>178.85</v>
      </c>
      <c r="M59" s="28">
        <v>71.906790000000001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103.1</v>
      </c>
      <c r="D60" s="37">
        <v>103.31666666666666</v>
      </c>
      <c r="E60" s="37">
        <v>102.38333333333333</v>
      </c>
      <c r="F60" s="37">
        <v>101.66666666666666</v>
      </c>
      <c r="G60" s="37">
        <v>100.73333333333332</v>
      </c>
      <c r="H60" s="37">
        <v>104.03333333333333</v>
      </c>
      <c r="I60" s="37">
        <v>104.96666666666667</v>
      </c>
      <c r="J60" s="37">
        <v>105.68333333333334</v>
      </c>
      <c r="K60" s="28">
        <v>104.25</v>
      </c>
      <c r="L60" s="28">
        <v>102.6</v>
      </c>
      <c r="M60" s="28">
        <v>2.3602500000000002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636.45000000000005</v>
      </c>
      <c r="D61" s="37">
        <v>632.88333333333333</v>
      </c>
      <c r="E61" s="37">
        <v>617.26666666666665</v>
      </c>
      <c r="F61" s="37">
        <v>598.08333333333337</v>
      </c>
      <c r="G61" s="37">
        <v>582.4666666666667</v>
      </c>
      <c r="H61" s="37">
        <v>652.06666666666661</v>
      </c>
      <c r="I61" s="37">
        <v>667.68333333333317</v>
      </c>
      <c r="J61" s="37">
        <v>686.86666666666656</v>
      </c>
      <c r="K61" s="28">
        <v>648.5</v>
      </c>
      <c r="L61" s="28">
        <v>613.70000000000005</v>
      </c>
      <c r="M61" s="28">
        <v>35.860140000000001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933.35</v>
      </c>
      <c r="D62" s="37">
        <v>928.35</v>
      </c>
      <c r="E62" s="37">
        <v>919.40000000000009</v>
      </c>
      <c r="F62" s="37">
        <v>905.45</v>
      </c>
      <c r="G62" s="37">
        <v>896.50000000000011</v>
      </c>
      <c r="H62" s="37">
        <v>942.30000000000007</v>
      </c>
      <c r="I62" s="37">
        <v>951.25000000000011</v>
      </c>
      <c r="J62" s="37">
        <v>965.2</v>
      </c>
      <c r="K62" s="28">
        <v>937.3</v>
      </c>
      <c r="L62" s="28">
        <v>914.4</v>
      </c>
      <c r="M62" s="28">
        <v>6.1561599999999999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123.85</v>
      </c>
      <c r="D63" s="37">
        <v>123.10000000000001</v>
      </c>
      <c r="E63" s="37">
        <v>121.75000000000001</v>
      </c>
      <c r="F63" s="37">
        <v>119.65</v>
      </c>
      <c r="G63" s="37">
        <v>118.30000000000001</v>
      </c>
      <c r="H63" s="37">
        <v>125.20000000000002</v>
      </c>
      <c r="I63" s="37">
        <v>126.55000000000001</v>
      </c>
      <c r="J63" s="37">
        <v>128.65000000000003</v>
      </c>
      <c r="K63" s="28">
        <v>124.45</v>
      </c>
      <c r="L63" s="28">
        <v>121</v>
      </c>
      <c r="M63" s="28">
        <v>17.98846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177.15</v>
      </c>
      <c r="D64" s="37">
        <v>178</v>
      </c>
      <c r="E64" s="37">
        <v>174</v>
      </c>
      <c r="F64" s="37">
        <v>170.85</v>
      </c>
      <c r="G64" s="37">
        <v>166.85</v>
      </c>
      <c r="H64" s="37">
        <v>181.15</v>
      </c>
      <c r="I64" s="37">
        <v>185.15</v>
      </c>
      <c r="J64" s="37">
        <v>188.3</v>
      </c>
      <c r="K64" s="28">
        <v>182</v>
      </c>
      <c r="L64" s="28">
        <v>174.85</v>
      </c>
      <c r="M64" s="28">
        <v>93.047989999999999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3678.85</v>
      </c>
      <c r="D65" s="37">
        <v>3627.6</v>
      </c>
      <c r="E65" s="37">
        <v>3546.2999999999997</v>
      </c>
      <c r="F65" s="37">
        <v>3413.75</v>
      </c>
      <c r="G65" s="37">
        <v>3332.45</v>
      </c>
      <c r="H65" s="37">
        <v>3760.1499999999996</v>
      </c>
      <c r="I65" s="37">
        <v>3841.45</v>
      </c>
      <c r="J65" s="37">
        <v>3973.9999999999995</v>
      </c>
      <c r="K65" s="28">
        <v>3708.9</v>
      </c>
      <c r="L65" s="28">
        <v>3495.05</v>
      </c>
      <c r="M65" s="28">
        <v>3.1432699999999998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1495.85</v>
      </c>
      <c r="D66" s="37">
        <v>1494.9666666666665</v>
      </c>
      <c r="E66" s="37">
        <v>1485.9333333333329</v>
      </c>
      <c r="F66" s="37">
        <v>1476.0166666666664</v>
      </c>
      <c r="G66" s="37">
        <v>1466.9833333333329</v>
      </c>
      <c r="H66" s="37">
        <v>1504.883333333333</v>
      </c>
      <c r="I66" s="37">
        <v>1513.9166666666663</v>
      </c>
      <c r="J66" s="37">
        <v>1523.833333333333</v>
      </c>
      <c r="K66" s="28">
        <v>1504</v>
      </c>
      <c r="L66" s="28">
        <v>1485.05</v>
      </c>
      <c r="M66" s="28">
        <v>1.15612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620.35</v>
      </c>
      <c r="D67" s="37">
        <v>620.15</v>
      </c>
      <c r="E67" s="37">
        <v>613.5</v>
      </c>
      <c r="F67" s="37">
        <v>606.65</v>
      </c>
      <c r="G67" s="37">
        <v>600</v>
      </c>
      <c r="H67" s="37">
        <v>627</v>
      </c>
      <c r="I67" s="37">
        <v>633.64999999999986</v>
      </c>
      <c r="J67" s="37">
        <v>640.5</v>
      </c>
      <c r="K67" s="28">
        <v>626.79999999999995</v>
      </c>
      <c r="L67" s="28">
        <v>613.29999999999995</v>
      </c>
      <c r="M67" s="28">
        <v>4.7065099999999997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922.45</v>
      </c>
      <c r="D68" s="37">
        <v>926.48333333333323</v>
      </c>
      <c r="E68" s="37">
        <v>907.96666666666647</v>
      </c>
      <c r="F68" s="37">
        <v>893.48333333333323</v>
      </c>
      <c r="G68" s="37">
        <v>874.96666666666647</v>
      </c>
      <c r="H68" s="37">
        <v>940.96666666666647</v>
      </c>
      <c r="I68" s="37">
        <v>959.48333333333312</v>
      </c>
      <c r="J68" s="37">
        <v>973.96666666666647</v>
      </c>
      <c r="K68" s="28">
        <v>945</v>
      </c>
      <c r="L68" s="28">
        <v>912</v>
      </c>
      <c r="M68" s="28">
        <v>4.1747699999999996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329.7</v>
      </c>
      <c r="D69" s="37">
        <v>329.41666666666669</v>
      </c>
      <c r="E69" s="37">
        <v>324.83333333333337</v>
      </c>
      <c r="F69" s="37">
        <v>319.9666666666667</v>
      </c>
      <c r="G69" s="37">
        <v>315.38333333333338</v>
      </c>
      <c r="H69" s="37">
        <v>334.28333333333336</v>
      </c>
      <c r="I69" s="37">
        <v>338.86666666666673</v>
      </c>
      <c r="J69" s="37">
        <v>343.73333333333335</v>
      </c>
      <c r="K69" s="28">
        <v>334</v>
      </c>
      <c r="L69" s="28">
        <v>324.55</v>
      </c>
      <c r="M69" s="28">
        <v>10.92191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985.55</v>
      </c>
      <c r="D70" s="37">
        <v>976.9666666666667</v>
      </c>
      <c r="E70" s="37">
        <v>962.93333333333339</v>
      </c>
      <c r="F70" s="37">
        <v>940.31666666666672</v>
      </c>
      <c r="G70" s="37">
        <v>926.28333333333342</v>
      </c>
      <c r="H70" s="37">
        <v>999.58333333333337</v>
      </c>
      <c r="I70" s="37">
        <v>1013.6166666666667</v>
      </c>
      <c r="J70" s="37">
        <v>1036.2333333333333</v>
      </c>
      <c r="K70" s="28">
        <v>991</v>
      </c>
      <c r="L70" s="28">
        <v>954.35</v>
      </c>
      <c r="M70" s="28">
        <v>3.0124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313.39999999999998</v>
      </c>
      <c r="D71" s="37">
        <v>310.76666666666665</v>
      </c>
      <c r="E71" s="37">
        <v>306.13333333333333</v>
      </c>
      <c r="F71" s="37">
        <v>298.86666666666667</v>
      </c>
      <c r="G71" s="37">
        <v>294.23333333333335</v>
      </c>
      <c r="H71" s="37">
        <v>318.0333333333333</v>
      </c>
      <c r="I71" s="37">
        <v>322.66666666666663</v>
      </c>
      <c r="J71" s="37">
        <v>329.93333333333328</v>
      </c>
      <c r="K71" s="28">
        <v>315.39999999999998</v>
      </c>
      <c r="L71" s="28">
        <v>303.5</v>
      </c>
      <c r="M71" s="28">
        <v>67.692599999999999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505.15</v>
      </c>
      <c r="D72" s="37">
        <v>504.40000000000003</v>
      </c>
      <c r="E72" s="37">
        <v>499.80000000000007</v>
      </c>
      <c r="F72" s="37">
        <v>494.45000000000005</v>
      </c>
      <c r="G72" s="37">
        <v>489.85000000000008</v>
      </c>
      <c r="H72" s="37">
        <v>509.75000000000006</v>
      </c>
      <c r="I72" s="37">
        <v>514.35000000000014</v>
      </c>
      <c r="J72" s="37">
        <v>519.70000000000005</v>
      </c>
      <c r="K72" s="28">
        <v>509</v>
      </c>
      <c r="L72" s="28">
        <v>499.05</v>
      </c>
      <c r="M72" s="28">
        <v>10.654019999999999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1252.55</v>
      </c>
      <c r="D73" s="37">
        <v>1254.5166666666667</v>
      </c>
      <c r="E73" s="37">
        <v>1236.0333333333333</v>
      </c>
      <c r="F73" s="37">
        <v>1219.5166666666667</v>
      </c>
      <c r="G73" s="37">
        <v>1201.0333333333333</v>
      </c>
      <c r="H73" s="37">
        <v>1271.0333333333333</v>
      </c>
      <c r="I73" s="37">
        <v>1289.5166666666664</v>
      </c>
      <c r="J73" s="37">
        <v>1306.0333333333333</v>
      </c>
      <c r="K73" s="28">
        <v>1273</v>
      </c>
      <c r="L73" s="28">
        <v>1238</v>
      </c>
      <c r="M73" s="28">
        <v>0.84638999999999998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1797.75</v>
      </c>
      <c r="D74" s="37">
        <v>1793</v>
      </c>
      <c r="E74" s="37">
        <v>1775</v>
      </c>
      <c r="F74" s="37">
        <v>1752.25</v>
      </c>
      <c r="G74" s="37">
        <v>1734.25</v>
      </c>
      <c r="H74" s="37">
        <v>1815.75</v>
      </c>
      <c r="I74" s="37">
        <v>1833.75</v>
      </c>
      <c r="J74" s="37">
        <v>1856.5</v>
      </c>
      <c r="K74" s="28">
        <v>1811</v>
      </c>
      <c r="L74" s="28">
        <v>1770.25</v>
      </c>
      <c r="M74" s="28">
        <v>5.4103700000000003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30</v>
      </c>
      <c r="D75" s="37">
        <v>30.416666666666668</v>
      </c>
      <c r="E75" s="37">
        <v>29.583333333333336</v>
      </c>
      <c r="F75" s="37">
        <v>29.166666666666668</v>
      </c>
      <c r="G75" s="37">
        <v>28.333333333333336</v>
      </c>
      <c r="H75" s="37">
        <v>30.833333333333336</v>
      </c>
      <c r="I75" s="37">
        <v>31.666666666666671</v>
      </c>
      <c r="J75" s="37">
        <v>32.083333333333336</v>
      </c>
      <c r="K75" s="28">
        <v>31.25</v>
      </c>
      <c r="L75" s="28">
        <v>30</v>
      </c>
      <c r="M75" s="28">
        <v>44.808190000000003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3666.3</v>
      </c>
      <c r="D76" s="37">
        <v>3653.0666666666671</v>
      </c>
      <c r="E76" s="37">
        <v>3618.233333333334</v>
      </c>
      <c r="F76" s="37">
        <v>3570.166666666667</v>
      </c>
      <c r="G76" s="37">
        <v>3535.3333333333339</v>
      </c>
      <c r="H76" s="37">
        <v>3701.1333333333341</v>
      </c>
      <c r="I76" s="37">
        <v>3735.9666666666672</v>
      </c>
      <c r="J76" s="37">
        <v>3784.0333333333342</v>
      </c>
      <c r="K76" s="28">
        <v>3687.9</v>
      </c>
      <c r="L76" s="28">
        <v>3605</v>
      </c>
      <c r="M76" s="28">
        <v>3.9234499999999999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3392</v>
      </c>
      <c r="D77" s="37">
        <v>3386.3166666666671</v>
      </c>
      <c r="E77" s="37">
        <v>3336.6333333333341</v>
      </c>
      <c r="F77" s="37">
        <v>3281.2666666666669</v>
      </c>
      <c r="G77" s="37">
        <v>3231.5833333333339</v>
      </c>
      <c r="H77" s="37">
        <v>3441.6833333333343</v>
      </c>
      <c r="I77" s="37">
        <v>3491.3666666666677</v>
      </c>
      <c r="J77" s="37">
        <v>3546.7333333333345</v>
      </c>
      <c r="K77" s="28">
        <v>3436</v>
      </c>
      <c r="L77" s="28">
        <v>3330.95</v>
      </c>
      <c r="M77" s="28">
        <v>3.0961400000000001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1995.8</v>
      </c>
      <c r="D78" s="37">
        <v>1990.8833333333332</v>
      </c>
      <c r="E78" s="37">
        <v>1975.7666666666664</v>
      </c>
      <c r="F78" s="37">
        <v>1955.7333333333331</v>
      </c>
      <c r="G78" s="37">
        <v>1940.6166666666663</v>
      </c>
      <c r="H78" s="37">
        <v>2010.9166666666665</v>
      </c>
      <c r="I78" s="37">
        <v>2026.0333333333333</v>
      </c>
      <c r="J78" s="37">
        <v>2046.0666666666666</v>
      </c>
      <c r="K78" s="28">
        <v>2006</v>
      </c>
      <c r="L78" s="28">
        <v>1970.85</v>
      </c>
      <c r="M78" s="28">
        <v>1.8529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4294.8999999999996</v>
      </c>
      <c r="D79" s="37">
        <v>4285.8666666666659</v>
      </c>
      <c r="E79" s="37">
        <v>4264.0333333333319</v>
      </c>
      <c r="F79" s="37">
        <v>4233.1666666666661</v>
      </c>
      <c r="G79" s="37">
        <v>4211.3333333333321</v>
      </c>
      <c r="H79" s="37">
        <v>4316.7333333333318</v>
      </c>
      <c r="I79" s="37">
        <v>4338.5666666666657</v>
      </c>
      <c r="J79" s="37">
        <v>4369.4333333333316</v>
      </c>
      <c r="K79" s="28">
        <v>4307.7</v>
      </c>
      <c r="L79" s="28">
        <v>4255</v>
      </c>
      <c r="M79" s="28">
        <v>3.3510200000000001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2819.05</v>
      </c>
      <c r="D80" s="37">
        <v>2769.7166666666667</v>
      </c>
      <c r="E80" s="37">
        <v>2714.4333333333334</v>
      </c>
      <c r="F80" s="37">
        <v>2609.8166666666666</v>
      </c>
      <c r="G80" s="37">
        <v>2554.5333333333333</v>
      </c>
      <c r="H80" s="37">
        <v>2874.3333333333335</v>
      </c>
      <c r="I80" s="37">
        <v>2929.6166666666672</v>
      </c>
      <c r="J80" s="37">
        <v>3034.2333333333336</v>
      </c>
      <c r="K80" s="28">
        <v>2825</v>
      </c>
      <c r="L80" s="28">
        <v>2665.1</v>
      </c>
      <c r="M80" s="28">
        <v>13.38537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402.15</v>
      </c>
      <c r="D81" s="37">
        <v>403.06666666666666</v>
      </c>
      <c r="E81" s="37">
        <v>397.88333333333333</v>
      </c>
      <c r="F81" s="37">
        <v>393.61666666666667</v>
      </c>
      <c r="G81" s="37">
        <v>388.43333333333334</v>
      </c>
      <c r="H81" s="37">
        <v>407.33333333333331</v>
      </c>
      <c r="I81" s="37">
        <v>412.51666666666659</v>
      </c>
      <c r="J81" s="37">
        <v>416.7833333333333</v>
      </c>
      <c r="K81" s="28">
        <v>408.25</v>
      </c>
      <c r="L81" s="28">
        <v>398.8</v>
      </c>
      <c r="M81" s="28">
        <v>8.7401099999999996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1314.7</v>
      </c>
      <c r="D82" s="37">
        <v>1301.2166666666667</v>
      </c>
      <c r="E82" s="37">
        <v>1274.2333333333333</v>
      </c>
      <c r="F82" s="37">
        <v>1233.7666666666667</v>
      </c>
      <c r="G82" s="37">
        <v>1206.7833333333333</v>
      </c>
      <c r="H82" s="37">
        <v>1341.6833333333334</v>
      </c>
      <c r="I82" s="37">
        <v>1368.666666666667</v>
      </c>
      <c r="J82" s="37">
        <v>1409.1333333333334</v>
      </c>
      <c r="K82" s="28">
        <v>1328.2</v>
      </c>
      <c r="L82" s="28">
        <v>1260.75</v>
      </c>
      <c r="M82" s="28">
        <v>0.70994000000000002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1509.4</v>
      </c>
      <c r="D83" s="37">
        <v>1499.4666666666665</v>
      </c>
      <c r="E83" s="37">
        <v>1480.0333333333328</v>
      </c>
      <c r="F83" s="37">
        <v>1450.6666666666663</v>
      </c>
      <c r="G83" s="37">
        <v>1431.2333333333327</v>
      </c>
      <c r="H83" s="37">
        <v>1528.833333333333</v>
      </c>
      <c r="I83" s="37">
        <v>1548.2666666666669</v>
      </c>
      <c r="J83" s="37">
        <v>1577.6333333333332</v>
      </c>
      <c r="K83" s="28">
        <v>1518.9</v>
      </c>
      <c r="L83" s="28">
        <v>1470.1</v>
      </c>
      <c r="M83" s="28">
        <v>2.37066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136.19999999999999</v>
      </c>
      <c r="D84" s="37">
        <v>135.48333333333335</v>
      </c>
      <c r="E84" s="37">
        <v>134.31666666666669</v>
      </c>
      <c r="F84" s="37">
        <v>132.43333333333334</v>
      </c>
      <c r="G84" s="37">
        <v>131.26666666666668</v>
      </c>
      <c r="H84" s="37">
        <v>137.3666666666667</v>
      </c>
      <c r="I84" s="37">
        <v>138.53333333333333</v>
      </c>
      <c r="J84" s="37">
        <v>140.41666666666671</v>
      </c>
      <c r="K84" s="28">
        <v>136.65</v>
      </c>
      <c r="L84" s="28">
        <v>133.6</v>
      </c>
      <c r="M84" s="28">
        <v>16.010470000000002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86.95</v>
      </c>
      <c r="D85" s="37">
        <v>86.733333333333334</v>
      </c>
      <c r="E85" s="37">
        <v>85.766666666666666</v>
      </c>
      <c r="F85" s="37">
        <v>84.583333333333329</v>
      </c>
      <c r="G85" s="37">
        <v>83.61666666666666</v>
      </c>
      <c r="H85" s="37">
        <v>87.916666666666671</v>
      </c>
      <c r="I85" s="37">
        <v>88.88333333333334</v>
      </c>
      <c r="J85" s="37">
        <v>90.066666666666677</v>
      </c>
      <c r="K85" s="28">
        <v>87.7</v>
      </c>
      <c r="L85" s="28">
        <v>85.55</v>
      </c>
      <c r="M85" s="28">
        <v>75.590230000000005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236.1</v>
      </c>
      <c r="D86" s="37">
        <v>234.38333333333333</v>
      </c>
      <c r="E86" s="37">
        <v>230.31666666666666</v>
      </c>
      <c r="F86" s="37">
        <v>224.53333333333333</v>
      </c>
      <c r="G86" s="37">
        <v>220.46666666666667</v>
      </c>
      <c r="H86" s="37">
        <v>240.16666666666666</v>
      </c>
      <c r="I86" s="37">
        <v>244.23333333333332</v>
      </c>
      <c r="J86" s="37">
        <v>250.01666666666665</v>
      </c>
      <c r="K86" s="28">
        <v>238.45</v>
      </c>
      <c r="L86" s="28">
        <v>228.6</v>
      </c>
      <c r="M86" s="28">
        <v>5.9400399999999998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131.69999999999999</v>
      </c>
      <c r="D87" s="37">
        <v>132.98333333333332</v>
      </c>
      <c r="E87" s="37">
        <v>129.71666666666664</v>
      </c>
      <c r="F87" s="37">
        <v>127.73333333333332</v>
      </c>
      <c r="G87" s="37">
        <v>124.46666666666664</v>
      </c>
      <c r="H87" s="37">
        <v>134.96666666666664</v>
      </c>
      <c r="I87" s="37">
        <v>138.23333333333335</v>
      </c>
      <c r="J87" s="37">
        <v>140.21666666666664</v>
      </c>
      <c r="K87" s="28">
        <v>136.25</v>
      </c>
      <c r="L87" s="28">
        <v>131</v>
      </c>
      <c r="M87" s="28">
        <v>134.40967000000001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33.9</v>
      </c>
      <c r="D88" s="37">
        <v>33.833333333333336</v>
      </c>
      <c r="E88" s="37">
        <v>33.416666666666671</v>
      </c>
      <c r="F88" s="37">
        <v>32.933333333333337</v>
      </c>
      <c r="G88" s="37">
        <v>32.516666666666673</v>
      </c>
      <c r="H88" s="37">
        <v>34.31666666666667</v>
      </c>
      <c r="I88" s="37">
        <v>34.733333333333341</v>
      </c>
      <c r="J88" s="37">
        <v>35.216666666666669</v>
      </c>
      <c r="K88" s="28">
        <v>34.25</v>
      </c>
      <c r="L88" s="28">
        <v>33.35</v>
      </c>
      <c r="M88" s="28">
        <v>56.787410000000001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2607.25</v>
      </c>
      <c r="D89" s="37">
        <v>2595.7833333333333</v>
      </c>
      <c r="E89" s="37">
        <v>2566.5666666666666</v>
      </c>
      <c r="F89" s="37">
        <v>2525.8833333333332</v>
      </c>
      <c r="G89" s="37">
        <v>2496.6666666666665</v>
      </c>
      <c r="H89" s="37">
        <v>2636.4666666666667</v>
      </c>
      <c r="I89" s="37">
        <v>2665.6833333333329</v>
      </c>
      <c r="J89" s="37">
        <v>2706.3666666666668</v>
      </c>
      <c r="K89" s="28">
        <v>2625</v>
      </c>
      <c r="L89" s="28">
        <v>2555.1</v>
      </c>
      <c r="M89" s="28">
        <v>0.40098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376.9</v>
      </c>
      <c r="D90" s="37">
        <v>369.18333333333334</v>
      </c>
      <c r="E90" s="37">
        <v>359.2166666666667</v>
      </c>
      <c r="F90" s="37">
        <v>341.53333333333336</v>
      </c>
      <c r="G90" s="37">
        <v>331.56666666666672</v>
      </c>
      <c r="H90" s="37">
        <v>386.86666666666667</v>
      </c>
      <c r="I90" s="37">
        <v>396.83333333333326</v>
      </c>
      <c r="J90" s="37">
        <v>414.51666666666665</v>
      </c>
      <c r="K90" s="28">
        <v>379.15</v>
      </c>
      <c r="L90" s="28">
        <v>351.5</v>
      </c>
      <c r="M90" s="28">
        <v>30.54392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774.8</v>
      </c>
      <c r="D91" s="37">
        <v>771.63333333333321</v>
      </c>
      <c r="E91" s="37">
        <v>759.71666666666647</v>
      </c>
      <c r="F91" s="37">
        <v>744.63333333333321</v>
      </c>
      <c r="G91" s="37">
        <v>732.71666666666647</v>
      </c>
      <c r="H91" s="37">
        <v>786.71666666666647</v>
      </c>
      <c r="I91" s="37">
        <v>798.63333333333321</v>
      </c>
      <c r="J91" s="37">
        <v>813.71666666666647</v>
      </c>
      <c r="K91" s="28">
        <v>783.55</v>
      </c>
      <c r="L91" s="28">
        <v>756.55</v>
      </c>
      <c r="M91" s="28">
        <v>9.0031499999999998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425.1</v>
      </c>
      <c r="D92" s="37">
        <v>424.13333333333338</v>
      </c>
      <c r="E92" s="37">
        <v>420.96666666666675</v>
      </c>
      <c r="F92" s="37">
        <v>416.83333333333337</v>
      </c>
      <c r="G92" s="37">
        <v>413.66666666666674</v>
      </c>
      <c r="H92" s="37">
        <v>428.26666666666677</v>
      </c>
      <c r="I92" s="37">
        <v>431.43333333333339</v>
      </c>
      <c r="J92" s="37">
        <v>435.56666666666678</v>
      </c>
      <c r="K92" s="28">
        <v>427.3</v>
      </c>
      <c r="L92" s="28">
        <v>420</v>
      </c>
      <c r="M92" s="28">
        <v>0.48177999999999999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1186.6500000000001</v>
      </c>
      <c r="D93" s="37">
        <v>1184.7</v>
      </c>
      <c r="E93" s="37">
        <v>1164.6500000000001</v>
      </c>
      <c r="F93" s="37">
        <v>1142.6500000000001</v>
      </c>
      <c r="G93" s="37">
        <v>1122.6000000000001</v>
      </c>
      <c r="H93" s="37">
        <v>1206.7</v>
      </c>
      <c r="I93" s="37">
        <v>1226.7499999999998</v>
      </c>
      <c r="J93" s="37">
        <v>1248.75</v>
      </c>
      <c r="K93" s="28">
        <v>1204.75</v>
      </c>
      <c r="L93" s="28">
        <v>1162.7</v>
      </c>
      <c r="M93" s="28">
        <v>3.8958300000000001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1316.05</v>
      </c>
      <c r="D94" s="37">
        <v>1318.9833333333333</v>
      </c>
      <c r="E94" s="37">
        <v>1296.1666666666667</v>
      </c>
      <c r="F94" s="37">
        <v>1276.2833333333333</v>
      </c>
      <c r="G94" s="37">
        <v>1253.4666666666667</v>
      </c>
      <c r="H94" s="37">
        <v>1338.8666666666668</v>
      </c>
      <c r="I94" s="37">
        <v>1361.6833333333334</v>
      </c>
      <c r="J94" s="37">
        <v>1381.5666666666668</v>
      </c>
      <c r="K94" s="28">
        <v>1341.8</v>
      </c>
      <c r="L94" s="28">
        <v>1299.0999999999999</v>
      </c>
      <c r="M94" s="28">
        <v>8.2653800000000004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409.05</v>
      </c>
      <c r="D95" s="37">
        <v>408.98333333333335</v>
      </c>
      <c r="E95" s="37">
        <v>403.61666666666667</v>
      </c>
      <c r="F95" s="37">
        <v>398.18333333333334</v>
      </c>
      <c r="G95" s="37">
        <v>392.81666666666666</v>
      </c>
      <c r="H95" s="37">
        <v>414.41666666666669</v>
      </c>
      <c r="I95" s="37">
        <v>419.78333333333336</v>
      </c>
      <c r="J95" s="37">
        <v>425.2166666666667</v>
      </c>
      <c r="K95" s="28">
        <v>414.35</v>
      </c>
      <c r="L95" s="28">
        <v>403.55</v>
      </c>
      <c r="M95" s="28">
        <v>14.28955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211.9</v>
      </c>
      <c r="D96" s="37">
        <v>212.46666666666667</v>
      </c>
      <c r="E96" s="37">
        <v>209.43333333333334</v>
      </c>
      <c r="F96" s="37">
        <v>206.96666666666667</v>
      </c>
      <c r="G96" s="37">
        <v>203.93333333333334</v>
      </c>
      <c r="H96" s="37">
        <v>214.93333333333334</v>
      </c>
      <c r="I96" s="37">
        <v>217.9666666666667</v>
      </c>
      <c r="J96" s="37">
        <v>220.43333333333334</v>
      </c>
      <c r="K96" s="28">
        <v>215.5</v>
      </c>
      <c r="L96" s="28">
        <v>210</v>
      </c>
      <c r="M96" s="28">
        <v>3.9190700000000001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971.25</v>
      </c>
      <c r="D97" s="37">
        <v>969.11666666666667</v>
      </c>
      <c r="E97" s="37">
        <v>960.73333333333335</v>
      </c>
      <c r="F97" s="37">
        <v>950.2166666666667</v>
      </c>
      <c r="G97" s="37">
        <v>941.83333333333337</v>
      </c>
      <c r="H97" s="37">
        <v>979.63333333333333</v>
      </c>
      <c r="I97" s="37">
        <v>988.01666666666677</v>
      </c>
      <c r="J97" s="37">
        <v>998.5333333333333</v>
      </c>
      <c r="K97" s="28">
        <v>977.5</v>
      </c>
      <c r="L97" s="28">
        <v>958.6</v>
      </c>
      <c r="M97" s="28">
        <v>21.690329999999999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1815.8</v>
      </c>
      <c r="D98" s="37">
        <v>1820.25</v>
      </c>
      <c r="E98" s="37">
        <v>1800.05</v>
      </c>
      <c r="F98" s="37">
        <v>1784.3</v>
      </c>
      <c r="G98" s="37">
        <v>1764.1</v>
      </c>
      <c r="H98" s="37">
        <v>1836</v>
      </c>
      <c r="I98" s="37">
        <v>1856.1999999999998</v>
      </c>
      <c r="J98" s="37">
        <v>1871.95</v>
      </c>
      <c r="K98" s="28">
        <v>1840.45</v>
      </c>
      <c r="L98" s="28">
        <v>1804.5</v>
      </c>
      <c r="M98" s="28">
        <v>2.7925599999999999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1335.15</v>
      </c>
      <c r="D99" s="37">
        <v>1333.8833333333334</v>
      </c>
      <c r="E99" s="37">
        <v>1319.7666666666669</v>
      </c>
      <c r="F99" s="37">
        <v>1304.3833333333334</v>
      </c>
      <c r="G99" s="37">
        <v>1290.2666666666669</v>
      </c>
      <c r="H99" s="37">
        <v>1349.2666666666669</v>
      </c>
      <c r="I99" s="37">
        <v>1363.3833333333332</v>
      </c>
      <c r="J99" s="37">
        <v>1378.7666666666669</v>
      </c>
      <c r="K99" s="28">
        <v>1348</v>
      </c>
      <c r="L99" s="28">
        <v>1318.5</v>
      </c>
      <c r="M99" s="28">
        <v>76.861220000000003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558.1</v>
      </c>
      <c r="D100" s="37">
        <v>555.91666666666663</v>
      </c>
      <c r="E100" s="37">
        <v>551.83333333333326</v>
      </c>
      <c r="F100" s="37">
        <v>545.56666666666661</v>
      </c>
      <c r="G100" s="37">
        <v>541.48333333333323</v>
      </c>
      <c r="H100" s="37">
        <v>562.18333333333328</v>
      </c>
      <c r="I100" s="37">
        <v>566.26666666666654</v>
      </c>
      <c r="J100" s="37">
        <v>572.5333333333333</v>
      </c>
      <c r="K100" s="28">
        <v>560</v>
      </c>
      <c r="L100" s="28">
        <v>549.65</v>
      </c>
      <c r="M100" s="28">
        <v>15.928710000000001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1096.6500000000001</v>
      </c>
      <c r="D101" s="37">
        <v>1097.3833333333334</v>
      </c>
      <c r="E101" s="37">
        <v>1083.7666666666669</v>
      </c>
      <c r="F101" s="37">
        <v>1070.8833333333334</v>
      </c>
      <c r="G101" s="37">
        <v>1057.2666666666669</v>
      </c>
      <c r="H101" s="37">
        <v>1110.2666666666669</v>
      </c>
      <c r="I101" s="37">
        <v>1123.8833333333332</v>
      </c>
      <c r="J101" s="37">
        <v>1136.7666666666669</v>
      </c>
      <c r="K101" s="28">
        <v>1111</v>
      </c>
      <c r="L101" s="28">
        <v>1084.5</v>
      </c>
      <c r="M101" s="28">
        <v>8.4656699999999994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2674.1</v>
      </c>
      <c r="D102" s="37">
        <v>2644.4333333333334</v>
      </c>
      <c r="E102" s="37">
        <v>2602.2166666666667</v>
      </c>
      <c r="F102" s="37">
        <v>2530.3333333333335</v>
      </c>
      <c r="G102" s="37">
        <v>2488.1166666666668</v>
      </c>
      <c r="H102" s="37">
        <v>2716.3166666666666</v>
      </c>
      <c r="I102" s="37">
        <v>2758.5333333333338</v>
      </c>
      <c r="J102" s="37">
        <v>2830.4166666666665</v>
      </c>
      <c r="K102" s="28">
        <v>2686.65</v>
      </c>
      <c r="L102" s="28">
        <v>2572.5500000000002</v>
      </c>
      <c r="M102" s="28">
        <v>18.46048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317.60000000000002</v>
      </c>
      <c r="D103" s="37">
        <v>318.78333333333336</v>
      </c>
      <c r="E103" s="37">
        <v>309.91666666666674</v>
      </c>
      <c r="F103" s="37">
        <v>302.23333333333341</v>
      </c>
      <c r="G103" s="37">
        <v>293.36666666666679</v>
      </c>
      <c r="H103" s="37">
        <v>326.4666666666667</v>
      </c>
      <c r="I103" s="37">
        <v>335.33333333333337</v>
      </c>
      <c r="J103" s="37">
        <v>343.01666666666665</v>
      </c>
      <c r="K103" s="28">
        <v>327.64999999999998</v>
      </c>
      <c r="L103" s="28">
        <v>311.10000000000002</v>
      </c>
      <c r="M103" s="28">
        <v>187.5669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1770.5</v>
      </c>
      <c r="D104" s="37">
        <v>1782.7</v>
      </c>
      <c r="E104" s="37">
        <v>1738.1000000000001</v>
      </c>
      <c r="F104" s="37">
        <v>1705.7</v>
      </c>
      <c r="G104" s="37">
        <v>1661.1000000000001</v>
      </c>
      <c r="H104" s="37">
        <v>1815.1000000000001</v>
      </c>
      <c r="I104" s="37">
        <v>1859.7</v>
      </c>
      <c r="J104" s="37">
        <v>1892.1000000000001</v>
      </c>
      <c r="K104" s="28">
        <v>1827.3</v>
      </c>
      <c r="L104" s="28">
        <v>1750.3</v>
      </c>
      <c r="M104" s="28">
        <v>15.538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85.45</v>
      </c>
      <c r="D105" s="37">
        <v>85.266666666666666</v>
      </c>
      <c r="E105" s="37">
        <v>83.283333333333331</v>
      </c>
      <c r="F105" s="37">
        <v>81.11666666666666</v>
      </c>
      <c r="G105" s="37">
        <v>79.133333333333326</v>
      </c>
      <c r="H105" s="37">
        <v>87.433333333333337</v>
      </c>
      <c r="I105" s="37">
        <v>89.416666666666657</v>
      </c>
      <c r="J105" s="37">
        <v>91.583333333333343</v>
      </c>
      <c r="K105" s="28">
        <v>87.25</v>
      </c>
      <c r="L105" s="28">
        <v>83.1</v>
      </c>
      <c r="M105" s="28">
        <v>66.221149999999994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225.7</v>
      </c>
      <c r="D106" s="37">
        <v>224.51666666666665</v>
      </c>
      <c r="E106" s="37">
        <v>221.7833333333333</v>
      </c>
      <c r="F106" s="37">
        <v>217.86666666666665</v>
      </c>
      <c r="G106" s="37">
        <v>215.1333333333333</v>
      </c>
      <c r="H106" s="37">
        <v>228.43333333333331</v>
      </c>
      <c r="I106" s="37">
        <v>231.16666666666666</v>
      </c>
      <c r="J106" s="37">
        <v>235.08333333333331</v>
      </c>
      <c r="K106" s="28">
        <v>227.25</v>
      </c>
      <c r="L106" s="28">
        <v>220.6</v>
      </c>
      <c r="M106" s="28">
        <v>67.394000000000005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2252.6</v>
      </c>
      <c r="D107" s="37">
        <v>2234.0166666666664</v>
      </c>
      <c r="E107" s="37">
        <v>2210.6833333333329</v>
      </c>
      <c r="F107" s="37">
        <v>2168.7666666666664</v>
      </c>
      <c r="G107" s="37">
        <v>2145.4333333333329</v>
      </c>
      <c r="H107" s="37">
        <v>2275.9333333333329</v>
      </c>
      <c r="I107" s="37">
        <v>2299.2666666666669</v>
      </c>
      <c r="J107" s="37">
        <v>2341.1833333333329</v>
      </c>
      <c r="K107" s="28">
        <v>2257.35</v>
      </c>
      <c r="L107" s="28">
        <v>2192.1</v>
      </c>
      <c r="M107" s="28">
        <v>15.857530000000001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250.35</v>
      </c>
      <c r="D108" s="37">
        <v>249.53333333333333</v>
      </c>
      <c r="E108" s="37">
        <v>246.81666666666666</v>
      </c>
      <c r="F108" s="37">
        <v>243.28333333333333</v>
      </c>
      <c r="G108" s="37">
        <v>240.56666666666666</v>
      </c>
      <c r="H108" s="37">
        <v>253.06666666666666</v>
      </c>
      <c r="I108" s="37">
        <v>255.7833333333333</v>
      </c>
      <c r="J108" s="37">
        <v>259.31666666666666</v>
      </c>
      <c r="K108" s="28">
        <v>252.25</v>
      </c>
      <c r="L108" s="28">
        <v>246</v>
      </c>
      <c r="M108" s="28">
        <v>3.9588199999999998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2164.1999999999998</v>
      </c>
      <c r="D109" s="37">
        <v>2159.7166666666667</v>
      </c>
      <c r="E109" s="37">
        <v>2139.4833333333336</v>
      </c>
      <c r="F109" s="37">
        <v>2114.7666666666669</v>
      </c>
      <c r="G109" s="37">
        <v>2094.5333333333338</v>
      </c>
      <c r="H109" s="37">
        <v>2184.4333333333334</v>
      </c>
      <c r="I109" s="37">
        <v>2204.6666666666661</v>
      </c>
      <c r="J109" s="37">
        <v>2229.3833333333332</v>
      </c>
      <c r="K109" s="28">
        <v>2179.9499999999998</v>
      </c>
      <c r="L109" s="28">
        <v>2135</v>
      </c>
      <c r="M109" s="28">
        <v>27.092590000000001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699.15</v>
      </c>
      <c r="D110" s="37">
        <v>697.38333333333333</v>
      </c>
      <c r="E110" s="37">
        <v>688.76666666666665</v>
      </c>
      <c r="F110" s="37">
        <v>678.38333333333333</v>
      </c>
      <c r="G110" s="37">
        <v>669.76666666666665</v>
      </c>
      <c r="H110" s="37">
        <v>707.76666666666665</v>
      </c>
      <c r="I110" s="37">
        <v>716.38333333333321</v>
      </c>
      <c r="J110" s="37">
        <v>726.76666666666665</v>
      </c>
      <c r="K110" s="28">
        <v>706</v>
      </c>
      <c r="L110" s="28">
        <v>687</v>
      </c>
      <c r="M110" s="28">
        <v>149.60411999999999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1125.25</v>
      </c>
      <c r="D111" s="37">
        <v>1127.0666666666668</v>
      </c>
      <c r="E111" s="37">
        <v>1116.5833333333337</v>
      </c>
      <c r="F111" s="37">
        <v>1107.916666666667</v>
      </c>
      <c r="G111" s="37">
        <v>1097.4333333333338</v>
      </c>
      <c r="H111" s="37">
        <v>1135.7333333333336</v>
      </c>
      <c r="I111" s="37">
        <v>1146.2166666666667</v>
      </c>
      <c r="J111" s="37">
        <v>1154.8833333333334</v>
      </c>
      <c r="K111" s="28">
        <v>1137.55</v>
      </c>
      <c r="L111" s="28">
        <v>1118.4000000000001</v>
      </c>
      <c r="M111" s="28">
        <v>3.8352499999999998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497.15</v>
      </c>
      <c r="D112" s="37">
        <v>494.91666666666669</v>
      </c>
      <c r="E112" s="37">
        <v>489.83333333333337</v>
      </c>
      <c r="F112" s="37">
        <v>482.51666666666671</v>
      </c>
      <c r="G112" s="37">
        <v>477.43333333333339</v>
      </c>
      <c r="H112" s="37">
        <v>502.23333333333335</v>
      </c>
      <c r="I112" s="37">
        <v>507.31666666666672</v>
      </c>
      <c r="J112" s="37">
        <v>514.63333333333333</v>
      </c>
      <c r="K112" s="28">
        <v>500</v>
      </c>
      <c r="L112" s="28">
        <v>487.6</v>
      </c>
      <c r="M112" s="28">
        <v>8.8750900000000001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434.55</v>
      </c>
      <c r="D113" s="37">
        <v>431.91666666666669</v>
      </c>
      <c r="E113" s="37">
        <v>423.83333333333337</v>
      </c>
      <c r="F113" s="37">
        <v>413.11666666666667</v>
      </c>
      <c r="G113" s="37">
        <v>405.03333333333336</v>
      </c>
      <c r="H113" s="37">
        <v>442.63333333333338</v>
      </c>
      <c r="I113" s="37">
        <v>450.71666666666675</v>
      </c>
      <c r="J113" s="37">
        <v>461.43333333333339</v>
      </c>
      <c r="K113" s="28">
        <v>440</v>
      </c>
      <c r="L113" s="28">
        <v>421.2</v>
      </c>
      <c r="M113" s="28">
        <v>2.9357600000000001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29.75</v>
      </c>
      <c r="D114" s="37">
        <v>29.866666666666664</v>
      </c>
      <c r="E114" s="37">
        <v>28.933333333333326</v>
      </c>
      <c r="F114" s="37">
        <v>28.116666666666664</v>
      </c>
      <c r="G114" s="37">
        <v>27.183333333333326</v>
      </c>
      <c r="H114" s="37">
        <v>30.683333333333326</v>
      </c>
      <c r="I114" s="37">
        <v>31.616666666666664</v>
      </c>
      <c r="J114" s="37">
        <v>32.433333333333323</v>
      </c>
      <c r="K114" s="28">
        <v>30.8</v>
      </c>
      <c r="L114" s="28">
        <v>29.05</v>
      </c>
      <c r="M114" s="28">
        <v>804.90396999999996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265.5</v>
      </c>
      <c r="D115" s="37">
        <v>265.05</v>
      </c>
      <c r="E115" s="37">
        <v>262.85000000000002</v>
      </c>
      <c r="F115" s="37">
        <v>260.2</v>
      </c>
      <c r="G115" s="37">
        <v>258</v>
      </c>
      <c r="H115" s="37">
        <v>267.70000000000005</v>
      </c>
      <c r="I115" s="37">
        <v>269.89999999999998</v>
      </c>
      <c r="J115" s="37">
        <v>272.55000000000007</v>
      </c>
      <c r="K115" s="28">
        <v>267.25</v>
      </c>
      <c r="L115" s="28">
        <v>262.39999999999998</v>
      </c>
      <c r="M115" s="28">
        <v>90.672520000000006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4115.25</v>
      </c>
      <c r="D116" s="37">
        <v>4117.0666666666666</v>
      </c>
      <c r="E116" s="37">
        <v>4059.1333333333332</v>
      </c>
      <c r="F116" s="37">
        <v>4003.0166666666664</v>
      </c>
      <c r="G116" s="37">
        <v>3945.083333333333</v>
      </c>
      <c r="H116" s="37">
        <v>4173.1833333333334</v>
      </c>
      <c r="I116" s="37">
        <v>4231.1166666666659</v>
      </c>
      <c r="J116" s="37">
        <v>4287.2333333333336</v>
      </c>
      <c r="K116" s="28">
        <v>4175</v>
      </c>
      <c r="L116" s="28">
        <v>4060.95</v>
      </c>
      <c r="M116" s="28">
        <v>1.04562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147.19999999999999</v>
      </c>
      <c r="D117" s="37">
        <v>146.36666666666667</v>
      </c>
      <c r="E117" s="37">
        <v>144.23333333333335</v>
      </c>
      <c r="F117" s="37">
        <v>141.26666666666668</v>
      </c>
      <c r="G117" s="37">
        <v>139.13333333333335</v>
      </c>
      <c r="H117" s="37">
        <v>149.33333333333334</v>
      </c>
      <c r="I117" s="37">
        <v>151.46666666666667</v>
      </c>
      <c r="J117" s="37">
        <v>154.43333333333334</v>
      </c>
      <c r="K117" s="28">
        <v>148.5</v>
      </c>
      <c r="L117" s="28">
        <v>143.4</v>
      </c>
      <c r="M117" s="28">
        <v>8.5497200000000007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223.5</v>
      </c>
      <c r="D118" s="37">
        <v>220.76666666666665</v>
      </c>
      <c r="E118" s="37">
        <v>217.1333333333333</v>
      </c>
      <c r="F118" s="37">
        <v>210.76666666666665</v>
      </c>
      <c r="G118" s="37">
        <v>207.1333333333333</v>
      </c>
      <c r="H118" s="37">
        <v>227.1333333333333</v>
      </c>
      <c r="I118" s="37">
        <v>230.76666666666662</v>
      </c>
      <c r="J118" s="37">
        <v>237.1333333333333</v>
      </c>
      <c r="K118" s="28">
        <v>224.4</v>
      </c>
      <c r="L118" s="28">
        <v>214.4</v>
      </c>
      <c r="M118" s="28">
        <v>52.834119999999999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107.3</v>
      </c>
      <c r="D119" s="37">
        <v>106.68333333333332</v>
      </c>
      <c r="E119" s="37">
        <v>105.76666666666665</v>
      </c>
      <c r="F119" s="37">
        <v>104.23333333333333</v>
      </c>
      <c r="G119" s="37">
        <v>103.31666666666666</v>
      </c>
      <c r="H119" s="37">
        <v>108.21666666666664</v>
      </c>
      <c r="I119" s="37">
        <v>109.1333333333333</v>
      </c>
      <c r="J119" s="37">
        <v>110.66666666666663</v>
      </c>
      <c r="K119" s="28">
        <v>107.6</v>
      </c>
      <c r="L119" s="28">
        <v>105.15</v>
      </c>
      <c r="M119" s="28">
        <v>110.52835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589.5</v>
      </c>
      <c r="D120" s="37">
        <v>589.06666666666661</v>
      </c>
      <c r="E120" s="37">
        <v>582.33333333333326</v>
      </c>
      <c r="F120" s="37">
        <v>575.16666666666663</v>
      </c>
      <c r="G120" s="37">
        <v>568.43333333333328</v>
      </c>
      <c r="H120" s="37">
        <v>596.23333333333323</v>
      </c>
      <c r="I120" s="37">
        <v>602.96666666666658</v>
      </c>
      <c r="J120" s="37">
        <v>610.13333333333321</v>
      </c>
      <c r="K120" s="28">
        <v>595.79999999999995</v>
      </c>
      <c r="L120" s="28">
        <v>581.9</v>
      </c>
      <c r="M120" s="28">
        <v>20.265440000000002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19.850000000000001</v>
      </c>
      <c r="D121" s="37">
        <v>19.866666666666667</v>
      </c>
      <c r="E121" s="37">
        <v>19.733333333333334</v>
      </c>
      <c r="F121" s="37">
        <v>19.616666666666667</v>
      </c>
      <c r="G121" s="37">
        <v>19.483333333333334</v>
      </c>
      <c r="H121" s="37">
        <v>19.983333333333334</v>
      </c>
      <c r="I121" s="37">
        <v>20.116666666666667</v>
      </c>
      <c r="J121" s="37">
        <v>20.233333333333334</v>
      </c>
      <c r="K121" s="28">
        <v>20</v>
      </c>
      <c r="L121" s="28">
        <v>19.75</v>
      </c>
      <c r="M121" s="28">
        <v>29.03295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357.65</v>
      </c>
      <c r="D122" s="37">
        <v>356.26666666666665</v>
      </c>
      <c r="E122" s="37">
        <v>353.63333333333333</v>
      </c>
      <c r="F122" s="37">
        <v>349.61666666666667</v>
      </c>
      <c r="G122" s="37">
        <v>346.98333333333335</v>
      </c>
      <c r="H122" s="37">
        <v>360.2833333333333</v>
      </c>
      <c r="I122" s="37">
        <v>362.91666666666663</v>
      </c>
      <c r="J122" s="37">
        <v>366.93333333333328</v>
      </c>
      <c r="K122" s="28">
        <v>358.9</v>
      </c>
      <c r="L122" s="28">
        <v>352.25</v>
      </c>
      <c r="M122" s="28">
        <v>11.696350000000001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211.25</v>
      </c>
      <c r="D123" s="37">
        <v>210.4</v>
      </c>
      <c r="E123" s="37">
        <v>207.95000000000002</v>
      </c>
      <c r="F123" s="37">
        <v>204.65</v>
      </c>
      <c r="G123" s="37">
        <v>202.20000000000002</v>
      </c>
      <c r="H123" s="37">
        <v>213.70000000000002</v>
      </c>
      <c r="I123" s="37">
        <v>216.15</v>
      </c>
      <c r="J123" s="37">
        <v>219.45000000000002</v>
      </c>
      <c r="K123" s="28">
        <v>212.85</v>
      </c>
      <c r="L123" s="28">
        <v>207.1</v>
      </c>
      <c r="M123" s="28">
        <v>24.757169999999999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784.95</v>
      </c>
      <c r="D124" s="37">
        <v>780.81666666666661</v>
      </c>
      <c r="E124" s="37">
        <v>767.33333333333326</v>
      </c>
      <c r="F124" s="37">
        <v>749.7166666666667</v>
      </c>
      <c r="G124" s="37">
        <v>736.23333333333335</v>
      </c>
      <c r="H124" s="37">
        <v>798.43333333333317</v>
      </c>
      <c r="I124" s="37">
        <v>811.91666666666652</v>
      </c>
      <c r="J124" s="37">
        <v>829.53333333333308</v>
      </c>
      <c r="K124" s="28">
        <v>794.3</v>
      </c>
      <c r="L124" s="28">
        <v>763.2</v>
      </c>
      <c r="M124" s="28">
        <v>38.884459999999997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3756.85</v>
      </c>
      <c r="D125" s="37">
        <v>3725.6</v>
      </c>
      <c r="E125" s="37">
        <v>3681.25</v>
      </c>
      <c r="F125" s="37">
        <v>3605.65</v>
      </c>
      <c r="G125" s="37">
        <v>3561.3</v>
      </c>
      <c r="H125" s="37">
        <v>3801.2</v>
      </c>
      <c r="I125" s="37">
        <v>3845.5499999999993</v>
      </c>
      <c r="J125" s="37">
        <v>3921.1499999999996</v>
      </c>
      <c r="K125" s="28">
        <v>3769.95</v>
      </c>
      <c r="L125" s="28">
        <v>3650</v>
      </c>
      <c r="M125" s="28">
        <v>3.98848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1452.45</v>
      </c>
      <c r="D126" s="37">
        <v>1447.8166666666666</v>
      </c>
      <c r="E126" s="37">
        <v>1437.6333333333332</v>
      </c>
      <c r="F126" s="37">
        <v>1422.8166666666666</v>
      </c>
      <c r="G126" s="37">
        <v>1412.6333333333332</v>
      </c>
      <c r="H126" s="37">
        <v>1462.6333333333332</v>
      </c>
      <c r="I126" s="37">
        <v>1472.8166666666666</v>
      </c>
      <c r="J126" s="37">
        <v>1487.6333333333332</v>
      </c>
      <c r="K126" s="28">
        <v>1458</v>
      </c>
      <c r="L126" s="28">
        <v>1433</v>
      </c>
      <c r="M126" s="28">
        <v>62.542810000000003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1621.5</v>
      </c>
      <c r="D127" s="37">
        <v>1629.1333333333332</v>
      </c>
      <c r="E127" s="37">
        <v>1590.9166666666665</v>
      </c>
      <c r="F127" s="37">
        <v>1560.3333333333333</v>
      </c>
      <c r="G127" s="37">
        <v>1522.1166666666666</v>
      </c>
      <c r="H127" s="37">
        <v>1659.7166666666665</v>
      </c>
      <c r="I127" s="37">
        <v>1697.9333333333332</v>
      </c>
      <c r="J127" s="37">
        <v>1728.5166666666664</v>
      </c>
      <c r="K127" s="28">
        <v>1667.35</v>
      </c>
      <c r="L127" s="28">
        <v>1598.55</v>
      </c>
      <c r="M127" s="28">
        <v>9.9294700000000002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897.1</v>
      </c>
      <c r="D128" s="37">
        <v>894.83333333333337</v>
      </c>
      <c r="E128" s="37">
        <v>885.9666666666667</v>
      </c>
      <c r="F128" s="37">
        <v>874.83333333333337</v>
      </c>
      <c r="G128" s="37">
        <v>865.9666666666667</v>
      </c>
      <c r="H128" s="37">
        <v>905.9666666666667</v>
      </c>
      <c r="I128" s="37">
        <v>914.83333333333326</v>
      </c>
      <c r="J128" s="37">
        <v>925.9666666666667</v>
      </c>
      <c r="K128" s="28">
        <v>903.7</v>
      </c>
      <c r="L128" s="28">
        <v>883.7</v>
      </c>
      <c r="M128" s="28">
        <v>5.0357599999999998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203.65</v>
      </c>
      <c r="D129" s="37">
        <v>204.06666666666669</v>
      </c>
      <c r="E129" s="37">
        <v>196.93333333333339</v>
      </c>
      <c r="F129" s="37">
        <v>190.2166666666667</v>
      </c>
      <c r="G129" s="37">
        <v>183.0833333333334</v>
      </c>
      <c r="H129" s="37">
        <v>210.78333333333339</v>
      </c>
      <c r="I129" s="37">
        <v>217.91666666666666</v>
      </c>
      <c r="J129" s="37">
        <v>224.63333333333338</v>
      </c>
      <c r="K129" s="28">
        <v>211.2</v>
      </c>
      <c r="L129" s="28">
        <v>197.35</v>
      </c>
      <c r="M129" s="28">
        <v>7.36463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558.95000000000005</v>
      </c>
      <c r="D130" s="37">
        <v>557.48333333333335</v>
      </c>
      <c r="E130" s="37">
        <v>549.4666666666667</v>
      </c>
      <c r="F130" s="37">
        <v>539.98333333333335</v>
      </c>
      <c r="G130" s="37">
        <v>531.9666666666667</v>
      </c>
      <c r="H130" s="37">
        <v>566.9666666666667</v>
      </c>
      <c r="I130" s="37">
        <v>574.98333333333335</v>
      </c>
      <c r="J130" s="37">
        <v>584.4666666666667</v>
      </c>
      <c r="K130" s="28">
        <v>565.5</v>
      </c>
      <c r="L130" s="28">
        <v>548</v>
      </c>
      <c r="M130" s="28">
        <v>50.376899999999999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309.85000000000002</v>
      </c>
      <c r="D131" s="37">
        <v>310.21666666666664</v>
      </c>
      <c r="E131" s="37">
        <v>304.2833333333333</v>
      </c>
      <c r="F131" s="37">
        <v>298.71666666666664</v>
      </c>
      <c r="G131" s="37">
        <v>292.7833333333333</v>
      </c>
      <c r="H131" s="37">
        <v>315.7833333333333</v>
      </c>
      <c r="I131" s="37">
        <v>321.71666666666658</v>
      </c>
      <c r="J131" s="37">
        <v>327.2833333333333</v>
      </c>
      <c r="K131" s="28">
        <v>316.14999999999998</v>
      </c>
      <c r="L131" s="28">
        <v>304.64999999999998</v>
      </c>
      <c r="M131" s="28">
        <v>58.827719999999999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527.75</v>
      </c>
      <c r="D132" s="37">
        <v>522.55000000000007</v>
      </c>
      <c r="E132" s="37">
        <v>515.20000000000016</v>
      </c>
      <c r="F132" s="37">
        <v>502.65000000000009</v>
      </c>
      <c r="G132" s="37">
        <v>495.30000000000018</v>
      </c>
      <c r="H132" s="37">
        <v>535.10000000000014</v>
      </c>
      <c r="I132" s="37">
        <v>542.45000000000005</v>
      </c>
      <c r="J132" s="37">
        <v>555.00000000000011</v>
      </c>
      <c r="K132" s="28">
        <v>529.9</v>
      </c>
      <c r="L132" s="28">
        <v>510</v>
      </c>
      <c r="M132" s="28">
        <v>33.458739999999999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1684.1</v>
      </c>
      <c r="D133" s="37">
        <v>1675.9666666666665</v>
      </c>
      <c r="E133" s="37">
        <v>1656.9333333333329</v>
      </c>
      <c r="F133" s="37">
        <v>1629.7666666666664</v>
      </c>
      <c r="G133" s="37">
        <v>1610.7333333333329</v>
      </c>
      <c r="H133" s="37">
        <v>1703.133333333333</v>
      </c>
      <c r="I133" s="37">
        <v>1722.1666666666663</v>
      </c>
      <c r="J133" s="37">
        <v>1749.333333333333</v>
      </c>
      <c r="K133" s="28">
        <v>1695</v>
      </c>
      <c r="L133" s="28">
        <v>1648.8</v>
      </c>
      <c r="M133" s="28">
        <v>24.908010000000001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68.55</v>
      </c>
      <c r="D134" s="37">
        <v>68.483333333333334</v>
      </c>
      <c r="E134" s="37">
        <v>67.466666666666669</v>
      </c>
      <c r="F134" s="37">
        <v>66.38333333333334</v>
      </c>
      <c r="G134" s="37">
        <v>65.366666666666674</v>
      </c>
      <c r="H134" s="37">
        <v>69.566666666666663</v>
      </c>
      <c r="I134" s="37">
        <v>70.583333333333343</v>
      </c>
      <c r="J134" s="37">
        <v>71.666666666666657</v>
      </c>
      <c r="K134" s="28">
        <v>69.5</v>
      </c>
      <c r="L134" s="28">
        <v>67.400000000000006</v>
      </c>
      <c r="M134" s="28">
        <v>66.866429999999994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3120.15</v>
      </c>
      <c r="D135" s="37">
        <v>3106.7833333333328</v>
      </c>
      <c r="E135" s="37">
        <v>3068.5666666666657</v>
      </c>
      <c r="F135" s="37">
        <v>3016.9833333333327</v>
      </c>
      <c r="G135" s="37">
        <v>2978.7666666666655</v>
      </c>
      <c r="H135" s="37">
        <v>3158.3666666666659</v>
      </c>
      <c r="I135" s="37">
        <v>3196.583333333333</v>
      </c>
      <c r="J135" s="37">
        <v>3248.1666666666661</v>
      </c>
      <c r="K135" s="28">
        <v>3145</v>
      </c>
      <c r="L135" s="28">
        <v>3055.2</v>
      </c>
      <c r="M135" s="28">
        <v>2.7414700000000001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311.8</v>
      </c>
      <c r="D136" s="37">
        <v>309.51666666666671</v>
      </c>
      <c r="E136" s="37">
        <v>306.63333333333344</v>
      </c>
      <c r="F136" s="37">
        <v>301.46666666666675</v>
      </c>
      <c r="G136" s="37">
        <v>298.58333333333348</v>
      </c>
      <c r="H136" s="37">
        <v>314.68333333333339</v>
      </c>
      <c r="I136" s="37">
        <v>317.56666666666672</v>
      </c>
      <c r="J136" s="37">
        <v>322.73333333333335</v>
      </c>
      <c r="K136" s="28">
        <v>312.39999999999998</v>
      </c>
      <c r="L136" s="28">
        <v>304.35000000000002</v>
      </c>
      <c r="M136" s="28">
        <v>27.137260000000001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4133</v>
      </c>
      <c r="D137" s="37">
        <v>4098.0166666666664</v>
      </c>
      <c r="E137" s="37">
        <v>4050.0333333333328</v>
      </c>
      <c r="F137" s="37">
        <v>3967.0666666666666</v>
      </c>
      <c r="G137" s="37">
        <v>3919.083333333333</v>
      </c>
      <c r="H137" s="37">
        <v>4180.9833333333327</v>
      </c>
      <c r="I137" s="37">
        <v>4228.9666666666662</v>
      </c>
      <c r="J137" s="37">
        <v>4311.9333333333325</v>
      </c>
      <c r="K137" s="28">
        <v>4146</v>
      </c>
      <c r="L137" s="28">
        <v>4015.05</v>
      </c>
      <c r="M137" s="28">
        <v>2.7411300000000001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1494.3</v>
      </c>
      <c r="D138" s="37">
        <v>1495.8500000000001</v>
      </c>
      <c r="E138" s="37">
        <v>1479.9500000000003</v>
      </c>
      <c r="F138" s="37">
        <v>1465.6000000000001</v>
      </c>
      <c r="G138" s="37">
        <v>1449.7000000000003</v>
      </c>
      <c r="H138" s="37">
        <v>1510.2000000000003</v>
      </c>
      <c r="I138" s="37">
        <v>1526.1000000000004</v>
      </c>
      <c r="J138" s="37">
        <v>1540.4500000000003</v>
      </c>
      <c r="K138" s="28">
        <v>1511.75</v>
      </c>
      <c r="L138" s="28">
        <v>1481.5</v>
      </c>
      <c r="M138" s="28">
        <v>18.28491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459.15</v>
      </c>
      <c r="D139" s="37">
        <v>456.48333333333329</v>
      </c>
      <c r="E139" s="37">
        <v>452.01666666666659</v>
      </c>
      <c r="F139" s="37">
        <v>444.88333333333333</v>
      </c>
      <c r="G139" s="37">
        <v>440.41666666666663</v>
      </c>
      <c r="H139" s="37">
        <v>463.61666666666656</v>
      </c>
      <c r="I139" s="37">
        <v>468.08333333333326</v>
      </c>
      <c r="J139" s="37">
        <v>475.21666666666653</v>
      </c>
      <c r="K139" s="28">
        <v>460.95</v>
      </c>
      <c r="L139" s="28">
        <v>449.35</v>
      </c>
      <c r="M139" s="28">
        <v>9.5319800000000008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628.79999999999995</v>
      </c>
      <c r="D140" s="37">
        <v>624.76666666666665</v>
      </c>
      <c r="E140" s="37">
        <v>617.73333333333335</v>
      </c>
      <c r="F140" s="37">
        <v>606.66666666666674</v>
      </c>
      <c r="G140" s="37">
        <v>599.63333333333344</v>
      </c>
      <c r="H140" s="37">
        <v>635.83333333333326</v>
      </c>
      <c r="I140" s="37">
        <v>642.86666666666656</v>
      </c>
      <c r="J140" s="37">
        <v>653.93333333333317</v>
      </c>
      <c r="K140" s="28">
        <v>631.79999999999995</v>
      </c>
      <c r="L140" s="28">
        <v>613.70000000000005</v>
      </c>
      <c r="M140" s="28">
        <v>5.5615500000000004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69006.2</v>
      </c>
      <c r="D141" s="37">
        <v>68775.583333333328</v>
      </c>
      <c r="E141" s="37">
        <v>68271.166666666657</v>
      </c>
      <c r="F141" s="37">
        <v>67536.133333333331</v>
      </c>
      <c r="G141" s="37">
        <v>67031.71666666666</v>
      </c>
      <c r="H141" s="37">
        <v>69510.616666666654</v>
      </c>
      <c r="I141" s="37">
        <v>70015.033333333311</v>
      </c>
      <c r="J141" s="37">
        <v>70750.066666666651</v>
      </c>
      <c r="K141" s="28">
        <v>69280</v>
      </c>
      <c r="L141" s="28">
        <v>68040.55</v>
      </c>
      <c r="M141" s="28">
        <v>7.4550000000000005E-2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739.1</v>
      </c>
      <c r="D142" s="37">
        <v>737.76666666666677</v>
      </c>
      <c r="E142" s="37">
        <v>728.83333333333348</v>
      </c>
      <c r="F142" s="37">
        <v>718.56666666666672</v>
      </c>
      <c r="G142" s="37">
        <v>709.63333333333344</v>
      </c>
      <c r="H142" s="37">
        <v>748.03333333333353</v>
      </c>
      <c r="I142" s="37">
        <v>756.9666666666667</v>
      </c>
      <c r="J142" s="37">
        <v>767.23333333333358</v>
      </c>
      <c r="K142" s="28">
        <v>746.7</v>
      </c>
      <c r="L142" s="28">
        <v>727.5</v>
      </c>
      <c r="M142" s="28">
        <v>3.3075399999999999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174.1</v>
      </c>
      <c r="D143" s="37">
        <v>172.65</v>
      </c>
      <c r="E143" s="37">
        <v>170.8</v>
      </c>
      <c r="F143" s="37">
        <v>167.5</v>
      </c>
      <c r="G143" s="37">
        <v>165.65</v>
      </c>
      <c r="H143" s="37">
        <v>175.95000000000002</v>
      </c>
      <c r="I143" s="37">
        <v>177.79999999999998</v>
      </c>
      <c r="J143" s="37">
        <v>181.10000000000002</v>
      </c>
      <c r="K143" s="28">
        <v>174.5</v>
      </c>
      <c r="L143" s="28">
        <v>169.35</v>
      </c>
      <c r="M143" s="28">
        <v>21.702970000000001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1027.7</v>
      </c>
      <c r="D144" s="37">
        <v>1014.8333333333334</v>
      </c>
      <c r="E144" s="37">
        <v>998.06666666666683</v>
      </c>
      <c r="F144" s="37">
        <v>968.43333333333351</v>
      </c>
      <c r="G144" s="37">
        <v>951.66666666666697</v>
      </c>
      <c r="H144" s="37">
        <v>1044.4666666666667</v>
      </c>
      <c r="I144" s="37">
        <v>1061.2333333333333</v>
      </c>
      <c r="J144" s="37">
        <v>1090.8666666666666</v>
      </c>
      <c r="K144" s="28">
        <v>1031.5999999999999</v>
      </c>
      <c r="L144" s="28">
        <v>985.2</v>
      </c>
      <c r="M144" s="28">
        <v>73.030720000000002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84.1</v>
      </c>
      <c r="D145" s="37">
        <v>84.899999999999991</v>
      </c>
      <c r="E145" s="37">
        <v>82.749999999999986</v>
      </c>
      <c r="F145" s="37">
        <v>81.399999999999991</v>
      </c>
      <c r="G145" s="37">
        <v>79.249999999999986</v>
      </c>
      <c r="H145" s="37">
        <v>86.249999999999986</v>
      </c>
      <c r="I145" s="37">
        <v>88.399999999999991</v>
      </c>
      <c r="J145" s="37">
        <v>89.749999999999986</v>
      </c>
      <c r="K145" s="28">
        <v>87.05</v>
      </c>
      <c r="L145" s="28">
        <v>83.55</v>
      </c>
      <c r="M145" s="28">
        <v>42.927909999999997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476.4</v>
      </c>
      <c r="D146" s="37">
        <v>477.81666666666661</v>
      </c>
      <c r="E146" s="37">
        <v>473.23333333333323</v>
      </c>
      <c r="F146" s="37">
        <v>470.06666666666661</v>
      </c>
      <c r="G146" s="37">
        <v>465.48333333333323</v>
      </c>
      <c r="H146" s="37">
        <v>480.98333333333323</v>
      </c>
      <c r="I146" s="37">
        <v>485.56666666666661</v>
      </c>
      <c r="J146" s="37">
        <v>488.73333333333323</v>
      </c>
      <c r="K146" s="28">
        <v>482.4</v>
      </c>
      <c r="L146" s="28">
        <v>474.65</v>
      </c>
      <c r="M146" s="28">
        <v>20.90775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8271</v>
      </c>
      <c r="D147" s="37">
        <v>8130.5999999999995</v>
      </c>
      <c r="E147" s="37">
        <v>7943.4</v>
      </c>
      <c r="F147" s="37">
        <v>7615.8</v>
      </c>
      <c r="G147" s="37">
        <v>7428.6</v>
      </c>
      <c r="H147" s="37">
        <v>8458.1999999999989</v>
      </c>
      <c r="I147" s="37">
        <v>8645.3999999999978</v>
      </c>
      <c r="J147" s="37">
        <v>8972.9999999999982</v>
      </c>
      <c r="K147" s="28">
        <v>8317.7999999999993</v>
      </c>
      <c r="L147" s="28">
        <v>7803</v>
      </c>
      <c r="M147" s="28">
        <v>16.764299999999999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800.6</v>
      </c>
      <c r="D148" s="37">
        <v>807.75</v>
      </c>
      <c r="E148" s="37">
        <v>791.75</v>
      </c>
      <c r="F148" s="37">
        <v>782.9</v>
      </c>
      <c r="G148" s="37">
        <v>766.9</v>
      </c>
      <c r="H148" s="37">
        <v>816.6</v>
      </c>
      <c r="I148" s="37">
        <v>832.6</v>
      </c>
      <c r="J148" s="37">
        <v>841.45</v>
      </c>
      <c r="K148" s="28">
        <v>823.75</v>
      </c>
      <c r="L148" s="28">
        <v>798.9</v>
      </c>
      <c r="M148" s="28">
        <v>5.3669500000000001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2916</v>
      </c>
      <c r="D149" s="37">
        <v>2880</v>
      </c>
      <c r="E149" s="37">
        <v>2835</v>
      </c>
      <c r="F149" s="37">
        <v>2754</v>
      </c>
      <c r="G149" s="37">
        <v>2709</v>
      </c>
      <c r="H149" s="37">
        <v>2961</v>
      </c>
      <c r="I149" s="37">
        <v>3006</v>
      </c>
      <c r="J149" s="37">
        <v>3087</v>
      </c>
      <c r="K149" s="28">
        <v>2925</v>
      </c>
      <c r="L149" s="28">
        <v>2799</v>
      </c>
      <c r="M149" s="28">
        <v>4.18581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2310.9</v>
      </c>
      <c r="D150" s="37">
        <v>2311.2333333333331</v>
      </c>
      <c r="E150" s="37">
        <v>2283.8666666666663</v>
      </c>
      <c r="F150" s="37">
        <v>2256.833333333333</v>
      </c>
      <c r="G150" s="37">
        <v>2229.4666666666662</v>
      </c>
      <c r="H150" s="37">
        <v>2338.2666666666664</v>
      </c>
      <c r="I150" s="37">
        <v>2365.6333333333332</v>
      </c>
      <c r="J150" s="37">
        <v>2392.6666666666665</v>
      </c>
      <c r="K150" s="28">
        <v>2338.6</v>
      </c>
      <c r="L150" s="28">
        <v>2284.1999999999998</v>
      </c>
      <c r="M150" s="28">
        <v>5.69468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984.65</v>
      </c>
      <c r="D151" s="37">
        <v>988.56666666666661</v>
      </c>
      <c r="E151" s="37">
        <v>976.08333333333326</v>
      </c>
      <c r="F151" s="37">
        <v>967.51666666666665</v>
      </c>
      <c r="G151" s="37">
        <v>955.0333333333333</v>
      </c>
      <c r="H151" s="37">
        <v>997.13333333333321</v>
      </c>
      <c r="I151" s="37">
        <v>1009.6166666666666</v>
      </c>
      <c r="J151" s="37">
        <v>1018.1833333333332</v>
      </c>
      <c r="K151" s="28">
        <v>1001.05</v>
      </c>
      <c r="L151" s="28">
        <v>980</v>
      </c>
      <c r="M151" s="28">
        <v>10.11251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634.6</v>
      </c>
      <c r="D152" s="37">
        <v>639.6</v>
      </c>
      <c r="E152" s="37">
        <v>625.30000000000007</v>
      </c>
      <c r="F152" s="37">
        <v>616</v>
      </c>
      <c r="G152" s="37">
        <v>601.70000000000005</v>
      </c>
      <c r="H152" s="37">
        <v>648.90000000000009</v>
      </c>
      <c r="I152" s="37">
        <v>663.2</v>
      </c>
      <c r="J152" s="37">
        <v>672.50000000000011</v>
      </c>
      <c r="K152" s="28">
        <v>653.9</v>
      </c>
      <c r="L152" s="28">
        <v>630.29999999999995</v>
      </c>
      <c r="M152" s="28">
        <v>1.62856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105</v>
      </c>
      <c r="D153" s="37">
        <v>104.05</v>
      </c>
      <c r="E153" s="37">
        <v>102.6</v>
      </c>
      <c r="F153" s="37">
        <v>100.2</v>
      </c>
      <c r="G153" s="37">
        <v>98.75</v>
      </c>
      <c r="H153" s="37">
        <v>106.44999999999999</v>
      </c>
      <c r="I153" s="37">
        <v>107.9</v>
      </c>
      <c r="J153" s="37">
        <v>110.29999999999998</v>
      </c>
      <c r="K153" s="28">
        <v>105.5</v>
      </c>
      <c r="L153" s="28">
        <v>101.65</v>
      </c>
      <c r="M153" s="28">
        <v>79.138069999999999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136.5</v>
      </c>
      <c r="D154" s="37">
        <v>137.1</v>
      </c>
      <c r="E154" s="37">
        <v>135.04999999999998</v>
      </c>
      <c r="F154" s="37">
        <v>133.6</v>
      </c>
      <c r="G154" s="37">
        <v>131.54999999999998</v>
      </c>
      <c r="H154" s="37">
        <v>138.54999999999998</v>
      </c>
      <c r="I154" s="37">
        <v>140.6</v>
      </c>
      <c r="J154" s="37">
        <v>142.04999999999998</v>
      </c>
      <c r="K154" s="28">
        <v>139.15</v>
      </c>
      <c r="L154" s="28">
        <v>135.65</v>
      </c>
      <c r="M154" s="28">
        <v>112.57409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67.95</v>
      </c>
      <c r="D155" s="37">
        <v>68.416666666666671</v>
      </c>
      <c r="E155" s="37">
        <v>66.533333333333346</v>
      </c>
      <c r="F155" s="37">
        <v>65.116666666666674</v>
      </c>
      <c r="G155" s="37">
        <v>63.233333333333348</v>
      </c>
      <c r="H155" s="37">
        <v>69.833333333333343</v>
      </c>
      <c r="I155" s="37">
        <v>71.716666666666669</v>
      </c>
      <c r="J155" s="37">
        <v>73.13333333333334</v>
      </c>
      <c r="K155" s="28">
        <v>70.3</v>
      </c>
      <c r="L155" s="28">
        <v>67</v>
      </c>
      <c r="M155" s="28">
        <v>266.19459000000001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3544.4</v>
      </c>
      <c r="D156" s="37">
        <v>3570.75</v>
      </c>
      <c r="E156" s="37">
        <v>3501.5</v>
      </c>
      <c r="F156" s="37">
        <v>3458.6</v>
      </c>
      <c r="G156" s="37">
        <v>3389.35</v>
      </c>
      <c r="H156" s="37">
        <v>3613.65</v>
      </c>
      <c r="I156" s="37">
        <v>3682.9</v>
      </c>
      <c r="J156" s="37">
        <v>3725.8</v>
      </c>
      <c r="K156" s="28">
        <v>3640</v>
      </c>
      <c r="L156" s="28">
        <v>3527.85</v>
      </c>
      <c r="M156" s="28">
        <v>0.88568000000000002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16976.3</v>
      </c>
      <c r="D157" s="37">
        <v>16907.083333333332</v>
      </c>
      <c r="E157" s="37">
        <v>16769.216666666664</v>
      </c>
      <c r="F157" s="37">
        <v>16562.133333333331</v>
      </c>
      <c r="G157" s="37">
        <v>16424.266666666663</v>
      </c>
      <c r="H157" s="37">
        <v>17114.166666666664</v>
      </c>
      <c r="I157" s="37">
        <v>17252.033333333333</v>
      </c>
      <c r="J157" s="37">
        <v>17459.116666666665</v>
      </c>
      <c r="K157" s="28">
        <v>17044.95</v>
      </c>
      <c r="L157" s="28">
        <v>16700</v>
      </c>
      <c r="M157" s="28">
        <v>0.31674999999999998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278.5</v>
      </c>
      <c r="D158" s="37">
        <v>275.06666666666666</v>
      </c>
      <c r="E158" s="37">
        <v>269.13333333333333</v>
      </c>
      <c r="F158" s="37">
        <v>259.76666666666665</v>
      </c>
      <c r="G158" s="37">
        <v>253.83333333333331</v>
      </c>
      <c r="H158" s="37">
        <v>284.43333333333334</v>
      </c>
      <c r="I158" s="37">
        <v>290.36666666666662</v>
      </c>
      <c r="J158" s="37">
        <v>299.73333333333335</v>
      </c>
      <c r="K158" s="28">
        <v>281</v>
      </c>
      <c r="L158" s="28">
        <v>265.7</v>
      </c>
      <c r="M158" s="28">
        <v>4.4181600000000003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749.7</v>
      </c>
      <c r="D159" s="37">
        <v>748.21666666666658</v>
      </c>
      <c r="E159" s="37">
        <v>738.78333333333319</v>
      </c>
      <c r="F159" s="37">
        <v>727.86666666666656</v>
      </c>
      <c r="G159" s="37">
        <v>718.43333333333317</v>
      </c>
      <c r="H159" s="37">
        <v>759.13333333333321</v>
      </c>
      <c r="I159" s="37">
        <v>768.56666666666661</v>
      </c>
      <c r="J159" s="37">
        <v>779.48333333333323</v>
      </c>
      <c r="K159" s="28">
        <v>757.65</v>
      </c>
      <c r="L159" s="28">
        <v>737.3</v>
      </c>
      <c r="M159" s="28">
        <v>9.4024099999999997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134.80000000000001</v>
      </c>
      <c r="D160" s="37">
        <v>134.46666666666667</v>
      </c>
      <c r="E160" s="37">
        <v>132.53333333333333</v>
      </c>
      <c r="F160" s="37">
        <v>130.26666666666665</v>
      </c>
      <c r="G160" s="37">
        <v>128.33333333333331</v>
      </c>
      <c r="H160" s="37">
        <v>136.73333333333335</v>
      </c>
      <c r="I160" s="37">
        <v>138.66666666666669</v>
      </c>
      <c r="J160" s="37">
        <v>140.93333333333337</v>
      </c>
      <c r="K160" s="28">
        <v>136.4</v>
      </c>
      <c r="L160" s="28">
        <v>132.19999999999999</v>
      </c>
      <c r="M160" s="28">
        <v>268.29020000000003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237.05</v>
      </c>
      <c r="D161" s="37">
        <v>233.58333333333334</v>
      </c>
      <c r="E161" s="37">
        <v>224.4666666666667</v>
      </c>
      <c r="F161" s="37">
        <v>211.88333333333335</v>
      </c>
      <c r="G161" s="37">
        <v>202.76666666666671</v>
      </c>
      <c r="H161" s="37">
        <v>246.16666666666669</v>
      </c>
      <c r="I161" s="37">
        <v>255.2833333333333</v>
      </c>
      <c r="J161" s="37">
        <v>267.86666666666667</v>
      </c>
      <c r="K161" s="28">
        <v>242.7</v>
      </c>
      <c r="L161" s="28">
        <v>221</v>
      </c>
      <c r="M161" s="28">
        <v>51.610010000000003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2519.65</v>
      </c>
      <c r="D162" s="37">
        <v>2521.3833333333332</v>
      </c>
      <c r="E162" s="37">
        <v>2478.3666666666663</v>
      </c>
      <c r="F162" s="37">
        <v>2437.083333333333</v>
      </c>
      <c r="G162" s="37">
        <v>2394.0666666666662</v>
      </c>
      <c r="H162" s="37">
        <v>2562.6666666666665</v>
      </c>
      <c r="I162" s="37">
        <v>2605.6833333333329</v>
      </c>
      <c r="J162" s="37">
        <v>2646.9666666666667</v>
      </c>
      <c r="K162" s="28">
        <v>2564.4</v>
      </c>
      <c r="L162" s="28">
        <v>2480.1</v>
      </c>
      <c r="M162" s="28">
        <v>2.1477499999999998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38897.75</v>
      </c>
      <c r="D163" s="37">
        <v>38949.25</v>
      </c>
      <c r="E163" s="37">
        <v>38598.5</v>
      </c>
      <c r="F163" s="37">
        <v>38299.25</v>
      </c>
      <c r="G163" s="37">
        <v>37948.5</v>
      </c>
      <c r="H163" s="37">
        <v>39248.5</v>
      </c>
      <c r="I163" s="37">
        <v>39599.25</v>
      </c>
      <c r="J163" s="37">
        <v>39898.5</v>
      </c>
      <c r="K163" s="28">
        <v>39300</v>
      </c>
      <c r="L163" s="28">
        <v>38650</v>
      </c>
      <c r="M163" s="28">
        <v>0.13378000000000001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206.4</v>
      </c>
      <c r="D164" s="37">
        <v>207</v>
      </c>
      <c r="E164" s="37">
        <v>204.4</v>
      </c>
      <c r="F164" s="37">
        <v>202.4</v>
      </c>
      <c r="G164" s="37">
        <v>199.8</v>
      </c>
      <c r="H164" s="37">
        <v>209</v>
      </c>
      <c r="I164" s="37">
        <v>211.60000000000002</v>
      </c>
      <c r="J164" s="37">
        <v>213.6</v>
      </c>
      <c r="K164" s="28">
        <v>209.6</v>
      </c>
      <c r="L164" s="28">
        <v>205</v>
      </c>
      <c r="M164" s="28">
        <v>9.2262699999999995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4110.75</v>
      </c>
      <c r="D165" s="37">
        <v>4114.2166666666662</v>
      </c>
      <c r="E165" s="37">
        <v>4096.5333333333328</v>
      </c>
      <c r="F165" s="37">
        <v>4082.3166666666666</v>
      </c>
      <c r="G165" s="37">
        <v>4064.6333333333332</v>
      </c>
      <c r="H165" s="37">
        <v>4128.4333333333325</v>
      </c>
      <c r="I165" s="37">
        <v>4146.116666666665</v>
      </c>
      <c r="J165" s="37">
        <v>4160.3333333333321</v>
      </c>
      <c r="K165" s="28">
        <v>4131.8999999999996</v>
      </c>
      <c r="L165" s="28">
        <v>4100</v>
      </c>
      <c r="M165" s="28">
        <v>2.495E-2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2145.5500000000002</v>
      </c>
      <c r="D166" s="37">
        <v>2129.5000000000005</v>
      </c>
      <c r="E166" s="37">
        <v>2103.3500000000008</v>
      </c>
      <c r="F166" s="37">
        <v>2061.1500000000005</v>
      </c>
      <c r="G166" s="37">
        <v>2035.0000000000009</v>
      </c>
      <c r="H166" s="37">
        <v>2171.7000000000007</v>
      </c>
      <c r="I166" s="37">
        <v>2197.8500000000004</v>
      </c>
      <c r="J166" s="37">
        <v>2240.0500000000006</v>
      </c>
      <c r="K166" s="28">
        <v>2155.65</v>
      </c>
      <c r="L166" s="28">
        <v>2087.3000000000002</v>
      </c>
      <c r="M166" s="28">
        <v>4.3883299999999998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1627.95</v>
      </c>
      <c r="D167" s="37">
        <v>1629.9166666666667</v>
      </c>
      <c r="E167" s="37">
        <v>1607.4333333333334</v>
      </c>
      <c r="F167" s="37">
        <v>1586.9166666666667</v>
      </c>
      <c r="G167" s="37">
        <v>1564.4333333333334</v>
      </c>
      <c r="H167" s="37">
        <v>1650.4333333333334</v>
      </c>
      <c r="I167" s="37">
        <v>1672.9166666666665</v>
      </c>
      <c r="J167" s="37">
        <v>1693.4333333333334</v>
      </c>
      <c r="K167" s="28">
        <v>1652.4</v>
      </c>
      <c r="L167" s="28">
        <v>1609.4</v>
      </c>
      <c r="M167" s="28">
        <v>2.92672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2185.25</v>
      </c>
      <c r="D168" s="37">
        <v>2169.4833333333331</v>
      </c>
      <c r="E168" s="37">
        <v>2146.3166666666662</v>
      </c>
      <c r="F168" s="37">
        <v>2107.3833333333332</v>
      </c>
      <c r="G168" s="37">
        <v>2084.2166666666662</v>
      </c>
      <c r="H168" s="37">
        <v>2208.4166666666661</v>
      </c>
      <c r="I168" s="37">
        <v>2231.583333333333</v>
      </c>
      <c r="J168" s="37">
        <v>2270.516666666666</v>
      </c>
      <c r="K168" s="28">
        <v>2192.65</v>
      </c>
      <c r="L168" s="28">
        <v>2130.5500000000002</v>
      </c>
      <c r="M168" s="28">
        <v>3.0877500000000002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102.1</v>
      </c>
      <c r="D169" s="37">
        <v>101.86666666666667</v>
      </c>
      <c r="E169" s="37">
        <v>100.88333333333335</v>
      </c>
      <c r="F169" s="37">
        <v>99.666666666666686</v>
      </c>
      <c r="G169" s="37">
        <v>98.683333333333366</v>
      </c>
      <c r="H169" s="37">
        <v>103.08333333333334</v>
      </c>
      <c r="I169" s="37">
        <v>104.06666666666666</v>
      </c>
      <c r="J169" s="37">
        <v>105.28333333333333</v>
      </c>
      <c r="K169" s="28">
        <v>102.85</v>
      </c>
      <c r="L169" s="28">
        <v>100.65</v>
      </c>
      <c r="M169" s="28">
        <v>19.77318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208.55</v>
      </c>
      <c r="D170" s="37">
        <v>208.79999999999998</v>
      </c>
      <c r="E170" s="37">
        <v>205.89999999999998</v>
      </c>
      <c r="F170" s="37">
        <v>203.25</v>
      </c>
      <c r="G170" s="37">
        <v>200.35</v>
      </c>
      <c r="H170" s="37">
        <v>211.44999999999996</v>
      </c>
      <c r="I170" s="37">
        <v>214.35</v>
      </c>
      <c r="J170" s="37">
        <v>216.99999999999994</v>
      </c>
      <c r="K170" s="28">
        <v>211.7</v>
      </c>
      <c r="L170" s="28">
        <v>206.15</v>
      </c>
      <c r="M170" s="28">
        <v>98.358940000000004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397.4</v>
      </c>
      <c r="D171" s="37">
        <v>396.68333333333334</v>
      </c>
      <c r="E171" s="37">
        <v>391.7166666666667</v>
      </c>
      <c r="F171" s="37">
        <v>386.03333333333336</v>
      </c>
      <c r="G171" s="37">
        <v>381.06666666666672</v>
      </c>
      <c r="H171" s="37">
        <v>402.36666666666667</v>
      </c>
      <c r="I171" s="37">
        <v>407.33333333333326</v>
      </c>
      <c r="J171" s="37">
        <v>413.01666666666665</v>
      </c>
      <c r="K171" s="28">
        <v>401.65</v>
      </c>
      <c r="L171" s="28">
        <v>391</v>
      </c>
      <c r="M171" s="28">
        <v>4.3991300000000004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13305.2</v>
      </c>
      <c r="D172" s="37">
        <v>13300.716666666667</v>
      </c>
      <c r="E172" s="37">
        <v>13220.433333333334</v>
      </c>
      <c r="F172" s="37">
        <v>13135.666666666668</v>
      </c>
      <c r="G172" s="37">
        <v>13055.383333333335</v>
      </c>
      <c r="H172" s="37">
        <v>13385.483333333334</v>
      </c>
      <c r="I172" s="37">
        <v>13465.766666666666</v>
      </c>
      <c r="J172" s="37">
        <v>13550.533333333333</v>
      </c>
      <c r="K172" s="28">
        <v>13381</v>
      </c>
      <c r="L172" s="28">
        <v>13215.95</v>
      </c>
      <c r="M172" s="28">
        <v>2.4979999999999999E-2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29.25</v>
      </c>
      <c r="D173" s="37">
        <v>29.183333333333334</v>
      </c>
      <c r="E173" s="37">
        <v>28.766666666666666</v>
      </c>
      <c r="F173" s="37">
        <v>28.283333333333331</v>
      </c>
      <c r="G173" s="37">
        <v>27.866666666666664</v>
      </c>
      <c r="H173" s="37">
        <v>29.666666666666668</v>
      </c>
      <c r="I173" s="37">
        <v>30.083333333333332</v>
      </c>
      <c r="J173" s="37">
        <v>30.56666666666667</v>
      </c>
      <c r="K173" s="28">
        <v>29.6</v>
      </c>
      <c r="L173" s="28">
        <v>28.7</v>
      </c>
      <c r="M173" s="28">
        <v>207.14753999999999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87.15</v>
      </c>
      <c r="D174" s="37">
        <v>86</v>
      </c>
      <c r="E174" s="37">
        <v>84.05</v>
      </c>
      <c r="F174" s="37">
        <v>80.95</v>
      </c>
      <c r="G174" s="37">
        <v>79</v>
      </c>
      <c r="H174" s="37">
        <v>89.1</v>
      </c>
      <c r="I174" s="37">
        <v>91.049999999999983</v>
      </c>
      <c r="J174" s="37">
        <v>94.149999999999991</v>
      </c>
      <c r="K174" s="28">
        <v>87.95</v>
      </c>
      <c r="L174" s="28">
        <v>82.9</v>
      </c>
      <c r="M174" s="28">
        <v>253.35008999999999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116.9</v>
      </c>
      <c r="D175" s="37">
        <v>116.30000000000001</v>
      </c>
      <c r="E175" s="37">
        <v>115.40000000000002</v>
      </c>
      <c r="F175" s="37">
        <v>113.9</v>
      </c>
      <c r="G175" s="37">
        <v>113.00000000000001</v>
      </c>
      <c r="H175" s="37">
        <v>117.80000000000003</v>
      </c>
      <c r="I175" s="37">
        <v>118.7</v>
      </c>
      <c r="J175" s="37">
        <v>120.20000000000003</v>
      </c>
      <c r="K175" s="28">
        <v>117.2</v>
      </c>
      <c r="L175" s="28">
        <v>114.8</v>
      </c>
      <c r="M175" s="28">
        <v>28.380389999999998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2464.9499999999998</v>
      </c>
      <c r="D176" s="37">
        <v>2478.3166666666666</v>
      </c>
      <c r="E176" s="37">
        <v>2431.6333333333332</v>
      </c>
      <c r="F176" s="37">
        <v>2398.3166666666666</v>
      </c>
      <c r="G176" s="37">
        <v>2351.6333333333332</v>
      </c>
      <c r="H176" s="37">
        <v>2511.6333333333332</v>
      </c>
      <c r="I176" s="37">
        <v>2558.3166666666666</v>
      </c>
      <c r="J176" s="37">
        <v>2591.6333333333332</v>
      </c>
      <c r="K176" s="28">
        <v>2525</v>
      </c>
      <c r="L176" s="28">
        <v>2445</v>
      </c>
      <c r="M176" s="28">
        <v>89.744749999999996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731.85</v>
      </c>
      <c r="D177" s="37">
        <v>726.28333333333342</v>
      </c>
      <c r="E177" s="37">
        <v>716.61666666666679</v>
      </c>
      <c r="F177" s="37">
        <v>701.38333333333333</v>
      </c>
      <c r="G177" s="37">
        <v>691.7166666666667</v>
      </c>
      <c r="H177" s="37">
        <v>741.51666666666688</v>
      </c>
      <c r="I177" s="37">
        <v>751.18333333333362</v>
      </c>
      <c r="J177" s="37">
        <v>766.41666666666697</v>
      </c>
      <c r="K177" s="28">
        <v>735.95</v>
      </c>
      <c r="L177" s="28">
        <v>711.05</v>
      </c>
      <c r="M177" s="28">
        <v>10.341570000000001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1073.8499999999999</v>
      </c>
      <c r="D178" s="37">
        <v>1072.7666666666667</v>
      </c>
      <c r="E178" s="37">
        <v>1062.5333333333333</v>
      </c>
      <c r="F178" s="37">
        <v>1051.2166666666667</v>
      </c>
      <c r="G178" s="37">
        <v>1040.9833333333333</v>
      </c>
      <c r="H178" s="37">
        <v>1084.0833333333333</v>
      </c>
      <c r="I178" s="37">
        <v>1094.3166666666664</v>
      </c>
      <c r="J178" s="37">
        <v>1105.6333333333332</v>
      </c>
      <c r="K178" s="28">
        <v>1083</v>
      </c>
      <c r="L178" s="28">
        <v>1061.45</v>
      </c>
      <c r="M178" s="28">
        <v>8.9501399999999993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2207</v>
      </c>
      <c r="D179" s="37">
        <v>2192.4666666666667</v>
      </c>
      <c r="E179" s="37">
        <v>2172.9333333333334</v>
      </c>
      <c r="F179" s="37">
        <v>2138.8666666666668</v>
      </c>
      <c r="G179" s="37">
        <v>2119.3333333333335</v>
      </c>
      <c r="H179" s="37">
        <v>2226.5333333333333</v>
      </c>
      <c r="I179" s="37">
        <v>2246.0666666666671</v>
      </c>
      <c r="J179" s="37">
        <v>2280.1333333333332</v>
      </c>
      <c r="K179" s="28">
        <v>2212</v>
      </c>
      <c r="L179" s="28">
        <v>2158.4</v>
      </c>
      <c r="M179" s="28">
        <v>3.5554100000000002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6482.9</v>
      </c>
      <c r="D180" s="37">
        <v>6495.2833333333328</v>
      </c>
      <c r="E180" s="37">
        <v>6457.6166666666659</v>
      </c>
      <c r="F180" s="37">
        <v>6432.333333333333</v>
      </c>
      <c r="G180" s="37">
        <v>6394.6666666666661</v>
      </c>
      <c r="H180" s="37">
        <v>6520.5666666666657</v>
      </c>
      <c r="I180" s="37">
        <v>6558.2333333333336</v>
      </c>
      <c r="J180" s="37">
        <v>6583.5166666666655</v>
      </c>
      <c r="K180" s="28">
        <v>6532.95</v>
      </c>
      <c r="L180" s="28">
        <v>6470</v>
      </c>
      <c r="M180" s="28">
        <v>3.0880000000000001E-2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18533.599999999999</v>
      </c>
      <c r="D181" s="37">
        <v>18473.349999999999</v>
      </c>
      <c r="E181" s="37">
        <v>18299.899999999998</v>
      </c>
      <c r="F181" s="37">
        <v>18066.2</v>
      </c>
      <c r="G181" s="37">
        <v>17892.75</v>
      </c>
      <c r="H181" s="37">
        <v>18707.049999999996</v>
      </c>
      <c r="I181" s="37">
        <v>18880.499999999993</v>
      </c>
      <c r="J181" s="37">
        <v>19114.199999999993</v>
      </c>
      <c r="K181" s="28">
        <v>18646.8</v>
      </c>
      <c r="L181" s="28">
        <v>18239.650000000001</v>
      </c>
      <c r="M181" s="28">
        <v>0.2077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1197.8</v>
      </c>
      <c r="D182" s="37">
        <v>1191.7</v>
      </c>
      <c r="E182" s="37">
        <v>1166.2</v>
      </c>
      <c r="F182" s="37">
        <v>1134.5999999999999</v>
      </c>
      <c r="G182" s="37">
        <v>1109.0999999999999</v>
      </c>
      <c r="H182" s="37">
        <v>1223.3000000000002</v>
      </c>
      <c r="I182" s="37">
        <v>1248.8000000000002</v>
      </c>
      <c r="J182" s="37">
        <v>1280.4000000000003</v>
      </c>
      <c r="K182" s="28">
        <v>1217.2</v>
      </c>
      <c r="L182" s="28">
        <v>1160.0999999999999</v>
      </c>
      <c r="M182" s="28">
        <v>7.90862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2337.1999999999998</v>
      </c>
      <c r="D183" s="37">
        <v>2319.15</v>
      </c>
      <c r="E183" s="37">
        <v>2294.3500000000004</v>
      </c>
      <c r="F183" s="37">
        <v>2251.5000000000005</v>
      </c>
      <c r="G183" s="37">
        <v>2226.7000000000007</v>
      </c>
      <c r="H183" s="37">
        <v>2362</v>
      </c>
      <c r="I183" s="37">
        <v>2386.8000000000002</v>
      </c>
      <c r="J183" s="37">
        <v>2429.6499999999996</v>
      </c>
      <c r="K183" s="28">
        <v>2343.9499999999998</v>
      </c>
      <c r="L183" s="28">
        <v>2276.3000000000002</v>
      </c>
      <c r="M183" s="28">
        <v>1.2819700000000001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451.4</v>
      </c>
      <c r="D184" s="37">
        <v>451.2833333333333</v>
      </c>
      <c r="E184" s="37">
        <v>446.11666666666662</v>
      </c>
      <c r="F184" s="37">
        <v>440.83333333333331</v>
      </c>
      <c r="G184" s="37">
        <v>435.66666666666663</v>
      </c>
      <c r="H184" s="37">
        <v>456.56666666666661</v>
      </c>
      <c r="I184" s="37">
        <v>461.73333333333335</v>
      </c>
      <c r="J184" s="37">
        <v>467.01666666666659</v>
      </c>
      <c r="K184" s="28">
        <v>456.45</v>
      </c>
      <c r="L184" s="28">
        <v>446</v>
      </c>
      <c r="M184" s="28">
        <v>122.29833000000001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67.25</v>
      </c>
      <c r="D185" s="37">
        <v>67.066666666666663</v>
      </c>
      <c r="E185" s="37">
        <v>66.133333333333326</v>
      </c>
      <c r="F185" s="37">
        <v>65.016666666666666</v>
      </c>
      <c r="G185" s="37">
        <v>64.083333333333329</v>
      </c>
      <c r="H185" s="37">
        <v>68.183333333333323</v>
      </c>
      <c r="I185" s="37">
        <v>69.11666666666666</v>
      </c>
      <c r="J185" s="37">
        <v>70.23333333333332</v>
      </c>
      <c r="K185" s="28">
        <v>68</v>
      </c>
      <c r="L185" s="28">
        <v>65.95</v>
      </c>
      <c r="M185" s="28">
        <v>334.83121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824.9</v>
      </c>
      <c r="D186" s="37">
        <v>819.9666666666667</v>
      </c>
      <c r="E186" s="37">
        <v>813.43333333333339</v>
      </c>
      <c r="F186" s="37">
        <v>801.9666666666667</v>
      </c>
      <c r="G186" s="37">
        <v>795.43333333333339</v>
      </c>
      <c r="H186" s="37">
        <v>831.43333333333339</v>
      </c>
      <c r="I186" s="37">
        <v>837.9666666666667</v>
      </c>
      <c r="J186" s="37">
        <v>849.43333333333339</v>
      </c>
      <c r="K186" s="28">
        <v>826.5</v>
      </c>
      <c r="L186" s="28">
        <v>808.5</v>
      </c>
      <c r="M186" s="28">
        <v>17.787520000000001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412.9</v>
      </c>
      <c r="D187" s="37">
        <v>410.75</v>
      </c>
      <c r="E187" s="37">
        <v>404.7</v>
      </c>
      <c r="F187" s="37">
        <v>396.5</v>
      </c>
      <c r="G187" s="37">
        <v>390.45</v>
      </c>
      <c r="H187" s="37">
        <v>418.95</v>
      </c>
      <c r="I187" s="37">
        <v>424.99999999999994</v>
      </c>
      <c r="J187" s="37">
        <v>433.2</v>
      </c>
      <c r="K187" s="28">
        <v>416.8</v>
      </c>
      <c r="L187" s="28">
        <v>402.55</v>
      </c>
      <c r="M187" s="28">
        <v>21.36422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555.4</v>
      </c>
      <c r="D188" s="37">
        <v>558.63333333333333</v>
      </c>
      <c r="E188" s="37">
        <v>550.56666666666661</v>
      </c>
      <c r="F188" s="37">
        <v>545.73333333333323</v>
      </c>
      <c r="G188" s="37">
        <v>537.66666666666652</v>
      </c>
      <c r="H188" s="37">
        <v>563.4666666666667</v>
      </c>
      <c r="I188" s="37">
        <v>571.53333333333353</v>
      </c>
      <c r="J188" s="37">
        <v>576.36666666666679</v>
      </c>
      <c r="K188" s="28">
        <v>566.70000000000005</v>
      </c>
      <c r="L188" s="28">
        <v>553.79999999999995</v>
      </c>
      <c r="M188" s="28">
        <v>2.4650500000000002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772</v>
      </c>
      <c r="D189" s="37">
        <v>764.19999999999993</v>
      </c>
      <c r="E189" s="37">
        <v>752.59999999999991</v>
      </c>
      <c r="F189" s="37">
        <v>733.19999999999993</v>
      </c>
      <c r="G189" s="37">
        <v>721.59999999999991</v>
      </c>
      <c r="H189" s="37">
        <v>783.59999999999991</v>
      </c>
      <c r="I189" s="37">
        <v>795.2</v>
      </c>
      <c r="J189" s="37">
        <v>814.59999999999991</v>
      </c>
      <c r="K189" s="28">
        <v>775.8</v>
      </c>
      <c r="L189" s="28">
        <v>744.8</v>
      </c>
      <c r="M189" s="28">
        <v>24.033259999999999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792.65</v>
      </c>
      <c r="D190" s="37">
        <v>794.08333333333337</v>
      </c>
      <c r="E190" s="37">
        <v>780.61666666666679</v>
      </c>
      <c r="F190" s="37">
        <v>768.58333333333337</v>
      </c>
      <c r="G190" s="37">
        <v>755.11666666666679</v>
      </c>
      <c r="H190" s="37">
        <v>806.11666666666679</v>
      </c>
      <c r="I190" s="37">
        <v>819.58333333333326</v>
      </c>
      <c r="J190" s="37">
        <v>831.61666666666679</v>
      </c>
      <c r="K190" s="28">
        <v>807.55</v>
      </c>
      <c r="L190" s="28">
        <v>782.05</v>
      </c>
      <c r="M190" s="28">
        <v>9.5191499999999998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902.55</v>
      </c>
      <c r="D191" s="37">
        <v>899.98333333333323</v>
      </c>
      <c r="E191" s="37">
        <v>893.31666666666649</v>
      </c>
      <c r="F191" s="37">
        <v>884.08333333333326</v>
      </c>
      <c r="G191" s="37">
        <v>877.41666666666652</v>
      </c>
      <c r="H191" s="37">
        <v>909.21666666666647</v>
      </c>
      <c r="I191" s="37">
        <v>915.88333333333321</v>
      </c>
      <c r="J191" s="37">
        <v>925.11666666666645</v>
      </c>
      <c r="K191" s="28">
        <v>906.65</v>
      </c>
      <c r="L191" s="28">
        <v>890.75</v>
      </c>
      <c r="M191" s="28">
        <v>3.1233599999999999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3308.8</v>
      </c>
      <c r="D192" s="37">
        <v>3283.25</v>
      </c>
      <c r="E192" s="37">
        <v>3248.5</v>
      </c>
      <c r="F192" s="37">
        <v>3188.2</v>
      </c>
      <c r="G192" s="37">
        <v>3153.45</v>
      </c>
      <c r="H192" s="37">
        <v>3343.55</v>
      </c>
      <c r="I192" s="37">
        <v>3378.3</v>
      </c>
      <c r="J192" s="37">
        <v>3438.6000000000004</v>
      </c>
      <c r="K192" s="28">
        <v>3318</v>
      </c>
      <c r="L192" s="28">
        <v>3222.95</v>
      </c>
      <c r="M192" s="28">
        <v>36.925780000000003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718.45</v>
      </c>
      <c r="D193" s="37">
        <v>714.9666666666667</v>
      </c>
      <c r="E193" s="37">
        <v>710.23333333333335</v>
      </c>
      <c r="F193" s="37">
        <v>702.01666666666665</v>
      </c>
      <c r="G193" s="37">
        <v>697.2833333333333</v>
      </c>
      <c r="H193" s="37">
        <v>723.18333333333339</v>
      </c>
      <c r="I193" s="37">
        <v>727.91666666666674</v>
      </c>
      <c r="J193" s="37">
        <v>736.13333333333344</v>
      </c>
      <c r="K193" s="28">
        <v>719.7</v>
      </c>
      <c r="L193" s="28">
        <v>706.75</v>
      </c>
      <c r="M193" s="28">
        <v>7.1484100000000002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7788.05</v>
      </c>
      <c r="D194" s="37">
        <v>7706.1166666666659</v>
      </c>
      <c r="E194" s="37">
        <v>7563.5333333333319</v>
      </c>
      <c r="F194" s="37">
        <v>7339.0166666666664</v>
      </c>
      <c r="G194" s="37">
        <v>7196.4333333333325</v>
      </c>
      <c r="H194" s="37">
        <v>7930.6333333333314</v>
      </c>
      <c r="I194" s="37">
        <v>8073.2166666666653</v>
      </c>
      <c r="J194" s="37">
        <v>8297.7333333333299</v>
      </c>
      <c r="K194" s="28">
        <v>7848.7</v>
      </c>
      <c r="L194" s="28">
        <v>7481.6</v>
      </c>
      <c r="M194" s="28">
        <v>5.6259600000000001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407.2</v>
      </c>
      <c r="D195" s="37">
        <v>403.88333333333327</v>
      </c>
      <c r="E195" s="37">
        <v>397.86666666666656</v>
      </c>
      <c r="F195" s="37">
        <v>388.5333333333333</v>
      </c>
      <c r="G195" s="37">
        <v>382.51666666666659</v>
      </c>
      <c r="H195" s="37">
        <v>413.21666666666653</v>
      </c>
      <c r="I195" s="37">
        <v>419.23333333333329</v>
      </c>
      <c r="J195" s="37">
        <v>428.56666666666649</v>
      </c>
      <c r="K195" s="28">
        <v>409.9</v>
      </c>
      <c r="L195" s="28">
        <v>394.55</v>
      </c>
      <c r="M195" s="28">
        <v>265.14004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202.95</v>
      </c>
      <c r="D196" s="37">
        <v>202.16666666666666</v>
      </c>
      <c r="E196" s="37">
        <v>199.43333333333331</v>
      </c>
      <c r="F196" s="37">
        <v>195.91666666666666</v>
      </c>
      <c r="G196" s="37">
        <v>193.18333333333331</v>
      </c>
      <c r="H196" s="37">
        <v>205.68333333333331</v>
      </c>
      <c r="I196" s="37">
        <v>208.41666666666666</v>
      </c>
      <c r="J196" s="37">
        <v>211.93333333333331</v>
      </c>
      <c r="K196" s="28">
        <v>204.9</v>
      </c>
      <c r="L196" s="28">
        <v>198.65</v>
      </c>
      <c r="M196" s="28">
        <v>201.76334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841.3</v>
      </c>
      <c r="D197" s="37">
        <v>841.41666666666663</v>
      </c>
      <c r="E197" s="37">
        <v>826.88333333333321</v>
      </c>
      <c r="F197" s="37">
        <v>812.46666666666658</v>
      </c>
      <c r="G197" s="37">
        <v>797.93333333333317</v>
      </c>
      <c r="H197" s="37">
        <v>855.83333333333326</v>
      </c>
      <c r="I197" s="37">
        <v>870.36666666666679</v>
      </c>
      <c r="J197" s="37">
        <v>884.7833333333333</v>
      </c>
      <c r="K197" s="28">
        <v>855.95</v>
      </c>
      <c r="L197" s="28">
        <v>827</v>
      </c>
      <c r="M197" s="28">
        <v>111.51584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991.1</v>
      </c>
      <c r="D198" s="37">
        <v>986.9666666666667</v>
      </c>
      <c r="E198" s="37">
        <v>975.38333333333344</v>
      </c>
      <c r="F198" s="37">
        <v>959.66666666666674</v>
      </c>
      <c r="G198" s="37">
        <v>948.08333333333348</v>
      </c>
      <c r="H198" s="37">
        <v>1002.6833333333334</v>
      </c>
      <c r="I198" s="37">
        <v>1014.2666666666667</v>
      </c>
      <c r="J198" s="37">
        <v>1029.9833333333333</v>
      </c>
      <c r="K198" s="28">
        <v>998.55</v>
      </c>
      <c r="L198" s="28">
        <v>971.25</v>
      </c>
      <c r="M198" s="28">
        <v>29.151720000000001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606.45000000000005</v>
      </c>
      <c r="D199" s="37">
        <v>598.81666666666672</v>
      </c>
      <c r="E199" s="37">
        <v>587.63333333333344</v>
      </c>
      <c r="F199" s="37">
        <v>568.81666666666672</v>
      </c>
      <c r="G199" s="37">
        <v>557.63333333333344</v>
      </c>
      <c r="H199" s="37">
        <v>617.63333333333344</v>
      </c>
      <c r="I199" s="37">
        <v>628.81666666666661</v>
      </c>
      <c r="J199" s="37">
        <v>647.63333333333344</v>
      </c>
      <c r="K199" s="28">
        <v>610</v>
      </c>
      <c r="L199" s="28">
        <v>580</v>
      </c>
      <c r="M199" s="28">
        <v>2.4457499999999999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2041.4</v>
      </c>
      <c r="D200" s="37">
        <v>2028.7833333333335</v>
      </c>
      <c r="E200" s="37">
        <v>2009.7666666666671</v>
      </c>
      <c r="F200" s="37">
        <v>1978.1333333333337</v>
      </c>
      <c r="G200" s="37">
        <v>1959.1166666666672</v>
      </c>
      <c r="H200" s="37">
        <v>2060.416666666667</v>
      </c>
      <c r="I200" s="37">
        <v>2079.4333333333334</v>
      </c>
      <c r="J200" s="37">
        <v>2111.0666666666666</v>
      </c>
      <c r="K200" s="28">
        <v>2047.8</v>
      </c>
      <c r="L200" s="28">
        <v>1997.15</v>
      </c>
      <c r="M200" s="28">
        <v>16.32845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2855.4</v>
      </c>
      <c r="D201" s="37">
        <v>2843.5166666666664</v>
      </c>
      <c r="E201" s="37">
        <v>2821.9333333333329</v>
      </c>
      <c r="F201" s="37">
        <v>2788.4666666666667</v>
      </c>
      <c r="G201" s="37">
        <v>2766.8833333333332</v>
      </c>
      <c r="H201" s="37">
        <v>2876.9833333333327</v>
      </c>
      <c r="I201" s="37">
        <v>2898.5666666666666</v>
      </c>
      <c r="J201" s="37">
        <v>2932.0333333333324</v>
      </c>
      <c r="K201" s="28">
        <v>2865.1</v>
      </c>
      <c r="L201" s="28">
        <v>2810.05</v>
      </c>
      <c r="M201" s="28">
        <v>0.51515999999999995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455.8</v>
      </c>
      <c r="D202" s="37">
        <v>454.45</v>
      </c>
      <c r="E202" s="37">
        <v>444.5</v>
      </c>
      <c r="F202" s="37">
        <v>433.2</v>
      </c>
      <c r="G202" s="37">
        <v>423.25</v>
      </c>
      <c r="H202" s="37">
        <v>465.75</v>
      </c>
      <c r="I202" s="37">
        <v>475.69999999999993</v>
      </c>
      <c r="J202" s="37">
        <v>487</v>
      </c>
      <c r="K202" s="28">
        <v>464.4</v>
      </c>
      <c r="L202" s="28">
        <v>443.15</v>
      </c>
      <c r="M202" s="28">
        <v>6.9500500000000001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1029.75</v>
      </c>
      <c r="D203" s="37">
        <v>1026.5666666666666</v>
      </c>
      <c r="E203" s="37">
        <v>1015.1833333333332</v>
      </c>
      <c r="F203" s="37">
        <v>1000.6166666666666</v>
      </c>
      <c r="G203" s="37">
        <v>989.23333333333312</v>
      </c>
      <c r="H203" s="37">
        <v>1041.1333333333332</v>
      </c>
      <c r="I203" s="37">
        <v>1052.5166666666664</v>
      </c>
      <c r="J203" s="37">
        <v>1067.0833333333333</v>
      </c>
      <c r="K203" s="28">
        <v>1037.95</v>
      </c>
      <c r="L203" s="28">
        <v>1012</v>
      </c>
      <c r="M203" s="28">
        <v>4.86409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633.20000000000005</v>
      </c>
      <c r="D204" s="37">
        <v>625.44999999999993</v>
      </c>
      <c r="E204" s="37">
        <v>615.24999999999989</v>
      </c>
      <c r="F204" s="37">
        <v>597.29999999999995</v>
      </c>
      <c r="G204" s="37">
        <v>587.09999999999991</v>
      </c>
      <c r="H204" s="37">
        <v>643.39999999999986</v>
      </c>
      <c r="I204" s="37">
        <v>653.59999999999991</v>
      </c>
      <c r="J204" s="37">
        <v>671.54999999999984</v>
      </c>
      <c r="K204" s="28">
        <v>635.65</v>
      </c>
      <c r="L204" s="28">
        <v>607.5</v>
      </c>
      <c r="M204" s="28">
        <v>38.575270000000003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5410.3</v>
      </c>
      <c r="D205" s="37">
        <v>5422.416666666667</v>
      </c>
      <c r="E205" s="37">
        <v>5345.9333333333343</v>
      </c>
      <c r="F205" s="37">
        <v>5281.5666666666675</v>
      </c>
      <c r="G205" s="37">
        <v>5205.0833333333348</v>
      </c>
      <c r="H205" s="37">
        <v>5486.7833333333338</v>
      </c>
      <c r="I205" s="37">
        <v>5563.2666666666655</v>
      </c>
      <c r="J205" s="37">
        <v>5627.6333333333332</v>
      </c>
      <c r="K205" s="28">
        <v>5498.9</v>
      </c>
      <c r="L205" s="28">
        <v>5358.05</v>
      </c>
      <c r="M205" s="28">
        <v>2.96712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34.85</v>
      </c>
      <c r="D206" s="37">
        <v>34.75</v>
      </c>
      <c r="E206" s="37">
        <v>34.4</v>
      </c>
      <c r="F206" s="37">
        <v>33.949999999999996</v>
      </c>
      <c r="G206" s="37">
        <v>33.599999999999994</v>
      </c>
      <c r="H206" s="37">
        <v>35.200000000000003</v>
      </c>
      <c r="I206" s="37">
        <v>35.549999999999997</v>
      </c>
      <c r="J206" s="37">
        <v>36.000000000000007</v>
      </c>
      <c r="K206" s="28">
        <v>35.1</v>
      </c>
      <c r="L206" s="28">
        <v>34.299999999999997</v>
      </c>
      <c r="M206" s="28">
        <v>51.213259999999998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1490.45</v>
      </c>
      <c r="D207" s="37">
        <v>1488.55</v>
      </c>
      <c r="E207" s="37">
        <v>1474.05</v>
      </c>
      <c r="F207" s="37">
        <v>1457.65</v>
      </c>
      <c r="G207" s="37">
        <v>1443.15</v>
      </c>
      <c r="H207" s="37">
        <v>1504.9499999999998</v>
      </c>
      <c r="I207" s="37">
        <v>1519.4499999999998</v>
      </c>
      <c r="J207" s="37">
        <v>1535.8499999999997</v>
      </c>
      <c r="K207" s="28">
        <v>1503.05</v>
      </c>
      <c r="L207" s="28">
        <v>1472.15</v>
      </c>
      <c r="M207" s="28">
        <v>1.31935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753.8</v>
      </c>
      <c r="D208" s="37">
        <v>750.61666666666667</v>
      </c>
      <c r="E208" s="37">
        <v>744.18333333333339</v>
      </c>
      <c r="F208" s="37">
        <v>734.56666666666672</v>
      </c>
      <c r="G208" s="37">
        <v>728.13333333333344</v>
      </c>
      <c r="H208" s="37">
        <v>760.23333333333335</v>
      </c>
      <c r="I208" s="37">
        <v>766.66666666666652</v>
      </c>
      <c r="J208" s="37">
        <v>776.2833333333333</v>
      </c>
      <c r="K208" s="28">
        <v>757.05</v>
      </c>
      <c r="L208" s="28">
        <v>741</v>
      </c>
      <c r="M208" s="28">
        <v>4.2664900000000001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753.55</v>
      </c>
      <c r="D209" s="37">
        <v>752.18333333333339</v>
      </c>
      <c r="E209" s="37">
        <v>736.66666666666674</v>
      </c>
      <c r="F209" s="37">
        <v>719.7833333333333</v>
      </c>
      <c r="G209" s="37">
        <v>704.26666666666665</v>
      </c>
      <c r="H209" s="37">
        <v>769.06666666666683</v>
      </c>
      <c r="I209" s="37">
        <v>784.58333333333348</v>
      </c>
      <c r="J209" s="37">
        <v>801.46666666666692</v>
      </c>
      <c r="K209" s="28">
        <v>767.7</v>
      </c>
      <c r="L209" s="28">
        <v>735.3</v>
      </c>
      <c r="M209" s="28">
        <v>8.2725799999999996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219.45</v>
      </c>
      <c r="D210" s="37">
        <v>220.51666666666665</v>
      </c>
      <c r="E210" s="37">
        <v>215.0333333333333</v>
      </c>
      <c r="F210" s="37">
        <v>210.61666666666665</v>
      </c>
      <c r="G210" s="37">
        <v>205.1333333333333</v>
      </c>
      <c r="H210" s="37">
        <v>224.93333333333331</v>
      </c>
      <c r="I210" s="37">
        <v>230.41666666666666</v>
      </c>
      <c r="J210" s="37">
        <v>234.83333333333331</v>
      </c>
      <c r="K210" s="28">
        <v>226</v>
      </c>
      <c r="L210" s="28">
        <v>216.1</v>
      </c>
      <c r="M210" s="28">
        <v>209.38353000000001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8.5500000000000007</v>
      </c>
      <c r="D211" s="37">
        <v>8.5666666666666682</v>
      </c>
      <c r="E211" s="37">
        <v>8.3833333333333364</v>
      </c>
      <c r="F211" s="37">
        <v>8.2166666666666686</v>
      </c>
      <c r="G211" s="37">
        <v>8.0333333333333368</v>
      </c>
      <c r="H211" s="37">
        <v>8.7333333333333361</v>
      </c>
      <c r="I211" s="37">
        <v>8.9166666666666696</v>
      </c>
      <c r="J211" s="37">
        <v>9.0833333333333357</v>
      </c>
      <c r="K211" s="28">
        <v>8.75</v>
      </c>
      <c r="L211" s="28">
        <v>8.4</v>
      </c>
      <c r="M211" s="28">
        <v>928.28647999999998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967</v>
      </c>
      <c r="D212" s="37">
        <v>961.01666666666677</v>
      </c>
      <c r="E212" s="37">
        <v>952.03333333333353</v>
      </c>
      <c r="F212" s="37">
        <v>937.06666666666672</v>
      </c>
      <c r="G212" s="37">
        <v>928.08333333333348</v>
      </c>
      <c r="H212" s="37">
        <v>975.98333333333358</v>
      </c>
      <c r="I212" s="37">
        <v>984.96666666666692</v>
      </c>
      <c r="J212" s="37">
        <v>999.93333333333362</v>
      </c>
      <c r="K212" s="28">
        <v>970</v>
      </c>
      <c r="L212" s="28">
        <v>946.05</v>
      </c>
      <c r="M212" s="28">
        <v>4.4550400000000003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1475.9</v>
      </c>
      <c r="D213" s="37">
        <v>1473.4333333333334</v>
      </c>
      <c r="E213" s="37">
        <v>1447.8666666666668</v>
      </c>
      <c r="F213" s="37">
        <v>1419.8333333333335</v>
      </c>
      <c r="G213" s="37">
        <v>1394.2666666666669</v>
      </c>
      <c r="H213" s="37">
        <v>1501.4666666666667</v>
      </c>
      <c r="I213" s="37">
        <v>1527.0333333333333</v>
      </c>
      <c r="J213" s="37">
        <v>1555.0666666666666</v>
      </c>
      <c r="K213" s="28">
        <v>1499</v>
      </c>
      <c r="L213" s="28">
        <v>1445.4</v>
      </c>
      <c r="M213" s="28">
        <v>0.50885999999999998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419.05</v>
      </c>
      <c r="D214" s="37">
        <v>417.05</v>
      </c>
      <c r="E214" s="37">
        <v>413.3</v>
      </c>
      <c r="F214" s="37">
        <v>407.55</v>
      </c>
      <c r="G214" s="37">
        <v>403.8</v>
      </c>
      <c r="H214" s="37">
        <v>422.8</v>
      </c>
      <c r="I214" s="37">
        <v>426.55</v>
      </c>
      <c r="J214" s="37">
        <v>432.3</v>
      </c>
      <c r="K214" s="37">
        <v>420.8</v>
      </c>
      <c r="L214" s="37">
        <v>411.3</v>
      </c>
      <c r="M214" s="37">
        <v>98.275049999999993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12.45</v>
      </c>
      <c r="D215" s="37">
        <v>12.5</v>
      </c>
      <c r="E215" s="37">
        <v>12.35</v>
      </c>
      <c r="F215" s="37">
        <v>12.25</v>
      </c>
      <c r="G215" s="37">
        <v>12.1</v>
      </c>
      <c r="H215" s="37">
        <v>12.6</v>
      </c>
      <c r="I215" s="37">
        <v>12.749999999999998</v>
      </c>
      <c r="J215" s="37">
        <v>12.85</v>
      </c>
      <c r="K215" s="37">
        <v>12.65</v>
      </c>
      <c r="L215" s="37">
        <v>12.4</v>
      </c>
      <c r="M215" s="37">
        <v>278.41070000000002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214.75</v>
      </c>
      <c r="D216" s="37">
        <v>214.54999999999998</v>
      </c>
      <c r="E216" s="37">
        <v>210.59999999999997</v>
      </c>
      <c r="F216" s="37">
        <v>206.45</v>
      </c>
      <c r="G216" s="37">
        <v>202.49999999999997</v>
      </c>
      <c r="H216" s="37">
        <v>218.69999999999996</v>
      </c>
      <c r="I216" s="37">
        <v>222.64999999999995</v>
      </c>
      <c r="J216" s="37">
        <v>226.79999999999995</v>
      </c>
      <c r="K216" s="37">
        <v>218.5</v>
      </c>
      <c r="L216" s="37">
        <v>210.4</v>
      </c>
      <c r="M216" s="37">
        <v>86.897980000000004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4"/>
      <c r="B1" s="49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7" t="s">
        <v>16</v>
      </c>
      <c r="B9" s="489" t="s">
        <v>18</v>
      </c>
      <c r="C9" s="493" t="s">
        <v>20</v>
      </c>
      <c r="D9" s="493" t="s">
        <v>21</v>
      </c>
      <c r="E9" s="484" t="s">
        <v>22</v>
      </c>
      <c r="F9" s="485"/>
      <c r="G9" s="486"/>
      <c r="H9" s="484" t="s">
        <v>23</v>
      </c>
      <c r="I9" s="485"/>
      <c r="J9" s="486"/>
      <c r="K9" s="23"/>
      <c r="L9" s="24"/>
      <c r="M9" s="50"/>
      <c r="N9" s="1"/>
      <c r="O9" s="1"/>
    </row>
    <row r="10" spans="1:15" ht="42.75" customHeight="1">
      <c r="A10" s="491"/>
      <c r="B10" s="492"/>
      <c r="C10" s="492"/>
      <c r="D10" s="4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20300.3</v>
      </c>
      <c r="D11" s="302">
        <v>20101.766666666666</v>
      </c>
      <c r="E11" s="302">
        <v>19823.533333333333</v>
      </c>
      <c r="F11" s="302">
        <v>19346.766666666666</v>
      </c>
      <c r="G11" s="302">
        <v>19068.533333333333</v>
      </c>
      <c r="H11" s="302">
        <v>20578.533333333333</v>
      </c>
      <c r="I11" s="302">
        <v>20856.766666666663</v>
      </c>
      <c r="J11" s="302">
        <v>21333.533333333333</v>
      </c>
      <c r="K11" s="301">
        <v>20380</v>
      </c>
      <c r="L11" s="301">
        <v>19625</v>
      </c>
      <c r="M11" s="301">
        <v>3.1029999999999999E-2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387.9</v>
      </c>
      <c r="D12" s="302">
        <v>385.31666666666666</v>
      </c>
      <c r="E12" s="302">
        <v>380.58333333333331</v>
      </c>
      <c r="F12" s="302">
        <v>373.26666666666665</v>
      </c>
      <c r="G12" s="302">
        <v>368.5333333333333</v>
      </c>
      <c r="H12" s="302">
        <v>392.63333333333333</v>
      </c>
      <c r="I12" s="302">
        <v>397.36666666666667</v>
      </c>
      <c r="J12" s="302">
        <v>404.68333333333334</v>
      </c>
      <c r="K12" s="301">
        <v>390.05</v>
      </c>
      <c r="L12" s="301">
        <v>378</v>
      </c>
      <c r="M12" s="301">
        <v>0.54649000000000003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703.75</v>
      </c>
      <c r="D13" s="302">
        <v>698.65</v>
      </c>
      <c r="E13" s="302">
        <v>692.34999999999991</v>
      </c>
      <c r="F13" s="302">
        <v>680.94999999999993</v>
      </c>
      <c r="G13" s="302">
        <v>674.64999999999986</v>
      </c>
      <c r="H13" s="302">
        <v>710.05</v>
      </c>
      <c r="I13" s="302">
        <v>716.34999999999991</v>
      </c>
      <c r="J13" s="302">
        <v>727.75</v>
      </c>
      <c r="K13" s="301">
        <v>704.95</v>
      </c>
      <c r="L13" s="301">
        <v>687.25</v>
      </c>
      <c r="M13" s="301">
        <v>5.9041899999999998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1986.3</v>
      </c>
      <c r="D14" s="302">
        <v>1963.8833333333332</v>
      </c>
      <c r="E14" s="302">
        <v>1927.7666666666664</v>
      </c>
      <c r="F14" s="302">
        <v>1869.2333333333331</v>
      </c>
      <c r="G14" s="302">
        <v>1833.1166666666663</v>
      </c>
      <c r="H14" s="302">
        <v>2022.4166666666665</v>
      </c>
      <c r="I14" s="302">
        <v>2058.5333333333333</v>
      </c>
      <c r="J14" s="302">
        <v>2117.0666666666666</v>
      </c>
      <c r="K14" s="301">
        <v>2000</v>
      </c>
      <c r="L14" s="301">
        <v>1905.35</v>
      </c>
      <c r="M14" s="301">
        <v>0.99626999999999999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2290.75</v>
      </c>
      <c r="D15" s="302">
        <v>2271.4666666666667</v>
      </c>
      <c r="E15" s="302">
        <v>2232.9333333333334</v>
      </c>
      <c r="F15" s="302">
        <v>2175.1166666666668</v>
      </c>
      <c r="G15" s="302">
        <v>2136.5833333333335</v>
      </c>
      <c r="H15" s="302">
        <v>2329.2833333333333</v>
      </c>
      <c r="I15" s="302">
        <v>2367.8166666666671</v>
      </c>
      <c r="J15" s="302">
        <v>2425.6333333333332</v>
      </c>
      <c r="K15" s="301">
        <v>2310</v>
      </c>
      <c r="L15" s="301">
        <v>2213.65</v>
      </c>
      <c r="M15" s="301">
        <v>2.92754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18039.599999999999</v>
      </c>
      <c r="D16" s="302">
        <v>17984.866666666665</v>
      </c>
      <c r="E16" s="302">
        <v>17864.73333333333</v>
      </c>
      <c r="F16" s="302">
        <v>17689.866666666665</v>
      </c>
      <c r="G16" s="302">
        <v>17569.73333333333</v>
      </c>
      <c r="H16" s="302">
        <v>18159.73333333333</v>
      </c>
      <c r="I16" s="302">
        <v>18279.866666666669</v>
      </c>
      <c r="J16" s="302">
        <v>18454.73333333333</v>
      </c>
      <c r="K16" s="301">
        <v>18105</v>
      </c>
      <c r="L16" s="301">
        <v>17810</v>
      </c>
      <c r="M16" s="301">
        <v>0.14917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89.5</v>
      </c>
      <c r="D17" s="302">
        <v>89.3</v>
      </c>
      <c r="E17" s="302">
        <v>88.149999999999991</v>
      </c>
      <c r="F17" s="302">
        <v>86.8</v>
      </c>
      <c r="G17" s="302">
        <v>85.649999999999991</v>
      </c>
      <c r="H17" s="302">
        <v>90.649999999999991</v>
      </c>
      <c r="I17" s="302">
        <v>91.8</v>
      </c>
      <c r="J17" s="302">
        <v>93.149999999999991</v>
      </c>
      <c r="K17" s="301">
        <v>90.45</v>
      </c>
      <c r="L17" s="301">
        <v>87.95</v>
      </c>
      <c r="M17" s="301">
        <v>17.713380000000001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236.5</v>
      </c>
      <c r="D18" s="302">
        <v>235.11666666666667</v>
      </c>
      <c r="E18" s="302">
        <v>229.88333333333335</v>
      </c>
      <c r="F18" s="302">
        <v>223.26666666666668</v>
      </c>
      <c r="G18" s="302">
        <v>218.03333333333336</v>
      </c>
      <c r="H18" s="302">
        <v>241.73333333333335</v>
      </c>
      <c r="I18" s="302">
        <v>246.9666666666667</v>
      </c>
      <c r="J18" s="302">
        <v>253.58333333333334</v>
      </c>
      <c r="K18" s="301">
        <v>240.35</v>
      </c>
      <c r="L18" s="301">
        <v>228.5</v>
      </c>
      <c r="M18" s="301">
        <v>24.03349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2090.4</v>
      </c>
      <c r="D19" s="302">
        <v>2083.4500000000003</v>
      </c>
      <c r="E19" s="302">
        <v>2069.0500000000006</v>
      </c>
      <c r="F19" s="302">
        <v>2047.7000000000003</v>
      </c>
      <c r="G19" s="302">
        <v>2033.3000000000006</v>
      </c>
      <c r="H19" s="302">
        <v>2104.8000000000006</v>
      </c>
      <c r="I19" s="302">
        <v>2119.2000000000003</v>
      </c>
      <c r="J19" s="302">
        <v>2140.5500000000006</v>
      </c>
      <c r="K19" s="301">
        <v>2097.85</v>
      </c>
      <c r="L19" s="301">
        <v>2062.1</v>
      </c>
      <c r="M19" s="301">
        <v>1.49241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2110.35</v>
      </c>
      <c r="D20" s="302">
        <v>2106.1166666666668</v>
      </c>
      <c r="E20" s="302">
        <v>2084.2333333333336</v>
      </c>
      <c r="F20" s="302">
        <v>2058.1166666666668</v>
      </c>
      <c r="G20" s="302">
        <v>2036.2333333333336</v>
      </c>
      <c r="H20" s="302">
        <v>2132.2333333333336</v>
      </c>
      <c r="I20" s="302">
        <v>2154.1166666666668</v>
      </c>
      <c r="J20" s="302">
        <v>2180.2333333333336</v>
      </c>
      <c r="K20" s="301">
        <v>2128</v>
      </c>
      <c r="L20" s="301">
        <v>2080</v>
      </c>
      <c r="M20" s="301">
        <v>10.26783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1796.75</v>
      </c>
      <c r="D21" s="302">
        <v>1779.55</v>
      </c>
      <c r="E21" s="302">
        <v>1749.1999999999998</v>
      </c>
      <c r="F21" s="302">
        <v>1701.6499999999999</v>
      </c>
      <c r="G21" s="302">
        <v>1671.2999999999997</v>
      </c>
      <c r="H21" s="302">
        <v>1827.1</v>
      </c>
      <c r="I21" s="302">
        <v>1857.4499999999998</v>
      </c>
      <c r="J21" s="302">
        <v>1905</v>
      </c>
      <c r="K21" s="301">
        <v>1809.9</v>
      </c>
      <c r="L21" s="301">
        <v>1732</v>
      </c>
      <c r="M21" s="301">
        <v>14.85891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675.3</v>
      </c>
      <c r="D22" s="302">
        <v>674.93333333333328</v>
      </c>
      <c r="E22" s="302">
        <v>666.56666666666661</v>
      </c>
      <c r="F22" s="302">
        <v>657.83333333333337</v>
      </c>
      <c r="G22" s="302">
        <v>649.4666666666667</v>
      </c>
      <c r="H22" s="302">
        <v>683.66666666666652</v>
      </c>
      <c r="I22" s="302">
        <v>692.03333333333308</v>
      </c>
      <c r="J22" s="302">
        <v>700.76666666666642</v>
      </c>
      <c r="K22" s="301">
        <v>683.3</v>
      </c>
      <c r="L22" s="301">
        <v>666.2</v>
      </c>
      <c r="M22" s="301">
        <v>27.625330000000002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2105</v>
      </c>
      <c r="D23" s="302">
        <v>2118</v>
      </c>
      <c r="E23" s="302">
        <v>2068</v>
      </c>
      <c r="F23" s="302">
        <v>2031</v>
      </c>
      <c r="G23" s="302">
        <v>1981</v>
      </c>
      <c r="H23" s="302">
        <v>2155</v>
      </c>
      <c r="I23" s="302">
        <v>2205</v>
      </c>
      <c r="J23" s="302">
        <v>2242</v>
      </c>
      <c r="K23" s="301">
        <v>2168</v>
      </c>
      <c r="L23" s="301">
        <v>2081</v>
      </c>
      <c r="M23" s="301">
        <v>4.63028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267.35000000000002</v>
      </c>
      <c r="D24" s="302">
        <v>268.13333333333338</v>
      </c>
      <c r="E24" s="302">
        <v>264.26666666666677</v>
      </c>
      <c r="F24" s="302">
        <v>261.18333333333339</v>
      </c>
      <c r="G24" s="302">
        <v>257.31666666666678</v>
      </c>
      <c r="H24" s="302">
        <v>271.21666666666675</v>
      </c>
      <c r="I24" s="302">
        <v>275.08333333333343</v>
      </c>
      <c r="J24" s="302">
        <v>278.16666666666674</v>
      </c>
      <c r="K24" s="301">
        <v>272</v>
      </c>
      <c r="L24" s="301">
        <v>265.05</v>
      </c>
      <c r="M24" s="301">
        <v>0.31670999999999999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203.55</v>
      </c>
      <c r="D25" s="302">
        <v>204</v>
      </c>
      <c r="E25" s="302">
        <v>201.05</v>
      </c>
      <c r="F25" s="302">
        <v>198.55</v>
      </c>
      <c r="G25" s="302">
        <v>195.60000000000002</v>
      </c>
      <c r="H25" s="302">
        <v>206.5</v>
      </c>
      <c r="I25" s="302">
        <v>209.45</v>
      </c>
      <c r="J25" s="302">
        <v>211.95</v>
      </c>
      <c r="K25" s="301">
        <v>206.95</v>
      </c>
      <c r="L25" s="301">
        <v>201.5</v>
      </c>
      <c r="M25" s="301">
        <v>2.52895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1016.25</v>
      </c>
      <c r="D26" s="302">
        <v>1005.5833333333334</v>
      </c>
      <c r="E26" s="302">
        <v>986.16666666666674</v>
      </c>
      <c r="F26" s="302">
        <v>956.08333333333337</v>
      </c>
      <c r="G26" s="302">
        <v>936.66666666666674</v>
      </c>
      <c r="H26" s="302">
        <v>1035.6666666666667</v>
      </c>
      <c r="I26" s="302">
        <v>1055.0833333333335</v>
      </c>
      <c r="J26" s="302">
        <v>1085.1666666666667</v>
      </c>
      <c r="K26" s="301">
        <v>1025</v>
      </c>
      <c r="L26" s="301">
        <v>975.5</v>
      </c>
      <c r="M26" s="301">
        <v>4.0159599999999998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2126</v>
      </c>
      <c r="D27" s="302">
        <v>2128.2833333333333</v>
      </c>
      <c r="E27" s="302">
        <v>2089.5666666666666</v>
      </c>
      <c r="F27" s="302">
        <v>2053.1333333333332</v>
      </c>
      <c r="G27" s="302">
        <v>2014.4166666666665</v>
      </c>
      <c r="H27" s="302">
        <v>2164.7166666666667</v>
      </c>
      <c r="I27" s="302">
        <v>2203.4333333333329</v>
      </c>
      <c r="J27" s="302">
        <v>2239.8666666666668</v>
      </c>
      <c r="K27" s="301">
        <v>2167</v>
      </c>
      <c r="L27" s="301">
        <v>2091.85</v>
      </c>
      <c r="M27" s="301">
        <v>1.14408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1219.0999999999999</v>
      </c>
      <c r="D28" s="302">
        <v>1212.9333333333334</v>
      </c>
      <c r="E28" s="302">
        <v>1192.1666666666667</v>
      </c>
      <c r="F28" s="302">
        <v>1165.2333333333333</v>
      </c>
      <c r="G28" s="302">
        <v>1144.4666666666667</v>
      </c>
      <c r="H28" s="302">
        <v>1239.8666666666668</v>
      </c>
      <c r="I28" s="302">
        <v>1260.6333333333332</v>
      </c>
      <c r="J28" s="302">
        <v>1287.5666666666668</v>
      </c>
      <c r="K28" s="301">
        <v>1233.7</v>
      </c>
      <c r="L28" s="301">
        <v>1186</v>
      </c>
      <c r="M28" s="301">
        <v>1.80646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59.55</v>
      </c>
      <c r="D29" s="302">
        <v>59.433333333333337</v>
      </c>
      <c r="E29" s="302">
        <v>58.316666666666677</v>
      </c>
      <c r="F29" s="302">
        <v>57.083333333333343</v>
      </c>
      <c r="G29" s="302">
        <v>55.966666666666683</v>
      </c>
      <c r="H29" s="302">
        <v>60.666666666666671</v>
      </c>
      <c r="I29" s="302">
        <v>61.783333333333331</v>
      </c>
      <c r="J29" s="302">
        <v>63.016666666666666</v>
      </c>
      <c r="K29" s="301">
        <v>60.55</v>
      </c>
      <c r="L29" s="301">
        <v>58.2</v>
      </c>
      <c r="M29" s="301">
        <v>0.74811000000000005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3034.45</v>
      </c>
      <c r="D30" s="302">
        <v>3013.4333333333329</v>
      </c>
      <c r="E30" s="302">
        <v>2981.016666666666</v>
      </c>
      <c r="F30" s="302">
        <v>2927.583333333333</v>
      </c>
      <c r="G30" s="302">
        <v>2895.1666666666661</v>
      </c>
      <c r="H30" s="302">
        <v>3066.8666666666659</v>
      </c>
      <c r="I30" s="302">
        <v>3099.2833333333328</v>
      </c>
      <c r="J30" s="302">
        <v>3152.7166666666658</v>
      </c>
      <c r="K30" s="301">
        <v>3045.85</v>
      </c>
      <c r="L30" s="301">
        <v>2960</v>
      </c>
      <c r="M30" s="301">
        <v>0.78539999999999999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2608.5500000000002</v>
      </c>
      <c r="D31" s="302">
        <v>2617.9333333333334</v>
      </c>
      <c r="E31" s="302">
        <v>2591.6166666666668</v>
      </c>
      <c r="F31" s="302">
        <v>2574.6833333333334</v>
      </c>
      <c r="G31" s="302">
        <v>2548.3666666666668</v>
      </c>
      <c r="H31" s="302">
        <v>2634.8666666666668</v>
      </c>
      <c r="I31" s="302">
        <v>2661.1833333333334</v>
      </c>
      <c r="J31" s="302">
        <v>2678.1166666666668</v>
      </c>
      <c r="K31" s="301">
        <v>2644.25</v>
      </c>
      <c r="L31" s="301">
        <v>2601</v>
      </c>
      <c r="M31" s="301">
        <v>0.10412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19.899999999999999</v>
      </c>
      <c r="D32" s="302">
        <v>19.966666666666665</v>
      </c>
      <c r="E32" s="302">
        <v>19.733333333333331</v>
      </c>
      <c r="F32" s="302">
        <v>19.566666666666666</v>
      </c>
      <c r="G32" s="302">
        <v>19.333333333333332</v>
      </c>
      <c r="H32" s="302">
        <v>20.133333333333329</v>
      </c>
      <c r="I32" s="302">
        <v>20.366666666666664</v>
      </c>
      <c r="J32" s="302">
        <v>20.533333333333328</v>
      </c>
      <c r="K32" s="301">
        <v>20.2</v>
      </c>
      <c r="L32" s="301">
        <v>19.8</v>
      </c>
      <c r="M32" s="301">
        <v>11.8698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458.2</v>
      </c>
      <c r="D33" s="302">
        <v>455.40000000000003</v>
      </c>
      <c r="E33" s="302">
        <v>451.80000000000007</v>
      </c>
      <c r="F33" s="302">
        <v>445.40000000000003</v>
      </c>
      <c r="G33" s="302">
        <v>441.80000000000007</v>
      </c>
      <c r="H33" s="302">
        <v>461.80000000000007</v>
      </c>
      <c r="I33" s="302">
        <v>465.40000000000009</v>
      </c>
      <c r="J33" s="302">
        <v>471.80000000000007</v>
      </c>
      <c r="K33" s="301">
        <v>459</v>
      </c>
      <c r="L33" s="301">
        <v>449</v>
      </c>
      <c r="M33" s="301">
        <v>3.3406699999999998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2115.5</v>
      </c>
      <c r="D34" s="302">
        <v>2112.35</v>
      </c>
      <c r="E34" s="302">
        <v>2088.6999999999998</v>
      </c>
      <c r="F34" s="302">
        <v>2061.9</v>
      </c>
      <c r="G34" s="302">
        <v>2038.25</v>
      </c>
      <c r="H34" s="302">
        <v>2139.1499999999996</v>
      </c>
      <c r="I34" s="302">
        <v>2162.8000000000002</v>
      </c>
      <c r="J34" s="302">
        <v>2189.5999999999995</v>
      </c>
      <c r="K34" s="301">
        <v>2136</v>
      </c>
      <c r="L34" s="301">
        <v>2085.5500000000002</v>
      </c>
      <c r="M34" s="301">
        <v>0.44853999999999999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358.95</v>
      </c>
      <c r="D35" s="302">
        <v>359.66666666666669</v>
      </c>
      <c r="E35" s="302">
        <v>357.33333333333337</v>
      </c>
      <c r="F35" s="302">
        <v>355.7166666666667</v>
      </c>
      <c r="G35" s="302">
        <v>353.38333333333338</v>
      </c>
      <c r="H35" s="302">
        <v>361.28333333333336</v>
      </c>
      <c r="I35" s="302">
        <v>363.61666666666673</v>
      </c>
      <c r="J35" s="302">
        <v>365.23333333333335</v>
      </c>
      <c r="K35" s="301">
        <v>362</v>
      </c>
      <c r="L35" s="301">
        <v>358.05</v>
      </c>
      <c r="M35" s="301">
        <v>27.9941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1142.4000000000001</v>
      </c>
      <c r="D36" s="302">
        <v>1154.25</v>
      </c>
      <c r="E36" s="302">
        <v>1123.7</v>
      </c>
      <c r="F36" s="302">
        <v>1105</v>
      </c>
      <c r="G36" s="302">
        <v>1074.45</v>
      </c>
      <c r="H36" s="302">
        <v>1172.95</v>
      </c>
      <c r="I36" s="302">
        <v>1203.5000000000002</v>
      </c>
      <c r="J36" s="302">
        <v>1222.2</v>
      </c>
      <c r="K36" s="301">
        <v>1184.8</v>
      </c>
      <c r="L36" s="301">
        <v>1135.55</v>
      </c>
      <c r="M36" s="301">
        <v>6.98407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595.20000000000005</v>
      </c>
      <c r="D37" s="302">
        <v>592.26666666666677</v>
      </c>
      <c r="E37" s="302">
        <v>583.78333333333353</v>
      </c>
      <c r="F37" s="302">
        <v>572.36666666666679</v>
      </c>
      <c r="G37" s="302">
        <v>563.88333333333355</v>
      </c>
      <c r="H37" s="302">
        <v>603.68333333333351</v>
      </c>
      <c r="I37" s="302">
        <v>612.16666666666686</v>
      </c>
      <c r="J37" s="302">
        <v>623.58333333333348</v>
      </c>
      <c r="K37" s="301">
        <v>600.75</v>
      </c>
      <c r="L37" s="301">
        <v>580.85</v>
      </c>
      <c r="M37" s="301">
        <v>0.58901000000000003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866.15</v>
      </c>
      <c r="D38" s="302">
        <v>864.65</v>
      </c>
      <c r="E38" s="302">
        <v>851.55</v>
      </c>
      <c r="F38" s="302">
        <v>836.94999999999993</v>
      </c>
      <c r="G38" s="302">
        <v>823.84999999999991</v>
      </c>
      <c r="H38" s="302">
        <v>879.25</v>
      </c>
      <c r="I38" s="302">
        <v>892.35000000000014</v>
      </c>
      <c r="J38" s="302">
        <v>906.95</v>
      </c>
      <c r="K38" s="301">
        <v>877.75</v>
      </c>
      <c r="L38" s="301">
        <v>850.05</v>
      </c>
      <c r="M38" s="301">
        <v>2.0102600000000002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724.75</v>
      </c>
      <c r="D39" s="302">
        <v>723.30000000000007</v>
      </c>
      <c r="E39" s="302">
        <v>716.60000000000014</v>
      </c>
      <c r="F39" s="302">
        <v>708.45</v>
      </c>
      <c r="G39" s="302">
        <v>701.75000000000011</v>
      </c>
      <c r="H39" s="302">
        <v>731.45000000000016</v>
      </c>
      <c r="I39" s="302">
        <v>738.1500000000002</v>
      </c>
      <c r="J39" s="302">
        <v>746.30000000000018</v>
      </c>
      <c r="K39" s="301">
        <v>730</v>
      </c>
      <c r="L39" s="301">
        <v>715.15</v>
      </c>
      <c r="M39" s="301">
        <v>0.48780000000000001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3850.5</v>
      </c>
      <c r="D40" s="302">
        <v>3810.2166666666667</v>
      </c>
      <c r="E40" s="302">
        <v>3763.4333333333334</v>
      </c>
      <c r="F40" s="302">
        <v>3676.3666666666668</v>
      </c>
      <c r="G40" s="302">
        <v>3629.5833333333335</v>
      </c>
      <c r="H40" s="302">
        <v>3897.2833333333333</v>
      </c>
      <c r="I40" s="302">
        <v>3944.0666666666671</v>
      </c>
      <c r="J40" s="302">
        <v>4031.1333333333332</v>
      </c>
      <c r="K40" s="301">
        <v>3857</v>
      </c>
      <c r="L40" s="301">
        <v>3723.15</v>
      </c>
      <c r="M40" s="301">
        <v>6.46244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179.4</v>
      </c>
      <c r="D41" s="302">
        <v>179.36666666666667</v>
      </c>
      <c r="E41" s="302">
        <v>174.43333333333334</v>
      </c>
      <c r="F41" s="302">
        <v>169.46666666666667</v>
      </c>
      <c r="G41" s="302">
        <v>164.53333333333333</v>
      </c>
      <c r="H41" s="302">
        <v>184.33333333333334</v>
      </c>
      <c r="I41" s="302">
        <v>189.26666666666668</v>
      </c>
      <c r="J41" s="302">
        <v>194.23333333333335</v>
      </c>
      <c r="K41" s="301">
        <v>184.3</v>
      </c>
      <c r="L41" s="301">
        <v>174.4</v>
      </c>
      <c r="M41" s="301">
        <v>59.747889999999998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487.4</v>
      </c>
      <c r="D42" s="302">
        <v>490.76666666666665</v>
      </c>
      <c r="E42" s="302">
        <v>472.63333333333333</v>
      </c>
      <c r="F42" s="302">
        <v>457.86666666666667</v>
      </c>
      <c r="G42" s="302">
        <v>439.73333333333335</v>
      </c>
      <c r="H42" s="302">
        <v>505.5333333333333</v>
      </c>
      <c r="I42" s="302">
        <v>523.66666666666663</v>
      </c>
      <c r="J42" s="302">
        <v>538.43333333333328</v>
      </c>
      <c r="K42" s="301">
        <v>508.9</v>
      </c>
      <c r="L42" s="301">
        <v>476</v>
      </c>
      <c r="M42" s="301">
        <v>5.2675700000000001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71.05</v>
      </c>
      <c r="D43" s="302">
        <v>71.833333333333329</v>
      </c>
      <c r="E43" s="302">
        <v>69.766666666666652</v>
      </c>
      <c r="F43" s="302">
        <v>68.48333333333332</v>
      </c>
      <c r="G43" s="302">
        <v>66.416666666666643</v>
      </c>
      <c r="H43" s="302">
        <v>73.11666666666666</v>
      </c>
      <c r="I43" s="302">
        <v>75.183333333333351</v>
      </c>
      <c r="J43" s="302">
        <v>76.466666666666669</v>
      </c>
      <c r="K43" s="301">
        <v>73.900000000000006</v>
      </c>
      <c r="L43" s="301">
        <v>70.55</v>
      </c>
      <c r="M43" s="301">
        <v>6.0520399999999999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139.65</v>
      </c>
      <c r="D44" s="302">
        <v>137.79999999999998</v>
      </c>
      <c r="E44" s="302">
        <v>135.59999999999997</v>
      </c>
      <c r="F44" s="302">
        <v>131.54999999999998</v>
      </c>
      <c r="G44" s="302">
        <v>129.34999999999997</v>
      </c>
      <c r="H44" s="302">
        <v>141.84999999999997</v>
      </c>
      <c r="I44" s="302">
        <v>144.04999999999995</v>
      </c>
      <c r="J44" s="302">
        <v>148.09999999999997</v>
      </c>
      <c r="K44" s="301">
        <v>140</v>
      </c>
      <c r="L44" s="301">
        <v>133.75</v>
      </c>
      <c r="M44" s="301">
        <v>173.15427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2758.2</v>
      </c>
      <c r="D45" s="302">
        <v>2733.6999999999994</v>
      </c>
      <c r="E45" s="302">
        <v>2699.4499999999989</v>
      </c>
      <c r="F45" s="302">
        <v>2640.6999999999994</v>
      </c>
      <c r="G45" s="302">
        <v>2606.4499999999989</v>
      </c>
      <c r="H45" s="302">
        <v>2792.4499999999989</v>
      </c>
      <c r="I45" s="302">
        <v>2826.7</v>
      </c>
      <c r="J45" s="302">
        <v>2885.4499999999989</v>
      </c>
      <c r="K45" s="301">
        <v>2767.95</v>
      </c>
      <c r="L45" s="301">
        <v>2674.95</v>
      </c>
      <c r="M45" s="301">
        <v>16.128720000000001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175.3</v>
      </c>
      <c r="D46" s="302">
        <v>174.86666666666667</v>
      </c>
      <c r="E46" s="302">
        <v>173.23333333333335</v>
      </c>
      <c r="F46" s="302">
        <v>171.16666666666669</v>
      </c>
      <c r="G46" s="302">
        <v>169.53333333333336</v>
      </c>
      <c r="H46" s="302">
        <v>176.93333333333334</v>
      </c>
      <c r="I46" s="302">
        <v>178.56666666666666</v>
      </c>
      <c r="J46" s="302">
        <v>180.63333333333333</v>
      </c>
      <c r="K46" s="301">
        <v>176.5</v>
      </c>
      <c r="L46" s="301">
        <v>172.8</v>
      </c>
      <c r="M46" s="301">
        <v>1.9603699999999999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1660.7</v>
      </c>
      <c r="D47" s="302">
        <v>1661.2333333333333</v>
      </c>
      <c r="E47" s="302">
        <v>1634.4666666666667</v>
      </c>
      <c r="F47" s="302">
        <v>1608.2333333333333</v>
      </c>
      <c r="G47" s="302">
        <v>1581.4666666666667</v>
      </c>
      <c r="H47" s="302">
        <v>1687.4666666666667</v>
      </c>
      <c r="I47" s="302">
        <v>1714.2333333333336</v>
      </c>
      <c r="J47" s="302">
        <v>1740.4666666666667</v>
      </c>
      <c r="K47" s="301">
        <v>1688</v>
      </c>
      <c r="L47" s="301">
        <v>1635</v>
      </c>
      <c r="M47" s="301">
        <v>2.0809500000000001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2751.2</v>
      </c>
      <c r="D48" s="302">
        <v>2739.85</v>
      </c>
      <c r="E48" s="302">
        <v>2711.75</v>
      </c>
      <c r="F48" s="302">
        <v>2672.3</v>
      </c>
      <c r="G48" s="302">
        <v>2644.2000000000003</v>
      </c>
      <c r="H48" s="302">
        <v>2779.2999999999997</v>
      </c>
      <c r="I48" s="302">
        <v>2807.3999999999992</v>
      </c>
      <c r="J48" s="302">
        <v>2846.8499999999995</v>
      </c>
      <c r="K48" s="301">
        <v>2767.95</v>
      </c>
      <c r="L48" s="301">
        <v>2700.4</v>
      </c>
      <c r="M48" s="301">
        <v>2.7150000000000001E-2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2264.65</v>
      </c>
      <c r="D49" s="302">
        <v>2260.1666666666665</v>
      </c>
      <c r="E49" s="302">
        <v>2200.333333333333</v>
      </c>
      <c r="F49" s="302">
        <v>2136.0166666666664</v>
      </c>
      <c r="G49" s="302">
        <v>2076.1833333333329</v>
      </c>
      <c r="H49" s="302">
        <v>2324.4833333333331</v>
      </c>
      <c r="I49" s="302">
        <v>2384.3166666666662</v>
      </c>
      <c r="J49" s="302">
        <v>2448.6333333333332</v>
      </c>
      <c r="K49" s="301">
        <v>2320</v>
      </c>
      <c r="L49" s="301">
        <v>2195.85</v>
      </c>
      <c r="M49" s="301">
        <v>7.0303199999999997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7982.35</v>
      </c>
      <c r="D50" s="302">
        <v>7925.7166666666672</v>
      </c>
      <c r="E50" s="302">
        <v>7853.4833333333345</v>
      </c>
      <c r="F50" s="302">
        <v>7724.6166666666677</v>
      </c>
      <c r="G50" s="302">
        <v>7652.383333333335</v>
      </c>
      <c r="H50" s="302">
        <v>8054.5833333333339</v>
      </c>
      <c r="I50" s="302">
        <v>8126.8166666666675</v>
      </c>
      <c r="J50" s="302">
        <v>8255.6833333333343</v>
      </c>
      <c r="K50" s="301">
        <v>7997.95</v>
      </c>
      <c r="L50" s="301">
        <v>7796.85</v>
      </c>
      <c r="M50" s="301">
        <v>0.10879999999999999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610.6</v>
      </c>
      <c r="D51" s="302">
        <v>609.19999999999993</v>
      </c>
      <c r="E51" s="302">
        <v>596.39999999999986</v>
      </c>
      <c r="F51" s="302">
        <v>582.19999999999993</v>
      </c>
      <c r="G51" s="302">
        <v>569.39999999999986</v>
      </c>
      <c r="H51" s="302">
        <v>623.39999999999986</v>
      </c>
      <c r="I51" s="302">
        <v>636.19999999999982</v>
      </c>
      <c r="J51" s="302">
        <v>650.39999999999986</v>
      </c>
      <c r="K51" s="301">
        <v>622</v>
      </c>
      <c r="L51" s="301">
        <v>595</v>
      </c>
      <c r="M51" s="301">
        <v>13.91198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517.5</v>
      </c>
      <c r="D52" s="302">
        <v>518</v>
      </c>
      <c r="E52" s="302">
        <v>511</v>
      </c>
      <c r="F52" s="302">
        <v>504.5</v>
      </c>
      <c r="G52" s="302">
        <v>497.5</v>
      </c>
      <c r="H52" s="302">
        <v>524.5</v>
      </c>
      <c r="I52" s="302">
        <v>531.5</v>
      </c>
      <c r="J52" s="302">
        <v>538</v>
      </c>
      <c r="K52" s="301">
        <v>525</v>
      </c>
      <c r="L52" s="301">
        <v>511.5</v>
      </c>
      <c r="M52" s="301">
        <v>13.24593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415.6</v>
      </c>
      <c r="D53" s="302">
        <v>418.34999999999997</v>
      </c>
      <c r="E53" s="302">
        <v>412.24999999999994</v>
      </c>
      <c r="F53" s="302">
        <v>408.9</v>
      </c>
      <c r="G53" s="302">
        <v>402.79999999999995</v>
      </c>
      <c r="H53" s="302">
        <v>421.69999999999993</v>
      </c>
      <c r="I53" s="302">
        <v>427.79999999999995</v>
      </c>
      <c r="J53" s="302">
        <v>431.14999999999992</v>
      </c>
      <c r="K53" s="301">
        <v>424.45</v>
      </c>
      <c r="L53" s="301">
        <v>415</v>
      </c>
      <c r="M53" s="301">
        <v>0.41543000000000002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629.35</v>
      </c>
      <c r="D54" s="302">
        <v>629.48333333333335</v>
      </c>
      <c r="E54" s="302">
        <v>618.11666666666667</v>
      </c>
      <c r="F54" s="302">
        <v>606.88333333333333</v>
      </c>
      <c r="G54" s="302">
        <v>595.51666666666665</v>
      </c>
      <c r="H54" s="302">
        <v>640.7166666666667</v>
      </c>
      <c r="I54" s="302">
        <v>652.08333333333348</v>
      </c>
      <c r="J54" s="302">
        <v>663.31666666666672</v>
      </c>
      <c r="K54" s="301">
        <v>640.85</v>
      </c>
      <c r="L54" s="301">
        <v>618.25</v>
      </c>
      <c r="M54" s="301">
        <v>84.507769999999994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3784.8</v>
      </c>
      <c r="D55" s="302">
        <v>3748.6833333333329</v>
      </c>
      <c r="E55" s="302">
        <v>3701.3666666666659</v>
      </c>
      <c r="F55" s="302">
        <v>3617.9333333333329</v>
      </c>
      <c r="G55" s="302">
        <v>3570.6166666666659</v>
      </c>
      <c r="H55" s="302">
        <v>3832.1166666666659</v>
      </c>
      <c r="I55" s="302">
        <v>3879.4333333333325</v>
      </c>
      <c r="J55" s="302">
        <v>3962.8666666666659</v>
      </c>
      <c r="K55" s="301">
        <v>3796</v>
      </c>
      <c r="L55" s="301">
        <v>3665.25</v>
      </c>
      <c r="M55" s="301">
        <v>11.8642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132.65</v>
      </c>
      <c r="D56" s="302">
        <v>131.95000000000002</v>
      </c>
      <c r="E56" s="302">
        <v>130.80000000000004</v>
      </c>
      <c r="F56" s="302">
        <v>128.95000000000002</v>
      </c>
      <c r="G56" s="302">
        <v>127.80000000000004</v>
      </c>
      <c r="H56" s="302">
        <v>133.80000000000004</v>
      </c>
      <c r="I56" s="302">
        <v>134.95000000000002</v>
      </c>
      <c r="J56" s="302">
        <v>136.80000000000004</v>
      </c>
      <c r="K56" s="301">
        <v>133.1</v>
      </c>
      <c r="L56" s="301">
        <v>130.1</v>
      </c>
      <c r="M56" s="301">
        <v>2.0590899999999999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919.55</v>
      </c>
      <c r="D57" s="302">
        <v>923.18333333333339</v>
      </c>
      <c r="E57" s="302">
        <v>906.36666666666679</v>
      </c>
      <c r="F57" s="302">
        <v>893.18333333333339</v>
      </c>
      <c r="G57" s="302">
        <v>876.36666666666679</v>
      </c>
      <c r="H57" s="302">
        <v>936.36666666666679</v>
      </c>
      <c r="I57" s="302">
        <v>953.18333333333339</v>
      </c>
      <c r="J57" s="302">
        <v>966.36666666666679</v>
      </c>
      <c r="K57" s="301">
        <v>940</v>
      </c>
      <c r="L57" s="301">
        <v>910</v>
      </c>
      <c r="M57" s="301">
        <v>0.51554999999999995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11552.85</v>
      </c>
      <c r="D58" s="302">
        <v>11485.566666666666</v>
      </c>
      <c r="E58" s="302">
        <v>11382.133333333331</v>
      </c>
      <c r="F58" s="302">
        <v>11211.416666666666</v>
      </c>
      <c r="G58" s="302">
        <v>11107.983333333332</v>
      </c>
      <c r="H58" s="302">
        <v>11656.283333333331</v>
      </c>
      <c r="I58" s="302">
        <v>11759.716666666665</v>
      </c>
      <c r="J58" s="302">
        <v>11930.433333333331</v>
      </c>
      <c r="K58" s="301">
        <v>11589</v>
      </c>
      <c r="L58" s="301">
        <v>11314.85</v>
      </c>
      <c r="M58" s="301">
        <v>2.5355300000000001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4488.2</v>
      </c>
      <c r="D59" s="302">
        <v>4501.4000000000005</v>
      </c>
      <c r="E59" s="302">
        <v>4428.8000000000011</v>
      </c>
      <c r="F59" s="302">
        <v>4369.4000000000005</v>
      </c>
      <c r="G59" s="302">
        <v>4296.8000000000011</v>
      </c>
      <c r="H59" s="302">
        <v>4560.8000000000011</v>
      </c>
      <c r="I59" s="302">
        <v>4633.4000000000015</v>
      </c>
      <c r="J59" s="302">
        <v>4692.8000000000011</v>
      </c>
      <c r="K59" s="301">
        <v>4574</v>
      </c>
      <c r="L59" s="301">
        <v>4442</v>
      </c>
      <c r="M59" s="301">
        <v>0.30775000000000002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5448.15</v>
      </c>
      <c r="D60" s="302">
        <v>5428.7166666666662</v>
      </c>
      <c r="E60" s="302">
        <v>5362.4333333333325</v>
      </c>
      <c r="F60" s="302">
        <v>5276.7166666666662</v>
      </c>
      <c r="G60" s="302">
        <v>5210.4333333333325</v>
      </c>
      <c r="H60" s="302">
        <v>5514.4333333333325</v>
      </c>
      <c r="I60" s="302">
        <v>5580.7166666666672</v>
      </c>
      <c r="J60" s="302">
        <v>5666.4333333333325</v>
      </c>
      <c r="K60" s="301">
        <v>5495</v>
      </c>
      <c r="L60" s="301">
        <v>5343</v>
      </c>
      <c r="M60" s="301">
        <v>11.01857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2820.15</v>
      </c>
      <c r="D61" s="302">
        <v>2817.3833333333332</v>
      </c>
      <c r="E61" s="302">
        <v>2798.7666666666664</v>
      </c>
      <c r="F61" s="302">
        <v>2777.3833333333332</v>
      </c>
      <c r="G61" s="302">
        <v>2758.7666666666664</v>
      </c>
      <c r="H61" s="302">
        <v>2838.7666666666664</v>
      </c>
      <c r="I61" s="302">
        <v>2857.3833333333332</v>
      </c>
      <c r="J61" s="302">
        <v>2878.7666666666664</v>
      </c>
      <c r="K61" s="301">
        <v>2836</v>
      </c>
      <c r="L61" s="301">
        <v>2796</v>
      </c>
      <c r="M61" s="301">
        <v>0.21634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2132.6</v>
      </c>
      <c r="D62" s="302">
        <v>2112.5333333333333</v>
      </c>
      <c r="E62" s="302">
        <v>2080.0666666666666</v>
      </c>
      <c r="F62" s="302">
        <v>2027.5333333333333</v>
      </c>
      <c r="G62" s="302">
        <v>1995.0666666666666</v>
      </c>
      <c r="H62" s="302">
        <v>2165.0666666666666</v>
      </c>
      <c r="I62" s="302">
        <v>2197.5333333333328</v>
      </c>
      <c r="J62" s="302">
        <v>2250.0666666666666</v>
      </c>
      <c r="K62" s="301">
        <v>2145</v>
      </c>
      <c r="L62" s="301">
        <v>2060</v>
      </c>
      <c r="M62" s="301">
        <v>2.2703899999999999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360.85</v>
      </c>
      <c r="D63" s="302">
        <v>360.05</v>
      </c>
      <c r="E63" s="302">
        <v>353.8</v>
      </c>
      <c r="F63" s="302">
        <v>346.75</v>
      </c>
      <c r="G63" s="302">
        <v>340.5</v>
      </c>
      <c r="H63" s="302">
        <v>367.1</v>
      </c>
      <c r="I63" s="302">
        <v>373.35</v>
      </c>
      <c r="J63" s="302">
        <v>380.40000000000003</v>
      </c>
      <c r="K63" s="301">
        <v>366.3</v>
      </c>
      <c r="L63" s="301">
        <v>353</v>
      </c>
      <c r="M63" s="301">
        <v>16.85474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278.05</v>
      </c>
      <c r="D64" s="302">
        <v>278.88333333333333</v>
      </c>
      <c r="E64" s="302">
        <v>272.26666666666665</v>
      </c>
      <c r="F64" s="302">
        <v>266.48333333333335</v>
      </c>
      <c r="G64" s="302">
        <v>259.86666666666667</v>
      </c>
      <c r="H64" s="302">
        <v>284.66666666666663</v>
      </c>
      <c r="I64" s="302">
        <v>291.2833333333333</v>
      </c>
      <c r="J64" s="302">
        <v>297.06666666666661</v>
      </c>
      <c r="K64" s="301">
        <v>285.5</v>
      </c>
      <c r="L64" s="301">
        <v>273.10000000000002</v>
      </c>
      <c r="M64" s="301">
        <v>56.321890000000003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96.45</v>
      </c>
      <c r="D65" s="302">
        <v>96.233333333333348</v>
      </c>
      <c r="E65" s="302">
        <v>94.616666666666703</v>
      </c>
      <c r="F65" s="302">
        <v>92.78333333333336</v>
      </c>
      <c r="G65" s="302">
        <v>91.166666666666714</v>
      </c>
      <c r="H65" s="302">
        <v>98.066666666666691</v>
      </c>
      <c r="I65" s="302">
        <v>99.683333333333337</v>
      </c>
      <c r="J65" s="302">
        <v>101.51666666666668</v>
      </c>
      <c r="K65" s="301">
        <v>97.85</v>
      </c>
      <c r="L65" s="301">
        <v>94.4</v>
      </c>
      <c r="M65" s="301">
        <v>276.34071999999998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43.9</v>
      </c>
      <c r="D66" s="302">
        <v>43.75</v>
      </c>
      <c r="E66" s="302">
        <v>42.9</v>
      </c>
      <c r="F66" s="302">
        <v>41.9</v>
      </c>
      <c r="G66" s="302">
        <v>41.05</v>
      </c>
      <c r="H66" s="302">
        <v>44.75</v>
      </c>
      <c r="I66" s="302">
        <v>45.599999999999994</v>
      </c>
      <c r="J66" s="302">
        <v>46.6</v>
      </c>
      <c r="K66" s="301">
        <v>44.6</v>
      </c>
      <c r="L66" s="301">
        <v>42.75</v>
      </c>
      <c r="M66" s="301">
        <v>23.061109999999999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2471.35</v>
      </c>
      <c r="D67" s="302">
        <v>2479.5833333333335</v>
      </c>
      <c r="E67" s="302">
        <v>2439.1166666666668</v>
      </c>
      <c r="F67" s="302">
        <v>2406.8833333333332</v>
      </c>
      <c r="G67" s="302">
        <v>2366.4166666666665</v>
      </c>
      <c r="H67" s="302">
        <v>2511.8166666666671</v>
      </c>
      <c r="I67" s="302">
        <v>2552.2833333333333</v>
      </c>
      <c r="J67" s="302">
        <v>2584.5166666666673</v>
      </c>
      <c r="K67" s="301">
        <v>2520.0500000000002</v>
      </c>
      <c r="L67" s="301">
        <v>2447.35</v>
      </c>
      <c r="M67" s="301">
        <v>0.29704999999999998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1689.15</v>
      </c>
      <c r="D68" s="302">
        <v>1675.5166666666667</v>
      </c>
      <c r="E68" s="302">
        <v>1656.9333333333334</v>
      </c>
      <c r="F68" s="302">
        <v>1624.7166666666667</v>
      </c>
      <c r="G68" s="302">
        <v>1606.1333333333334</v>
      </c>
      <c r="H68" s="302">
        <v>1707.7333333333333</v>
      </c>
      <c r="I68" s="302">
        <v>1726.3166666666668</v>
      </c>
      <c r="J68" s="302">
        <v>1758.5333333333333</v>
      </c>
      <c r="K68" s="301">
        <v>1694.1</v>
      </c>
      <c r="L68" s="301">
        <v>1643.3</v>
      </c>
      <c r="M68" s="301">
        <v>2.5453600000000001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4833.6499999999996</v>
      </c>
      <c r="D69" s="302">
        <v>4861.5666666666666</v>
      </c>
      <c r="E69" s="302">
        <v>4779.1333333333332</v>
      </c>
      <c r="F69" s="302">
        <v>4724.6166666666668</v>
      </c>
      <c r="G69" s="302">
        <v>4642.1833333333334</v>
      </c>
      <c r="H69" s="302">
        <v>4916.083333333333</v>
      </c>
      <c r="I69" s="302">
        <v>4998.5166666666655</v>
      </c>
      <c r="J69" s="302">
        <v>5053.0333333333328</v>
      </c>
      <c r="K69" s="301">
        <v>4944</v>
      </c>
      <c r="L69" s="301">
        <v>4807.05</v>
      </c>
      <c r="M69" s="301">
        <v>3.2300000000000002E-2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898.05</v>
      </c>
      <c r="D70" s="302">
        <v>892.35</v>
      </c>
      <c r="E70" s="302">
        <v>882.75</v>
      </c>
      <c r="F70" s="302">
        <v>867.44999999999993</v>
      </c>
      <c r="G70" s="302">
        <v>857.84999999999991</v>
      </c>
      <c r="H70" s="302">
        <v>907.65000000000009</v>
      </c>
      <c r="I70" s="302">
        <v>917.25000000000023</v>
      </c>
      <c r="J70" s="302">
        <v>932.55000000000018</v>
      </c>
      <c r="K70" s="301">
        <v>901.95</v>
      </c>
      <c r="L70" s="301">
        <v>877.05</v>
      </c>
      <c r="M70" s="301">
        <v>0.13019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732</v>
      </c>
      <c r="D71" s="302">
        <v>732.06666666666661</v>
      </c>
      <c r="E71" s="302">
        <v>721.18333333333317</v>
      </c>
      <c r="F71" s="302">
        <v>710.36666666666656</v>
      </c>
      <c r="G71" s="302">
        <v>699.48333333333312</v>
      </c>
      <c r="H71" s="302">
        <v>742.88333333333321</v>
      </c>
      <c r="I71" s="302">
        <v>753.76666666666665</v>
      </c>
      <c r="J71" s="302">
        <v>764.58333333333326</v>
      </c>
      <c r="K71" s="301">
        <v>742.95</v>
      </c>
      <c r="L71" s="301">
        <v>721.25</v>
      </c>
      <c r="M71" s="301">
        <v>7.6352799999999998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226.9</v>
      </c>
      <c r="D72" s="302">
        <v>226.75</v>
      </c>
      <c r="E72" s="302">
        <v>225.2</v>
      </c>
      <c r="F72" s="302">
        <v>223.5</v>
      </c>
      <c r="G72" s="302">
        <v>221.95</v>
      </c>
      <c r="H72" s="302">
        <v>228.45</v>
      </c>
      <c r="I72" s="302">
        <v>230</v>
      </c>
      <c r="J72" s="302">
        <v>231.7</v>
      </c>
      <c r="K72" s="301">
        <v>228.3</v>
      </c>
      <c r="L72" s="301">
        <v>225.05</v>
      </c>
      <c r="M72" s="301">
        <v>30.01614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1214.5999999999999</v>
      </c>
      <c r="D73" s="302">
        <v>1211.8666666666666</v>
      </c>
      <c r="E73" s="302">
        <v>1203.7333333333331</v>
      </c>
      <c r="F73" s="302">
        <v>1192.8666666666666</v>
      </c>
      <c r="G73" s="302">
        <v>1184.7333333333331</v>
      </c>
      <c r="H73" s="302">
        <v>1222.7333333333331</v>
      </c>
      <c r="I73" s="302">
        <v>1230.8666666666668</v>
      </c>
      <c r="J73" s="302">
        <v>1241.7333333333331</v>
      </c>
      <c r="K73" s="301">
        <v>1220</v>
      </c>
      <c r="L73" s="301">
        <v>1201</v>
      </c>
      <c r="M73" s="301">
        <v>0.87085999999999997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594.4</v>
      </c>
      <c r="D74" s="302">
        <v>594.18333333333339</v>
      </c>
      <c r="E74" s="302">
        <v>587.36666666666679</v>
      </c>
      <c r="F74" s="302">
        <v>580.33333333333337</v>
      </c>
      <c r="G74" s="302">
        <v>573.51666666666677</v>
      </c>
      <c r="H74" s="302">
        <v>601.21666666666681</v>
      </c>
      <c r="I74" s="302">
        <v>608.03333333333342</v>
      </c>
      <c r="J74" s="302">
        <v>615.06666666666683</v>
      </c>
      <c r="K74" s="301">
        <v>601</v>
      </c>
      <c r="L74" s="301">
        <v>587.15</v>
      </c>
      <c r="M74" s="301">
        <v>7.3728699999999998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651.29999999999995</v>
      </c>
      <c r="D75" s="302">
        <v>646.73333333333323</v>
      </c>
      <c r="E75" s="302">
        <v>637.56666666666649</v>
      </c>
      <c r="F75" s="302">
        <v>623.83333333333326</v>
      </c>
      <c r="G75" s="302">
        <v>614.66666666666652</v>
      </c>
      <c r="H75" s="302">
        <v>660.46666666666647</v>
      </c>
      <c r="I75" s="302">
        <v>669.63333333333321</v>
      </c>
      <c r="J75" s="302">
        <v>683.36666666666645</v>
      </c>
      <c r="K75" s="301">
        <v>655.9</v>
      </c>
      <c r="L75" s="301">
        <v>633</v>
      </c>
      <c r="M75" s="301">
        <v>9.9237099999999998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10244</v>
      </c>
      <c r="D76" s="302">
        <v>10310.466666666667</v>
      </c>
      <c r="E76" s="302">
        <v>10083.533333333335</v>
      </c>
      <c r="F76" s="302">
        <v>9923.0666666666675</v>
      </c>
      <c r="G76" s="302">
        <v>9696.133333333335</v>
      </c>
      <c r="H76" s="302">
        <v>10470.933333333334</v>
      </c>
      <c r="I76" s="302">
        <v>10697.866666666669</v>
      </c>
      <c r="J76" s="302">
        <v>10858.333333333334</v>
      </c>
      <c r="K76" s="301">
        <v>10537.4</v>
      </c>
      <c r="L76" s="301">
        <v>10150</v>
      </c>
      <c r="M76" s="301">
        <v>1.166E-2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660.2</v>
      </c>
      <c r="D77" s="302">
        <v>657.51666666666677</v>
      </c>
      <c r="E77" s="302">
        <v>650.43333333333351</v>
      </c>
      <c r="F77" s="302">
        <v>640.66666666666674</v>
      </c>
      <c r="G77" s="302">
        <v>633.58333333333348</v>
      </c>
      <c r="H77" s="302">
        <v>667.28333333333353</v>
      </c>
      <c r="I77" s="302">
        <v>674.36666666666679</v>
      </c>
      <c r="J77" s="302">
        <v>684.13333333333355</v>
      </c>
      <c r="K77" s="301">
        <v>664.6</v>
      </c>
      <c r="L77" s="301">
        <v>647.75</v>
      </c>
      <c r="M77" s="301">
        <v>43.36533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44.3</v>
      </c>
      <c r="D78" s="302">
        <v>44.183333333333337</v>
      </c>
      <c r="E78" s="302">
        <v>43.616666666666674</v>
      </c>
      <c r="F78" s="302">
        <v>42.933333333333337</v>
      </c>
      <c r="G78" s="302">
        <v>42.366666666666674</v>
      </c>
      <c r="H78" s="302">
        <v>44.866666666666674</v>
      </c>
      <c r="I78" s="302">
        <v>45.433333333333337</v>
      </c>
      <c r="J78" s="302">
        <v>46.116666666666674</v>
      </c>
      <c r="K78" s="301">
        <v>44.75</v>
      </c>
      <c r="L78" s="301">
        <v>43.5</v>
      </c>
      <c r="M78" s="301">
        <v>187.50796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326.64999999999998</v>
      </c>
      <c r="D79" s="302">
        <v>322.63333333333327</v>
      </c>
      <c r="E79" s="302">
        <v>316.56666666666655</v>
      </c>
      <c r="F79" s="302">
        <v>306.48333333333329</v>
      </c>
      <c r="G79" s="302">
        <v>300.41666666666657</v>
      </c>
      <c r="H79" s="302">
        <v>332.71666666666653</v>
      </c>
      <c r="I79" s="302">
        <v>338.78333333333325</v>
      </c>
      <c r="J79" s="302">
        <v>348.8666666666665</v>
      </c>
      <c r="K79" s="301">
        <v>328.7</v>
      </c>
      <c r="L79" s="301">
        <v>312.55</v>
      </c>
      <c r="M79" s="301">
        <v>30.09496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840.35</v>
      </c>
      <c r="D80" s="302">
        <v>838.56666666666661</v>
      </c>
      <c r="E80" s="302">
        <v>829.28333333333319</v>
      </c>
      <c r="F80" s="302">
        <v>818.21666666666658</v>
      </c>
      <c r="G80" s="302">
        <v>808.93333333333317</v>
      </c>
      <c r="H80" s="302">
        <v>849.63333333333321</v>
      </c>
      <c r="I80" s="302">
        <v>858.91666666666652</v>
      </c>
      <c r="J80" s="302">
        <v>869.98333333333323</v>
      </c>
      <c r="K80" s="301">
        <v>847.85</v>
      </c>
      <c r="L80" s="301">
        <v>827.5</v>
      </c>
      <c r="M80" s="301">
        <v>0.39504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7286.75</v>
      </c>
      <c r="D81" s="302">
        <v>7220.7</v>
      </c>
      <c r="E81" s="302">
        <v>7132.0499999999993</v>
      </c>
      <c r="F81" s="302">
        <v>6977.3499999999995</v>
      </c>
      <c r="G81" s="302">
        <v>6888.6999999999989</v>
      </c>
      <c r="H81" s="302">
        <v>7375.4</v>
      </c>
      <c r="I81" s="302">
        <v>7464.0499999999993</v>
      </c>
      <c r="J81" s="302">
        <v>7618.75</v>
      </c>
      <c r="K81" s="301">
        <v>7309.35</v>
      </c>
      <c r="L81" s="301">
        <v>7066</v>
      </c>
      <c r="M81" s="301">
        <v>0.19333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952.75</v>
      </c>
      <c r="D82" s="302">
        <v>952.98333333333323</v>
      </c>
      <c r="E82" s="302">
        <v>939.76666666666642</v>
      </c>
      <c r="F82" s="302">
        <v>926.78333333333319</v>
      </c>
      <c r="G82" s="302">
        <v>913.56666666666638</v>
      </c>
      <c r="H82" s="302">
        <v>965.96666666666647</v>
      </c>
      <c r="I82" s="302">
        <v>979.18333333333339</v>
      </c>
      <c r="J82" s="302">
        <v>992.16666666666652</v>
      </c>
      <c r="K82" s="301">
        <v>966.2</v>
      </c>
      <c r="L82" s="301">
        <v>940</v>
      </c>
      <c r="M82" s="301">
        <v>0.17543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13821.95</v>
      </c>
      <c r="D83" s="302">
        <v>13713.116666666667</v>
      </c>
      <c r="E83" s="302">
        <v>13558.833333333334</v>
      </c>
      <c r="F83" s="302">
        <v>13295.716666666667</v>
      </c>
      <c r="G83" s="302">
        <v>13141.433333333334</v>
      </c>
      <c r="H83" s="302">
        <v>13976.233333333334</v>
      </c>
      <c r="I83" s="302">
        <v>14130.516666666666</v>
      </c>
      <c r="J83" s="302">
        <v>14393.633333333333</v>
      </c>
      <c r="K83" s="301">
        <v>13867.4</v>
      </c>
      <c r="L83" s="301">
        <v>13450</v>
      </c>
      <c r="M83" s="301">
        <v>0.38229000000000002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307.89999999999998</v>
      </c>
      <c r="D84" s="302">
        <v>307.31666666666666</v>
      </c>
      <c r="E84" s="302">
        <v>304.13333333333333</v>
      </c>
      <c r="F84" s="302">
        <v>300.36666666666667</v>
      </c>
      <c r="G84" s="302">
        <v>297.18333333333334</v>
      </c>
      <c r="H84" s="302">
        <v>311.08333333333331</v>
      </c>
      <c r="I84" s="302">
        <v>314.26666666666659</v>
      </c>
      <c r="J84" s="302">
        <v>318.0333333333333</v>
      </c>
      <c r="K84" s="301">
        <v>310.5</v>
      </c>
      <c r="L84" s="301">
        <v>303.55</v>
      </c>
      <c r="M84" s="301">
        <v>43.485120000000002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440.15</v>
      </c>
      <c r="D85" s="302">
        <v>439.38333333333338</v>
      </c>
      <c r="E85" s="302">
        <v>428.76666666666677</v>
      </c>
      <c r="F85" s="302">
        <v>417.38333333333338</v>
      </c>
      <c r="G85" s="302">
        <v>406.76666666666677</v>
      </c>
      <c r="H85" s="302">
        <v>450.76666666666677</v>
      </c>
      <c r="I85" s="302">
        <v>461.38333333333344</v>
      </c>
      <c r="J85" s="302">
        <v>472.76666666666677</v>
      </c>
      <c r="K85" s="301">
        <v>450</v>
      </c>
      <c r="L85" s="301">
        <v>428</v>
      </c>
      <c r="M85" s="301">
        <v>2.3078099999999999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3411.45</v>
      </c>
      <c r="D86" s="302">
        <v>3416.6</v>
      </c>
      <c r="E86" s="302">
        <v>3385.35</v>
      </c>
      <c r="F86" s="302">
        <v>3359.25</v>
      </c>
      <c r="G86" s="302">
        <v>3328</v>
      </c>
      <c r="H86" s="302">
        <v>3442.7</v>
      </c>
      <c r="I86" s="302">
        <v>3473.95</v>
      </c>
      <c r="J86" s="302">
        <v>3500.0499999999997</v>
      </c>
      <c r="K86" s="301">
        <v>3447.85</v>
      </c>
      <c r="L86" s="301">
        <v>3390.5</v>
      </c>
      <c r="M86" s="301">
        <v>3.5131100000000002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587.85</v>
      </c>
      <c r="D87" s="302">
        <v>593.68333333333339</v>
      </c>
      <c r="E87" s="302">
        <v>574.16666666666674</v>
      </c>
      <c r="F87" s="302">
        <v>560.48333333333335</v>
      </c>
      <c r="G87" s="302">
        <v>540.9666666666667</v>
      </c>
      <c r="H87" s="302">
        <v>607.36666666666679</v>
      </c>
      <c r="I87" s="302">
        <v>626.88333333333344</v>
      </c>
      <c r="J87" s="302">
        <v>640.56666666666683</v>
      </c>
      <c r="K87" s="301">
        <v>613.20000000000005</v>
      </c>
      <c r="L87" s="301">
        <v>580</v>
      </c>
      <c r="M87" s="301">
        <v>21.266829999999999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352.65</v>
      </c>
      <c r="D88" s="302">
        <v>349.83333333333331</v>
      </c>
      <c r="E88" s="302">
        <v>345.51666666666665</v>
      </c>
      <c r="F88" s="302">
        <v>338.38333333333333</v>
      </c>
      <c r="G88" s="302">
        <v>334.06666666666666</v>
      </c>
      <c r="H88" s="302">
        <v>356.96666666666664</v>
      </c>
      <c r="I88" s="302">
        <v>361.28333333333336</v>
      </c>
      <c r="J88" s="302">
        <v>368.41666666666663</v>
      </c>
      <c r="K88" s="301">
        <v>354.15</v>
      </c>
      <c r="L88" s="301">
        <v>342.7</v>
      </c>
      <c r="M88" s="301">
        <v>22.092390000000002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649.1</v>
      </c>
      <c r="D89" s="302">
        <v>638.9</v>
      </c>
      <c r="E89" s="302">
        <v>625.79999999999995</v>
      </c>
      <c r="F89" s="302">
        <v>602.5</v>
      </c>
      <c r="G89" s="302">
        <v>589.4</v>
      </c>
      <c r="H89" s="302">
        <v>662.19999999999993</v>
      </c>
      <c r="I89" s="302">
        <v>675.30000000000007</v>
      </c>
      <c r="J89" s="302">
        <v>698.59999999999991</v>
      </c>
      <c r="K89" s="301">
        <v>652</v>
      </c>
      <c r="L89" s="301">
        <v>615.6</v>
      </c>
      <c r="M89" s="301">
        <v>4.3074000000000003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2318.75</v>
      </c>
      <c r="D90" s="302">
        <v>2320.25</v>
      </c>
      <c r="E90" s="302">
        <v>2295.5</v>
      </c>
      <c r="F90" s="302">
        <v>2272.25</v>
      </c>
      <c r="G90" s="302">
        <v>2247.5</v>
      </c>
      <c r="H90" s="302">
        <v>2343.5</v>
      </c>
      <c r="I90" s="302">
        <v>2368.25</v>
      </c>
      <c r="J90" s="302">
        <v>2391.5</v>
      </c>
      <c r="K90" s="301">
        <v>2345</v>
      </c>
      <c r="L90" s="301">
        <v>2297</v>
      </c>
      <c r="M90" s="301">
        <v>0.90695000000000003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181.85</v>
      </c>
      <c r="D91" s="302">
        <v>181.79999999999998</v>
      </c>
      <c r="E91" s="302">
        <v>178.89999999999998</v>
      </c>
      <c r="F91" s="302">
        <v>175.95</v>
      </c>
      <c r="G91" s="302">
        <v>173.04999999999998</v>
      </c>
      <c r="H91" s="302">
        <v>184.74999999999997</v>
      </c>
      <c r="I91" s="302">
        <v>187.65</v>
      </c>
      <c r="J91" s="302">
        <v>190.59999999999997</v>
      </c>
      <c r="K91" s="301">
        <v>184.7</v>
      </c>
      <c r="L91" s="301">
        <v>178.85</v>
      </c>
      <c r="M91" s="301">
        <v>71.906790000000001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427.45</v>
      </c>
      <c r="D92" s="302">
        <v>423.25</v>
      </c>
      <c r="E92" s="302">
        <v>417.7</v>
      </c>
      <c r="F92" s="302">
        <v>407.95</v>
      </c>
      <c r="G92" s="302">
        <v>402.4</v>
      </c>
      <c r="H92" s="302">
        <v>433</v>
      </c>
      <c r="I92" s="302">
        <v>438.54999999999995</v>
      </c>
      <c r="J92" s="302">
        <v>448.3</v>
      </c>
      <c r="K92" s="301">
        <v>428.8</v>
      </c>
      <c r="L92" s="301">
        <v>413.5</v>
      </c>
      <c r="M92" s="301">
        <v>3.2229800000000002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682.5</v>
      </c>
      <c r="D93" s="302">
        <v>685.7833333333333</v>
      </c>
      <c r="E93" s="302">
        <v>676.71666666666658</v>
      </c>
      <c r="F93" s="302">
        <v>670.93333333333328</v>
      </c>
      <c r="G93" s="302">
        <v>661.86666666666656</v>
      </c>
      <c r="H93" s="302">
        <v>691.56666666666661</v>
      </c>
      <c r="I93" s="302">
        <v>700.63333333333321</v>
      </c>
      <c r="J93" s="302">
        <v>706.41666666666663</v>
      </c>
      <c r="K93" s="301">
        <v>694.85</v>
      </c>
      <c r="L93" s="301">
        <v>680</v>
      </c>
      <c r="M93" s="301">
        <v>0.19167000000000001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669.6</v>
      </c>
      <c r="D94" s="302">
        <v>670.1</v>
      </c>
      <c r="E94" s="302">
        <v>662.40000000000009</v>
      </c>
      <c r="F94" s="302">
        <v>655.20000000000005</v>
      </c>
      <c r="G94" s="302">
        <v>647.50000000000011</v>
      </c>
      <c r="H94" s="302">
        <v>677.30000000000007</v>
      </c>
      <c r="I94" s="302">
        <v>685.00000000000011</v>
      </c>
      <c r="J94" s="302">
        <v>692.2</v>
      </c>
      <c r="K94" s="301">
        <v>677.8</v>
      </c>
      <c r="L94" s="301">
        <v>662.9</v>
      </c>
      <c r="M94" s="301">
        <v>0.33067000000000002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103.1</v>
      </c>
      <c r="D95" s="302">
        <v>103.31666666666666</v>
      </c>
      <c r="E95" s="302">
        <v>102.38333333333333</v>
      </c>
      <c r="F95" s="302">
        <v>101.66666666666666</v>
      </c>
      <c r="G95" s="302">
        <v>100.73333333333332</v>
      </c>
      <c r="H95" s="302">
        <v>104.03333333333333</v>
      </c>
      <c r="I95" s="302">
        <v>104.96666666666667</v>
      </c>
      <c r="J95" s="302">
        <v>105.68333333333334</v>
      </c>
      <c r="K95" s="301">
        <v>104.25</v>
      </c>
      <c r="L95" s="301">
        <v>102.6</v>
      </c>
      <c r="M95" s="301">
        <v>2.3602500000000002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352.4</v>
      </c>
      <c r="D96" s="302">
        <v>351.90000000000003</v>
      </c>
      <c r="E96" s="302">
        <v>349.80000000000007</v>
      </c>
      <c r="F96" s="302">
        <v>347.20000000000005</v>
      </c>
      <c r="G96" s="302">
        <v>345.10000000000008</v>
      </c>
      <c r="H96" s="302">
        <v>354.50000000000006</v>
      </c>
      <c r="I96" s="302">
        <v>356.60000000000008</v>
      </c>
      <c r="J96" s="302">
        <v>359.20000000000005</v>
      </c>
      <c r="K96" s="301">
        <v>354</v>
      </c>
      <c r="L96" s="301">
        <v>349.3</v>
      </c>
      <c r="M96" s="301">
        <v>0.93230000000000002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1079.05</v>
      </c>
      <c r="D97" s="302">
        <v>1081.55</v>
      </c>
      <c r="E97" s="302">
        <v>1068.75</v>
      </c>
      <c r="F97" s="302">
        <v>1058.45</v>
      </c>
      <c r="G97" s="302">
        <v>1045.6500000000001</v>
      </c>
      <c r="H97" s="302">
        <v>1091.8499999999999</v>
      </c>
      <c r="I97" s="302">
        <v>1104.6499999999996</v>
      </c>
      <c r="J97" s="302">
        <v>1114.9499999999998</v>
      </c>
      <c r="K97" s="301">
        <v>1094.3499999999999</v>
      </c>
      <c r="L97" s="301">
        <v>1071.25</v>
      </c>
      <c r="M97" s="301">
        <v>2.9338799999999998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926.75</v>
      </c>
      <c r="D98" s="302">
        <v>929.25</v>
      </c>
      <c r="E98" s="302">
        <v>912.5</v>
      </c>
      <c r="F98" s="302">
        <v>898.25</v>
      </c>
      <c r="G98" s="302">
        <v>881.5</v>
      </c>
      <c r="H98" s="302">
        <v>943.5</v>
      </c>
      <c r="I98" s="302">
        <v>960.25</v>
      </c>
      <c r="J98" s="302">
        <v>974.5</v>
      </c>
      <c r="K98" s="301">
        <v>946</v>
      </c>
      <c r="L98" s="301">
        <v>915</v>
      </c>
      <c r="M98" s="301">
        <v>2.30715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17.05</v>
      </c>
      <c r="D99" s="302">
        <v>17.066666666666666</v>
      </c>
      <c r="E99" s="302">
        <v>16.783333333333331</v>
      </c>
      <c r="F99" s="302">
        <v>16.516666666666666</v>
      </c>
      <c r="G99" s="302">
        <v>16.233333333333331</v>
      </c>
      <c r="H99" s="302">
        <v>17.333333333333332</v>
      </c>
      <c r="I99" s="302">
        <v>17.616666666666671</v>
      </c>
      <c r="J99" s="302">
        <v>17.883333333333333</v>
      </c>
      <c r="K99" s="301">
        <v>17.350000000000001</v>
      </c>
      <c r="L99" s="301">
        <v>16.8</v>
      </c>
      <c r="M99" s="301">
        <v>11.938280000000001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512.65</v>
      </c>
      <c r="D100" s="302">
        <v>510.76666666666665</v>
      </c>
      <c r="E100" s="302">
        <v>501.93333333333328</v>
      </c>
      <c r="F100" s="302">
        <v>491.21666666666664</v>
      </c>
      <c r="G100" s="302">
        <v>482.38333333333327</v>
      </c>
      <c r="H100" s="302">
        <v>521.48333333333335</v>
      </c>
      <c r="I100" s="302">
        <v>530.31666666666683</v>
      </c>
      <c r="J100" s="302">
        <v>541.0333333333333</v>
      </c>
      <c r="K100" s="301">
        <v>519.6</v>
      </c>
      <c r="L100" s="301">
        <v>500.05</v>
      </c>
      <c r="M100" s="301">
        <v>0.57332000000000005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749.8</v>
      </c>
      <c r="D101" s="302">
        <v>747.13333333333333</v>
      </c>
      <c r="E101" s="302">
        <v>738.31666666666661</v>
      </c>
      <c r="F101" s="302">
        <v>726.83333333333326</v>
      </c>
      <c r="G101" s="302">
        <v>718.01666666666654</v>
      </c>
      <c r="H101" s="302">
        <v>758.61666666666667</v>
      </c>
      <c r="I101" s="302">
        <v>767.43333333333351</v>
      </c>
      <c r="J101" s="302">
        <v>778.91666666666674</v>
      </c>
      <c r="K101" s="301">
        <v>755.95</v>
      </c>
      <c r="L101" s="301">
        <v>735.65</v>
      </c>
      <c r="M101" s="301">
        <v>1.0123800000000001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3995.6</v>
      </c>
      <c r="D102" s="302">
        <v>3986.7999999999997</v>
      </c>
      <c r="E102" s="302">
        <v>3958.7999999999993</v>
      </c>
      <c r="F102" s="302">
        <v>3921.9999999999995</v>
      </c>
      <c r="G102" s="302">
        <v>3893.9999999999991</v>
      </c>
      <c r="H102" s="302">
        <v>4023.5999999999995</v>
      </c>
      <c r="I102" s="302">
        <v>4051.6000000000004</v>
      </c>
      <c r="J102" s="302">
        <v>4088.3999999999996</v>
      </c>
      <c r="K102" s="301">
        <v>4014.8</v>
      </c>
      <c r="L102" s="301">
        <v>3950</v>
      </c>
      <c r="M102" s="301">
        <v>3.594E-2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68.900000000000006</v>
      </c>
      <c r="D103" s="302">
        <v>69.216666666666654</v>
      </c>
      <c r="E103" s="302">
        <v>68.383333333333312</v>
      </c>
      <c r="F103" s="302">
        <v>67.86666666666666</v>
      </c>
      <c r="G103" s="302">
        <v>67.033333333333317</v>
      </c>
      <c r="H103" s="302">
        <v>69.733333333333306</v>
      </c>
      <c r="I103" s="302">
        <v>70.566666666666649</v>
      </c>
      <c r="J103" s="302">
        <v>71.0833333333333</v>
      </c>
      <c r="K103" s="301">
        <v>70.05</v>
      </c>
      <c r="L103" s="301">
        <v>68.7</v>
      </c>
      <c r="M103" s="301">
        <v>8.7141999999999999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701.45</v>
      </c>
      <c r="D104" s="302">
        <v>699.05000000000007</v>
      </c>
      <c r="E104" s="302">
        <v>688.10000000000014</v>
      </c>
      <c r="F104" s="302">
        <v>674.75000000000011</v>
      </c>
      <c r="G104" s="302">
        <v>663.80000000000018</v>
      </c>
      <c r="H104" s="302">
        <v>712.40000000000009</v>
      </c>
      <c r="I104" s="302">
        <v>723.35000000000014</v>
      </c>
      <c r="J104" s="302">
        <v>736.7</v>
      </c>
      <c r="K104" s="301">
        <v>710</v>
      </c>
      <c r="L104" s="301">
        <v>685.7</v>
      </c>
      <c r="M104" s="301">
        <v>0.98080999999999996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181.4</v>
      </c>
      <c r="D105" s="302">
        <v>180.78333333333333</v>
      </c>
      <c r="E105" s="302">
        <v>177.66666666666666</v>
      </c>
      <c r="F105" s="302">
        <v>173.93333333333334</v>
      </c>
      <c r="G105" s="302">
        <v>170.81666666666666</v>
      </c>
      <c r="H105" s="302">
        <v>184.51666666666665</v>
      </c>
      <c r="I105" s="302">
        <v>187.63333333333333</v>
      </c>
      <c r="J105" s="302">
        <v>191.36666666666665</v>
      </c>
      <c r="K105" s="301">
        <v>183.9</v>
      </c>
      <c r="L105" s="301">
        <v>177.05</v>
      </c>
      <c r="M105" s="301">
        <v>12.07502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298</v>
      </c>
      <c r="D106" s="302">
        <v>299.03333333333336</v>
      </c>
      <c r="E106" s="302">
        <v>295.06666666666672</v>
      </c>
      <c r="F106" s="302">
        <v>292.13333333333338</v>
      </c>
      <c r="G106" s="302">
        <v>288.16666666666674</v>
      </c>
      <c r="H106" s="302">
        <v>301.9666666666667</v>
      </c>
      <c r="I106" s="302">
        <v>305.93333333333328</v>
      </c>
      <c r="J106" s="302">
        <v>308.86666666666667</v>
      </c>
      <c r="K106" s="301">
        <v>303</v>
      </c>
      <c r="L106" s="301">
        <v>296.10000000000002</v>
      </c>
      <c r="M106" s="301">
        <v>1.2582899999999999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280.39999999999998</v>
      </c>
      <c r="D107" s="302">
        <v>279.08333333333331</v>
      </c>
      <c r="E107" s="302">
        <v>274.41666666666663</v>
      </c>
      <c r="F107" s="302">
        <v>268.43333333333334</v>
      </c>
      <c r="G107" s="302">
        <v>263.76666666666665</v>
      </c>
      <c r="H107" s="302">
        <v>285.06666666666661</v>
      </c>
      <c r="I107" s="302">
        <v>289.73333333333323</v>
      </c>
      <c r="J107" s="302">
        <v>295.71666666666658</v>
      </c>
      <c r="K107" s="301">
        <v>283.75</v>
      </c>
      <c r="L107" s="301">
        <v>273.10000000000002</v>
      </c>
      <c r="M107" s="301">
        <v>18.457129999999999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636.45000000000005</v>
      </c>
      <c r="D108" s="302">
        <v>632.88333333333333</v>
      </c>
      <c r="E108" s="302">
        <v>617.26666666666665</v>
      </c>
      <c r="F108" s="302">
        <v>598.08333333333337</v>
      </c>
      <c r="G108" s="302">
        <v>582.4666666666667</v>
      </c>
      <c r="H108" s="302">
        <v>652.06666666666661</v>
      </c>
      <c r="I108" s="302">
        <v>667.68333333333317</v>
      </c>
      <c r="J108" s="302">
        <v>686.86666666666656</v>
      </c>
      <c r="K108" s="301">
        <v>648.5</v>
      </c>
      <c r="L108" s="301">
        <v>613.70000000000005</v>
      </c>
      <c r="M108" s="301">
        <v>35.860140000000001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615.6</v>
      </c>
      <c r="D109" s="302">
        <v>615.1</v>
      </c>
      <c r="E109" s="302">
        <v>611.05000000000007</v>
      </c>
      <c r="F109" s="302">
        <v>606.5</v>
      </c>
      <c r="G109" s="302">
        <v>602.45000000000005</v>
      </c>
      <c r="H109" s="302">
        <v>619.65000000000009</v>
      </c>
      <c r="I109" s="302">
        <v>623.70000000000005</v>
      </c>
      <c r="J109" s="302">
        <v>628.25000000000011</v>
      </c>
      <c r="K109" s="301">
        <v>619.15</v>
      </c>
      <c r="L109" s="301">
        <v>610.54999999999995</v>
      </c>
      <c r="M109" s="301">
        <v>0.15257999999999999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933.35</v>
      </c>
      <c r="D110" s="302">
        <v>928.35</v>
      </c>
      <c r="E110" s="302">
        <v>919.40000000000009</v>
      </c>
      <c r="F110" s="302">
        <v>905.45</v>
      </c>
      <c r="G110" s="302">
        <v>896.50000000000011</v>
      </c>
      <c r="H110" s="302">
        <v>942.30000000000007</v>
      </c>
      <c r="I110" s="302">
        <v>951.25000000000011</v>
      </c>
      <c r="J110" s="302">
        <v>965.2</v>
      </c>
      <c r="K110" s="301">
        <v>937.3</v>
      </c>
      <c r="L110" s="301">
        <v>914.4</v>
      </c>
      <c r="M110" s="301">
        <v>6.1561599999999999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177.15</v>
      </c>
      <c r="D111" s="302">
        <v>178</v>
      </c>
      <c r="E111" s="302">
        <v>174</v>
      </c>
      <c r="F111" s="302">
        <v>170.85</v>
      </c>
      <c r="G111" s="302">
        <v>166.85</v>
      </c>
      <c r="H111" s="302">
        <v>181.15</v>
      </c>
      <c r="I111" s="302">
        <v>185.15</v>
      </c>
      <c r="J111" s="302">
        <v>188.3</v>
      </c>
      <c r="K111" s="301">
        <v>182</v>
      </c>
      <c r="L111" s="301">
        <v>174.85</v>
      </c>
      <c r="M111" s="301">
        <v>93.047989999999999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313.60000000000002</v>
      </c>
      <c r="D112" s="302">
        <v>312.9666666666667</v>
      </c>
      <c r="E112" s="302">
        <v>309.93333333333339</v>
      </c>
      <c r="F112" s="302">
        <v>306.26666666666671</v>
      </c>
      <c r="G112" s="302">
        <v>303.23333333333341</v>
      </c>
      <c r="H112" s="302">
        <v>316.63333333333338</v>
      </c>
      <c r="I112" s="302">
        <v>319.66666666666669</v>
      </c>
      <c r="J112" s="302">
        <v>323.33333333333337</v>
      </c>
      <c r="K112" s="301">
        <v>316</v>
      </c>
      <c r="L112" s="301">
        <v>309.3</v>
      </c>
      <c r="M112" s="301">
        <v>1.05311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3678.85</v>
      </c>
      <c r="D113" s="302">
        <v>3627.6</v>
      </c>
      <c r="E113" s="302">
        <v>3546.2999999999997</v>
      </c>
      <c r="F113" s="302">
        <v>3413.75</v>
      </c>
      <c r="G113" s="302">
        <v>3332.45</v>
      </c>
      <c r="H113" s="302">
        <v>3760.1499999999996</v>
      </c>
      <c r="I113" s="302">
        <v>3841.45</v>
      </c>
      <c r="J113" s="302">
        <v>3973.9999999999995</v>
      </c>
      <c r="K113" s="301">
        <v>3708.9</v>
      </c>
      <c r="L113" s="301">
        <v>3495.05</v>
      </c>
      <c r="M113" s="301">
        <v>3.1432699999999998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1495.85</v>
      </c>
      <c r="D114" s="302">
        <v>1494.9666666666665</v>
      </c>
      <c r="E114" s="302">
        <v>1485.9333333333329</v>
      </c>
      <c r="F114" s="302">
        <v>1476.0166666666664</v>
      </c>
      <c r="G114" s="302">
        <v>1466.9833333333329</v>
      </c>
      <c r="H114" s="302">
        <v>1504.883333333333</v>
      </c>
      <c r="I114" s="302">
        <v>1513.9166666666663</v>
      </c>
      <c r="J114" s="302">
        <v>1523.833333333333</v>
      </c>
      <c r="K114" s="301">
        <v>1504</v>
      </c>
      <c r="L114" s="301">
        <v>1485.05</v>
      </c>
      <c r="M114" s="301">
        <v>1.15612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620.35</v>
      </c>
      <c r="D115" s="302">
        <v>620.15</v>
      </c>
      <c r="E115" s="302">
        <v>613.5</v>
      </c>
      <c r="F115" s="302">
        <v>606.65</v>
      </c>
      <c r="G115" s="302">
        <v>600</v>
      </c>
      <c r="H115" s="302">
        <v>627</v>
      </c>
      <c r="I115" s="302">
        <v>633.64999999999986</v>
      </c>
      <c r="J115" s="302">
        <v>640.5</v>
      </c>
      <c r="K115" s="301">
        <v>626.79999999999995</v>
      </c>
      <c r="L115" s="301">
        <v>613.29999999999995</v>
      </c>
      <c r="M115" s="301">
        <v>4.7065099999999997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922.45</v>
      </c>
      <c r="D116" s="302">
        <v>926.48333333333323</v>
      </c>
      <c r="E116" s="302">
        <v>907.96666666666647</v>
      </c>
      <c r="F116" s="302">
        <v>893.48333333333323</v>
      </c>
      <c r="G116" s="302">
        <v>874.96666666666647</v>
      </c>
      <c r="H116" s="302">
        <v>940.96666666666647</v>
      </c>
      <c r="I116" s="302">
        <v>959.48333333333312</v>
      </c>
      <c r="J116" s="302">
        <v>973.96666666666647</v>
      </c>
      <c r="K116" s="301">
        <v>945</v>
      </c>
      <c r="L116" s="301">
        <v>912</v>
      </c>
      <c r="M116" s="301">
        <v>4.1747699999999996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925.35</v>
      </c>
      <c r="D117" s="302">
        <v>922.73333333333323</v>
      </c>
      <c r="E117" s="302">
        <v>899.86666666666645</v>
      </c>
      <c r="F117" s="302">
        <v>874.38333333333321</v>
      </c>
      <c r="G117" s="302">
        <v>851.51666666666642</v>
      </c>
      <c r="H117" s="302">
        <v>948.21666666666647</v>
      </c>
      <c r="I117" s="302">
        <v>971.08333333333326</v>
      </c>
      <c r="J117" s="302">
        <v>996.56666666666649</v>
      </c>
      <c r="K117" s="301">
        <v>945.6</v>
      </c>
      <c r="L117" s="301">
        <v>897.25</v>
      </c>
      <c r="M117" s="301">
        <v>5.7176099999999996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3178.9</v>
      </c>
      <c r="D118" s="302">
        <v>3198.5</v>
      </c>
      <c r="E118" s="302">
        <v>3132.65</v>
      </c>
      <c r="F118" s="302">
        <v>3086.4</v>
      </c>
      <c r="G118" s="302">
        <v>3020.55</v>
      </c>
      <c r="H118" s="302">
        <v>3244.75</v>
      </c>
      <c r="I118" s="302">
        <v>3310.6000000000004</v>
      </c>
      <c r="J118" s="302">
        <v>3356.85</v>
      </c>
      <c r="K118" s="301">
        <v>3264.35</v>
      </c>
      <c r="L118" s="301">
        <v>3152.25</v>
      </c>
      <c r="M118" s="301">
        <v>0.38912000000000002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329.7</v>
      </c>
      <c r="D119" s="302">
        <v>329.41666666666669</v>
      </c>
      <c r="E119" s="302">
        <v>324.83333333333337</v>
      </c>
      <c r="F119" s="302">
        <v>319.9666666666667</v>
      </c>
      <c r="G119" s="302">
        <v>315.38333333333338</v>
      </c>
      <c r="H119" s="302">
        <v>334.28333333333336</v>
      </c>
      <c r="I119" s="302">
        <v>338.86666666666673</v>
      </c>
      <c r="J119" s="302">
        <v>343.73333333333335</v>
      </c>
      <c r="K119" s="301">
        <v>334</v>
      </c>
      <c r="L119" s="301">
        <v>324.55</v>
      </c>
      <c r="M119" s="301">
        <v>10.92191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189.1</v>
      </c>
      <c r="D120" s="302">
        <v>188.96666666666667</v>
      </c>
      <c r="E120" s="302">
        <v>187.13333333333333</v>
      </c>
      <c r="F120" s="302">
        <v>185.16666666666666</v>
      </c>
      <c r="G120" s="302">
        <v>183.33333333333331</v>
      </c>
      <c r="H120" s="302">
        <v>190.93333333333334</v>
      </c>
      <c r="I120" s="302">
        <v>192.76666666666665</v>
      </c>
      <c r="J120" s="302">
        <v>194.73333333333335</v>
      </c>
      <c r="K120" s="301">
        <v>190.8</v>
      </c>
      <c r="L120" s="301">
        <v>187</v>
      </c>
      <c r="M120" s="301">
        <v>0.72868999999999995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123.85</v>
      </c>
      <c r="D121" s="302">
        <v>123.10000000000001</v>
      </c>
      <c r="E121" s="302">
        <v>121.75000000000001</v>
      </c>
      <c r="F121" s="302">
        <v>119.65</v>
      </c>
      <c r="G121" s="302">
        <v>118.30000000000001</v>
      </c>
      <c r="H121" s="302">
        <v>125.20000000000002</v>
      </c>
      <c r="I121" s="302">
        <v>126.55000000000001</v>
      </c>
      <c r="J121" s="302">
        <v>128.65000000000003</v>
      </c>
      <c r="K121" s="301">
        <v>124.45</v>
      </c>
      <c r="L121" s="301">
        <v>121</v>
      </c>
      <c r="M121" s="301">
        <v>17.98846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985.55</v>
      </c>
      <c r="D122" s="302">
        <v>976.9666666666667</v>
      </c>
      <c r="E122" s="302">
        <v>962.93333333333339</v>
      </c>
      <c r="F122" s="302">
        <v>940.31666666666672</v>
      </c>
      <c r="G122" s="302">
        <v>926.28333333333342</v>
      </c>
      <c r="H122" s="302">
        <v>999.58333333333337</v>
      </c>
      <c r="I122" s="302">
        <v>1013.6166666666667</v>
      </c>
      <c r="J122" s="302">
        <v>1036.2333333333333</v>
      </c>
      <c r="K122" s="301">
        <v>991</v>
      </c>
      <c r="L122" s="301">
        <v>954.35</v>
      </c>
      <c r="M122" s="301">
        <v>3.0124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793</v>
      </c>
      <c r="D123" s="302">
        <v>794.43333333333339</v>
      </c>
      <c r="E123" s="302">
        <v>779.66666666666674</v>
      </c>
      <c r="F123" s="302">
        <v>766.33333333333337</v>
      </c>
      <c r="G123" s="302">
        <v>751.56666666666672</v>
      </c>
      <c r="H123" s="302">
        <v>807.76666666666677</v>
      </c>
      <c r="I123" s="302">
        <v>822.53333333333342</v>
      </c>
      <c r="J123" s="302">
        <v>835.86666666666679</v>
      </c>
      <c r="K123" s="301">
        <v>809.2</v>
      </c>
      <c r="L123" s="301">
        <v>781.1</v>
      </c>
      <c r="M123" s="301">
        <v>2.30057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505.15</v>
      </c>
      <c r="D124" s="302">
        <v>504.40000000000003</v>
      </c>
      <c r="E124" s="302">
        <v>499.80000000000007</v>
      </c>
      <c r="F124" s="302">
        <v>494.45000000000005</v>
      </c>
      <c r="G124" s="302">
        <v>489.85000000000008</v>
      </c>
      <c r="H124" s="302">
        <v>509.75000000000006</v>
      </c>
      <c r="I124" s="302">
        <v>514.35000000000014</v>
      </c>
      <c r="J124" s="302">
        <v>519.70000000000005</v>
      </c>
      <c r="K124" s="301">
        <v>509</v>
      </c>
      <c r="L124" s="301">
        <v>499.05</v>
      </c>
      <c r="M124" s="301">
        <v>10.654019999999999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1252.55</v>
      </c>
      <c r="D125" s="302">
        <v>1254.5166666666667</v>
      </c>
      <c r="E125" s="302">
        <v>1236.0333333333333</v>
      </c>
      <c r="F125" s="302">
        <v>1219.5166666666667</v>
      </c>
      <c r="G125" s="302">
        <v>1201.0333333333333</v>
      </c>
      <c r="H125" s="302">
        <v>1271.0333333333333</v>
      </c>
      <c r="I125" s="302">
        <v>1289.5166666666664</v>
      </c>
      <c r="J125" s="302">
        <v>1306.0333333333333</v>
      </c>
      <c r="K125" s="301">
        <v>1273</v>
      </c>
      <c r="L125" s="301">
        <v>1238</v>
      </c>
      <c r="M125" s="301">
        <v>0.84638999999999998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192.65</v>
      </c>
      <c r="D126" s="302">
        <v>193.11666666666667</v>
      </c>
      <c r="E126" s="302">
        <v>189.88333333333335</v>
      </c>
      <c r="F126" s="302">
        <v>187.11666666666667</v>
      </c>
      <c r="G126" s="302">
        <v>183.88333333333335</v>
      </c>
      <c r="H126" s="302">
        <v>195.88333333333335</v>
      </c>
      <c r="I126" s="302">
        <v>199.1166666666667</v>
      </c>
      <c r="J126" s="302">
        <v>201.88333333333335</v>
      </c>
      <c r="K126" s="301">
        <v>196.35</v>
      </c>
      <c r="L126" s="301">
        <v>190.35</v>
      </c>
      <c r="M126" s="301">
        <v>3.6182599999999998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75</v>
      </c>
      <c r="D127" s="302">
        <v>74.61666666666666</v>
      </c>
      <c r="E127" s="302">
        <v>73.633333333333326</v>
      </c>
      <c r="F127" s="302">
        <v>72.266666666666666</v>
      </c>
      <c r="G127" s="302">
        <v>71.283333333333331</v>
      </c>
      <c r="H127" s="302">
        <v>75.98333333333332</v>
      </c>
      <c r="I127" s="302">
        <v>76.96666666666664</v>
      </c>
      <c r="J127" s="302">
        <v>78.333333333333314</v>
      </c>
      <c r="K127" s="301">
        <v>75.599999999999994</v>
      </c>
      <c r="L127" s="301">
        <v>73.25</v>
      </c>
      <c r="M127" s="301">
        <v>4.3851599999999999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928.65</v>
      </c>
      <c r="D128" s="302">
        <v>931.56666666666661</v>
      </c>
      <c r="E128" s="302">
        <v>921.98333333333323</v>
      </c>
      <c r="F128" s="302">
        <v>915.31666666666661</v>
      </c>
      <c r="G128" s="302">
        <v>905.73333333333323</v>
      </c>
      <c r="H128" s="302">
        <v>938.23333333333323</v>
      </c>
      <c r="I128" s="302">
        <v>947.81666666666672</v>
      </c>
      <c r="J128" s="302">
        <v>954.48333333333323</v>
      </c>
      <c r="K128" s="301">
        <v>941.15</v>
      </c>
      <c r="L128" s="301">
        <v>924.9</v>
      </c>
      <c r="M128" s="301">
        <v>0.58379000000000003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1797.75</v>
      </c>
      <c r="D129" s="302">
        <v>1793</v>
      </c>
      <c r="E129" s="302">
        <v>1775</v>
      </c>
      <c r="F129" s="302">
        <v>1752.25</v>
      </c>
      <c r="G129" s="302">
        <v>1734.25</v>
      </c>
      <c r="H129" s="302">
        <v>1815.75</v>
      </c>
      <c r="I129" s="302">
        <v>1833.75</v>
      </c>
      <c r="J129" s="302">
        <v>1856.5</v>
      </c>
      <c r="K129" s="301">
        <v>1811</v>
      </c>
      <c r="L129" s="301">
        <v>1770.25</v>
      </c>
      <c r="M129" s="301">
        <v>5.4103700000000003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172.95</v>
      </c>
      <c r="D130" s="302">
        <v>172.95000000000002</v>
      </c>
      <c r="E130" s="302">
        <v>168.50000000000003</v>
      </c>
      <c r="F130" s="302">
        <v>164.05</v>
      </c>
      <c r="G130" s="302">
        <v>159.60000000000002</v>
      </c>
      <c r="H130" s="302">
        <v>177.40000000000003</v>
      </c>
      <c r="I130" s="302">
        <v>181.85000000000002</v>
      </c>
      <c r="J130" s="302">
        <v>186.30000000000004</v>
      </c>
      <c r="K130" s="301">
        <v>177.4</v>
      </c>
      <c r="L130" s="301">
        <v>168.5</v>
      </c>
      <c r="M130" s="301">
        <v>63.578830000000004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30</v>
      </c>
      <c r="D131" s="302">
        <v>30.416666666666668</v>
      </c>
      <c r="E131" s="302">
        <v>29.583333333333336</v>
      </c>
      <c r="F131" s="302">
        <v>29.166666666666668</v>
      </c>
      <c r="G131" s="302">
        <v>28.333333333333336</v>
      </c>
      <c r="H131" s="302">
        <v>30.833333333333336</v>
      </c>
      <c r="I131" s="302">
        <v>31.666666666666671</v>
      </c>
      <c r="J131" s="302">
        <v>32.083333333333336</v>
      </c>
      <c r="K131" s="301">
        <v>31.25</v>
      </c>
      <c r="L131" s="301">
        <v>30</v>
      </c>
      <c r="M131" s="301">
        <v>44.808190000000003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694.2</v>
      </c>
      <c r="D132" s="302">
        <v>689.94999999999993</v>
      </c>
      <c r="E132" s="302">
        <v>679.99999999999989</v>
      </c>
      <c r="F132" s="302">
        <v>665.8</v>
      </c>
      <c r="G132" s="302">
        <v>655.84999999999991</v>
      </c>
      <c r="H132" s="302">
        <v>704.14999999999986</v>
      </c>
      <c r="I132" s="302">
        <v>714.09999999999991</v>
      </c>
      <c r="J132" s="302">
        <v>728.29999999999984</v>
      </c>
      <c r="K132" s="301">
        <v>699.9</v>
      </c>
      <c r="L132" s="301">
        <v>675.75</v>
      </c>
      <c r="M132" s="301">
        <v>0.1704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3666.3</v>
      </c>
      <c r="D133" s="302">
        <v>3653.0666666666671</v>
      </c>
      <c r="E133" s="302">
        <v>3618.233333333334</v>
      </c>
      <c r="F133" s="302">
        <v>3570.166666666667</v>
      </c>
      <c r="G133" s="302">
        <v>3535.3333333333339</v>
      </c>
      <c r="H133" s="302">
        <v>3701.1333333333341</v>
      </c>
      <c r="I133" s="302">
        <v>3735.9666666666672</v>
      </c>
      <c r="J133" s="302">
        <v>3784.0333333333342</v>
      </c>
      <c r="K133" s="301">
        <v>3687.9</v>
      </c>
      <c r="L133" s="301">
        <v>3605</v>
      </c>
      <c r="M133" s="301">
        <v>3.9234499999999999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3392</v>
      </c>
      <c r="D134" s="302">
        <v>3386.3166666666671</v>
      </c>
      <c r="E134" s="302">
        <v>3336.6333333333341</v>
      </c>
      <c r="F134" s="302">
        <v>3281.2666666666669</v>
      </c>
      <c r="G134" s="302">
        <v>3231.5833333333339</v>
      </c>
      <c r="H134" s="302">
        <v>3441.6833333333343</v>
      </c>
      <c r="I134" s="302">
        <v>3491.3666666666677</v>
      </c>
      <c r="J134" s="302">
        <v>3546.7333333333345</v>
      </c>
      <c r="K134" s="301">
        <v>3436</v>
      </c>
      <c r="L134" s="301">
        <v>3330.95</v>
      </c>
      <c r="M134" s="301">
        <v>3.0961400000000001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313.39999999999998</v>
      </c>
      <c r="D135" s="302">
        <v>310.76666666666665</v>
      </c>
      <c r="E135" s="302">
        <v>306.13333333333333</v>
      </c>
      <c r="F135" s="302">
        <v>298.86666666666667</v>
      </c>
      <c r="G135" s="302">
        <v>294.23333333333335</v>
      </c>
      <c r="H135" s="302">
        <v>318.0333333333333</v>
      </c>
      <c r="I135" s="302">
        <v>322.66666666666663</v>
      </c>
      <c r="J135" s="302">
        <v>329.93333333333328</v>
      </c>
      <c r="K135" s="301">
        <v>315.39999999999998</v>
      </c>
      <c r="L135" s="301">
        <v>303.5</v>
      </c>
      <c r="M135" s="301">
        <v>67.692599999999999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3440.45</v>
      </c>
      <c r="D136" s="302">
        <v>3448.0333333333333</v>
      </c>
      <c r="E136" s="302">
        <v>3393.4166666666665</v>
      </c>
      <c r="F136" s="302">
        <v>3346.3833333333332</v>
      </c>
      <c r="G136" s="302">
        <v>3291.7666666666664</v>
      </c>
      <c r="H136" s="302">
        <v>3495.0666666666666</v>
      </c>
      <c r="I136" s="302">
        <v>3549.6833333333334</v>
      </c>
      <c r="J136" s="302">
        <v>3596.7166666666667</v>
      </c>
      <c r="K136" s="301">
        <v>3502.65</v>
      </c>
      <c r="L136" s="301">
        <v>3401</v>
      </c>
      <c r="M136" s="301">
        <v>3.55857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4294.8999999999996</v>
      </c>
      <c r="D137" s="302">
        <v>4285.8666666666659</v>
      </c>
      <c r="E137" s="302">
        <v>4264.0333333333319</v>
      </c>
      <c r="F137" s="302">
        <v>4233.1666666666661</v>
      </c>
      <c r="G137" s="302">
        <v>4211.3333333333321</v>
      </c>
      <c r="H137" s="302">
        <v>4316.7333333333318</v>
      </c>
      <c r="I137" s="302">
        <v>4338.5666666666657</v>
      </c>
      <c r="J137" s="302">
        <v>4369.4333333333316</v>
      </c>
      <c r="K137" s="301">
        <v>4307.7</v>
      </c>
      <c r="L137" s="301">
        <v>4255</v>
      </c>
      <c r="M137" s="301">
        <v>3.3510200000000001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1914.35</v>
      </c>
      <c r="D138" s="302">
        <v>1910.5833333333333</v>
      </c>
      <c r="E138" s="302">
        <v>1892.7666666666664</v>
      </c>
      <c r="F138" s="302">
        <v>1871.1833333333332</v>
      </c>
      <c r="G138" s="302">
        <v>1853.3666666666663</v>
      </c>
      <c r="H138" s="302">
        <v>1932.1666666666665</v>
      </c>
      <c r="I138" s="302">
        <v>1949.9833333333336</v>
      </c>
      <c r="J138" s="302">
        <v>1971.5666666666666</v>
      </c>
      <c r="K138" s="301">
        <v>1928.4</v>
      </c>
      <c r="L138" s="301">
        <v>1889</v>
      </c>
      <c r="M138" s="301">
        <v>0.28423999999999999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52.3</v>
      </c>
      <c r="D139" s="302">
        <v>52.65</v>
      </c>
      <c r="E139" s="302">
        <v>51.65</v>
      </c>
      <c r="F139" s="302">
        <v>51</v>
      </c>
      <c r="G139" s="302">
        <v>50</v>
      </c>
      <c r="H139" s="302">
        <v>53.3</v>
      </c>
      <c r="I139" s="302">
        <v>54.3</v>
      </c>
      <c r="J139" s="302">
        <v>54.949999999999996</v>
      </c>
      <c r="K139" s="301">
        <v>53.65</v>
      </c>
      <c r="L139" s="301">
        <v>52</v>
      </c>
      <c r="M139" s="301">
        <v>5.0065600000000003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2819.05</v>
      </c>
      <c r="D140" s="302">
        <v>2769.7166666666667</v>
      </c>
      <c r="E140" s="302">
        <v>2714.4333333333334</v>
      </c>
      <c r="F140" s="302">
        <v>2609.8166666666666</v>
      </c>
      <c r="G140" s="302">
        <v>2554.5333333333333</v>
      </c>
      <c r="H140" s="302">
        <v>2874.3333333333335</v>
      </c>
      <c r="I140" s="302">
        <v>2929.6166666666672</v>
      </c>
      <c r="J140" s="302">
        <v>3034.2333333333336</v>
      </c>
      <c r="K140" s="301">
        <v>2825</v>
      </c>
      <c r="L140" s="301">
        <v>2665.1</v>
      </c>
      <c r="M140" s="301">
        <v>13.38537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486.75</v>
      </c>
      <c r="D141" s="302">
        <v>492.90000000000003</v>
      </c>
      <c r="E141" s="302">
        <v>474.95000000000005</v>
      </c>
      <c r="F141" s="302">
        <v>463.15000000000003</v>
      </c>
      <c r="G141" s="302">
        <v>445.20000000000005</v>
      </c>
      <c r="H141" s="302">
        <v>504.70000000000005</v>
      </c>
      <c r="I141" s="302">
        <v>522.65</v>
      </c>
      <c r="J141" s="302">
        <v>534.45000000000005</v>
      </c>
      <c r="K141" s="301">
        <v>510.85</v>
      </c>
      <c r="L141" s="301">
        <v>481.1</v>
      </c>
      <c r="M141" s="301">
        <v>6.9521199999999999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125.9</v>
      </c>
      <c r="D142" s="302">
        <v>125.91666666666667</v>
      </c>
      <c r="E142" s="302">
        <v>123.98333333333335</v>
      </c>
      <c r="F142" s="302">
        <v>122.06666666666668</v>
      </c>
      <c r="G142" s="302">
        <v>120.13333333333335</v>
      </c>
      <c r="H142" s="302">
        <v>127.83333333333334</v>
      </c>
      <c r="I142" s="302">
        <v>129.76666666666665</v>
      </c>
      <c r="J142" s="302">
        <v>131.68333333333334</v>
      </c>
      <c r="K142" s="301">
        <v>127.85</v>
      </c>
      <c r="L142" s="301">
        <v>124</v>
      </c>
      <c r="M142" s="301">
        <v>1.4914099999999999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385.15</v>
      </c>
      <c r="D143" s="302">
        <v>382.0333333333333</v>
      </c>
      <c r="E143" s="302">
        <v>377.11666666666662</v>
      </c>
      <c r="F143" s="302">
        <v>369.08333333333331</v>
      </c>
      <c r="G143" s="302">
        <v>364.16666666666663</v>
      </c>
      <c r="H143" s="302">
        <v>390.06666666666661</v>
      </c>
      <c r="I143" s="302">
        <v>394.98333333333335</v>
      </c>
      <c r="J143" s="302">
        <v>403.01666666666659</v>
      </c>
      <c r="K143" s="301">
        <v>386.95</v>
      </c>
      <c r="L143" s="301">
        <v>374</v>
      </c>
      <c r="M143" s="301">
        <v>1.4891700000000001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402.15</v>
      </c>
      <c r="D144" s="302">
        <v>403.06666666666666</v>
      </c>
      <c r="E144" s="302">
        <v>397.88333333333333</v>
      </c>
      <c r="F144" s="302">
        <v>393.61666666666667</v>
      </c>
      <c r="G144" s="302">
        <v>388.43333333333334</v>
      </c>
      <c r="H144" s="302">
        <v>407.33333333333331</v>
      </c>
      <c r="I144" s="302">
        <v>412.51666666666659</v>
      </c>
      <c r="J144" s="302">
        <v>416.7833333333333</v>
      </c>
      <c r="K144" s="301">
        <v>408.25</v>
      </c>
      <c r="L144" s="301">
        <v>398.8</v>
      </c>
      <c r="M144" s="301">
        <v>8.7401099999999996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1314.7</v>
      </c>
      <c r="D145" s="302">
        <v>1301.2166666666667</v>
      </c>
      <c r="E145" s="302">
        <v>1274.2333333333333</v>
      </c>
      <c r="F145" s="302">
        <v>1233.7666666666667</v>
      </c>
      <c r="G145" s="302">
        <v>1206.7833333333333</v>
      </c>
      <c r="H145" s="302">
        <v>1341.6833333333334</v>
      </c>
      <c r="I145" s="302">
        <v>1368.666666666667</v>
      </c>
      <c r="J145" s="302">
        <v>1409.1333333333334</v>
      </c>
      <c r="K145" s="301">
        <v>1328.2</v>
      </c>
      <c r="L145" s="301">
        <v>1260.75</v>
      </c>
      <c r="M145" s="301">
        <v>0.70994000000000002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57.15</v>
      </c>
      <c r="D146" s="302">
        <v>57.099999999999994</v>
      </c>
      <c r="E146" s="302">
        <v>56.649999999999991</v>
      </c>
      <c r="F146" s="302">
        <v>56.15</v>
      </c>
      <c r="G146" s="302">
        <v>55.699999999999996</v>
      </c>
      <c r="H146" s="302">
        <v>57.599999999999987</v>
      </c>
      <c r="I146" s="302">
        <v>58.04999999999999</v>
      </c>
      <c r="J146" s="302">
        <v>58.549999999999983</v>
      </c>
      <c r="K146" s="301">
        <v>57.55</v>
      </c>
      <c r="L146" s="301">
        <v>56.6</v>
      </c>
      <c r="M146" s="301">
        <v>3.4282499999999998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150.55000000000001</v>
      </c>
      <c r="D147" s="302">
        <v>149.96666666666667</v>
      </c>
      <c r="E147" s="302">
        <v>148.93333333333334</v>
      </c>
      <c r="F147" s="302">
        <v>147.31666666666666</v>
      </c>
      <c r="G147" s="302">
        <v>146.28333333333333</v>
      </c>
      <c r="H147" s="302">
        <v>151.58333333333334</v>
      </c>
      <c r="I147" s="302">
        <v>152.6166666666667</v>
      </c>
      <c r="J147" s="302">
        <v>154.23333333333335</v>
      </c>
      <c r="K147" s="301">
        <v>151</v>
      </c>
      <c r="L147" s="301">
        <v>148.35</v>
      </c>
      <c r="M147" s="301">
        <v>1.1632499999999999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83.7</v>
      </c>
      <c r="D148" s="302">
        <v>82.283333333333346</v>
      </c>
      <c r="E148" s="302">
        <v>79.666666666666686</v>
      </c>
      <c r="F148" s="302">
        <v>75.63333333333334</v>
      </c>
      <c r="G148" s="302">
        <v>73.01666666666668</v>
      </c>
      <c r="H148" s="302">
        <v>86.316666666666691</v>
      </c>
      <c r="I148" s="302">
        <v>88.933333333333337</v>
      </c>
      <c r="J148" s="302">
        <v>92.966666666666697</v>
      </c>
      <c r="K148" s="301">
        <v>84.9</v>
      </c>
      <c r="L148" s="301">
        <v>78.25</v>
      </c>
      <c r="M148" s="301">
        <v>20.014749999999999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38.299999999999997</v>
      </c>
      <c r="D149" s="302">
        <v>38.133333333333333</v>
      </c>
      <c r="E149" s="302">
        <v>37.766666666666666</v>
      </c>
      <c r="F149" s="302">
        <v>37.233333333333334</v>
      </c>
      <c r="G149" s="302">
        <v>36.866666666666667</v>
      </c>
      <c r="H149" s="302">
        <v>38.666666666666664</v>
      </c>
      <c r="I149" s="302">
        <v>39.033333333333324</v>
      </c>
      <c r="J149" s="302">
        <v>39.566666666666663</v>
      </c>
      <c r="K149" s="301">
        <v>38.5</v>
      </c>
      <c r="L149" s="301">
        <v>37.6</v>
      </c>
      <c r="M149" s="301">
        <v>4.6552899999999999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647.20000000000005</v>
      </c>
      <c r="D150" s="302">
        <v>646.06666666666672</v>
      </c>
      <c r="E150" s="302">
        <v>633.13333333333344</v>
      </c>
      <c r="F150" s="302">
        <v>619.06666666666672</v>
      </c>
      <c r="G150" s="302">
        <v>606.13333333333344</v>
      </c>
      <c r="H150" s="302">
        <v>660.13333333333344</v>
      </c>
      <c r="I150" s="302">
        <v>673.06666666666661</v>
      </c>
      <c r="J150" s="302">
        <v>687.13333333333344</v>
      </c>
      <c r="K150" s="301">
        <v>659</v>
      </c>
      <c r="L150" s="301">
        <v>632</v>
      </c>
      <c r="M150" s="301">
        <v>0.19039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1509.4</v>
      </c>
      <c r="D151" s="302">
        <v>1499.4666666666665</v>
      </c>
      <c r="E151" s="302">
        <v>1480.0333333333328</v>
      </c>
      <c r="F151" s="302">
        <v>1450.6666666666663</v>
      </c>
      <c r="G151" s="302">
        <v>1431.2333333333327</v>
      </c>
      <c r="H151" s="302">
        <v>1528.833333333333</v>
      </c>
      <c r="I151" s="302">
        <v>1548.2666666666669</v>
      </c>
      <c r="J151" s="302">
        <v>1577.6333333333332</v>
      </c>
      <c r="K151" s="301">
        <v>1518.9</v>
      </c>
      <c r="L151" s="301">
        <v>1470.1</v>
      </c>
      <c r="M151" s="301">
        <v>2.37066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136.19999999999999</v>
      </c>
      <c r="D152" s="302">
        <v>135.48333333333335</v>
      </c>
      <c r="E152" s="302">
        <v>134.31666666666669</v>
      </c>
      <c r="F152" s="302">
        <v>132.43333333333334</v>
      </c>
      <c r="G152" s="302">
        <v>131.26666666666668</v>
      </c>
      <c r="H152" s="302">
        <v>137.3666666666667</v>
      </c>
      <c r="I152" s="302">
        <v>138.53333333333333</v>
      </c>
      <c r="J152" s="302">
        <v>140.41666666666671</v>
      </c>
      <c r="K152" s="301">
        <v>136.65</v>
      </c>
      <c r="L152" s="301">
        <v>133.6</v>
      </c>
      <c r="M152" s="301">
        <v>16.010470000000002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95.95</v>
      </c>
      <c r="D153" s="302">
        <v>96.15000000000002</v>
      </c>
      <c r="E153" s="302">
        <v>94.400000000000034</v>
      </c>
      <c r="F153" s="302">
        <v>92.850000000000009</v>
      </c>
      <c r="G153" s="302">
        <v>91.100000000000023</v>
      </c>
      <c r="H153" s="302">
        <v>97.700000000000045</v>
      </c>
      <c r="I153" s="302">
        <v>99.450000000000017</v>
      </c>
      <c r="J153" s="302">
        <v>101.00000000000006</v>
      </c>
      <c r="K153" s="301">
        <v>97.9</v>
      </c>
      <c r="L153" s="301">
        <v>94.6</v>
      </c>
      <c r="M153" s="301">
        <v>2.6286700000000001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230.95</v>
      </c>
      <c r="D154" s="302">
        <v>232.19999999999996</v>
      </c>
      <c r="E154" s="302">
        <v>228.54999999999993</v>
      </c>
      <c r="F154" s="302">
        <v>226.14999999999998</v>
      </c>
      <c r="G154" s="302">
        <v>222.49999999999994</v>
      </c>
      <c r="H154" s="302">
        <v>234.59999999999991</v>
      </c>
      <c r="I154" s="302">
        <v>238.24999999999994</v>
      </c>
      <c r="J154" s="302">
        <v>240.64999999999989</v>
      </c>
      <c r="K154" s="301">
        <v>235.85</v>
      </c>
      <c r="L154" s="301">
        <v>229.8</v>
      </c>
      <c r="M154" s="301">
        <v>0.31011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86.95</v>
      </c>
      <c r="D155" s="302">
        <v>86.733333333333334</v>
      </c>
      <c r="E155" s="302">
        <v>85.766666666666666</v>
      </c>
      <c r="F155" s="302">
        <v>84.583333333333329</v>
      </c>
      <c r="G155" s="302">
        <v>83.61666666666666</v>
      </c>
      <c r="H155" s="302">
        <v>87.916666666666671</v>
      </c>
      <c r="I155" s="302">
        <v>88.88333333333334</v>
      </c>
      <c r="J155" s="302">
        <v>90.066666666666677</v>
      </c>
      <c r="K155" s="301">
        <v>87.7</v>
      </c>
      <c r="L155" s="301">
        <v>85.55</v>
      </c>
      <c r="M155" s="301">
        <v>75.590230000000005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360.8</v>
      </c>
      <c r="D156" s="302">
        <v>360.20000000000005</v>
      </c>
      <c r="E156" s="302">
        <v>356.80000000000007</v>
      </c>
      <c r="F156" s="302">
        <v>352.8</v>
      </c>
      <c r="G156" s="302">
        <v>349.40000000000003</v>
      </c>
      <c r="H156" s="302">
        <v>364.2000000000001</v>
      </c>
      <c r="I156" s="302">
        <v>367.60000000000008</v>
      </c>
      <c r="J156" s="302">
        <v>371.60000000000014</v>
      </c>
      <c r="K156" s="301">
        <v>363.6</v>
      </c>
      <c r="L156" s="301">
        <v>356.2</v>
      </c>
      <c r="M156" s="301">
        <v>0.39340000000000003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4740.3999999999996</v>
      </c>
      <c r="D157" s="302">
        <v>4747.1833333333334</v>
      </c>
      <c r="E157" s="302">
        <v>4704.2166666666672</v>
      </c>
      <c r="F157" s="302">
        <v>4668.0333333333338</v>
      </c>
      <c r="G157" s="302">
        <v>4625.0666666666675</v>
      </c>
      <c r="H157" s="302">
        <v>4783.3666666666668</v>
      </c>
      <c r="I157" s="302">
        <v>4826.3333333333321</v>
      </c>
      <c r="J157" s="302">
        <v>4862.5166666666664</v>
      </c>
      <c r="K157" s="301">
        <v>4790.1499999999996</v>
      </c>
      <c r="L157" s="301">
        <v>4711</v>
      </c>
      <c r="M157" s="301">
        <v>0.31261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139</v>
      </c>
      <c r="D158" s="302">
        <v>138.53333333333333</v>
      </c>
      <c r="E158" s="302">
        <v>136.41666666666666</v>
      </c>
      <c r="F158" s="302">
        <v>133.83333333333331</v>
      </c>
      <c r="G158" s="302">
        <v>131.71666666666664</v>
      </c>
      <c r="H158" s="302">
        <v>141.11666666666667</v>
      </c>
      <c r="I158" s="302">
        <v>143.23333333333335</v>
      </c>
      <c r="J158" s="302">
        <v>145.81666666666669</v>
      </c>
      <c r="K158" s="301">
        <v>140.65</v>
      </c>
      <c r="L158" s="301">
        <v>135.94999999999999</v>
      </c>
      <c r="M158" s="301">
        <v>2.5792999999999999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2634.4</v>
      </c>
      <c r="D159" s="302">
        <v>2614.3833333333337</v>
      </c>
      <c r="E159" s="302">
        <v>2572.2166666666672</v>
      </c>
      <c r="F159" s="302">
        <v>2510.0333333333333</v>
      </c>
      <c r="G159" s="302">
        <v>2467.8666666666668</v>
      </c>
      <c r="H159" s="302">
        <v>2676.5666666666675</v>
      </c>
      <c r="I159" s="302">
        <v>2718.7333333333345</v>
      </c>
      <c r="J159" s="302">
        <v>2780.9166666666679</v>
      </c>
      <c r="K159" s="301">
        <v>2656.55</v>
      </c>
      <c r="L159" s="301">
        <v>2552.1999999999998</v>
      </c>
      <c r="M159" s="301">
        <v>0.37529000000000001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236.1</v>
      </c>
      <c r="D160" s="302">
        <v>234.38333333333333</v>
      </c>
      <c r="E160" s="302">
        <v>230.31666666666666</v>
      </c>
      <c r="F160" s="302">
        <v>224.53333333333333</v>
      </c>
      <c r="G160" s="302">
        <v>220.46666666666667</v>
      </c>
      <c r="H160" s="302">
        <v>240.16666666666666</v>
      </c>
      <c r="I160" s="302">
        <v>244.23333333333332</v>
      </c>
      <c r="J160" s="302">
        <v>250.01666666666665</v>
      </c>
      <c r="K160" s="301">
        <v>238.45</v>
      </c>
      <c r="L160" s="301">
        <v>228.6</v>
      </c>
      <c r="M160" s="301">
        <v>5.9400399999999998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6.9</v>
      </c>
      <c r="D161" s="302">
        <v>6.9000000000000012</v>
      </c>
      <c r="E161" s="302">
        <v>6.9000000000000021</v>
      </c>
      <c r="F161" s="302">
        <v>6.9000000000000012</v>
      </c>
      <c r="G161" s="302">
        <v>6.9000000000000021</v>
      </c>
      <c r="H161" s="302">
        <v>6.9000000000000021</v>
      </c>
      <c r="I161" s="302">
        <v>6.9</v>
      </c>
      <c r="J161" s="302">
        <v>6.9000000000000021</v>
      </c>
      <c r="K161" s="301">
        <v>6.9</v>
      </c>
      <c r="L161" s="301">
        <v>6.9</v>
      </c>
      <c r="M161" s="301">
        <v>13.06847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99.85</v>
      </c>
      <c r="D162" s="302">
        <v>98.783333333333346</v>
      </c>
      <c r="E162" s="302">
        <v>97.066666666666691</v>
      </c>
      <c r="F162" s="302">
        <v>94.283333333333346</v>
      </c>
      <c r="G162" s="302">
        <v>92.566666666666691</v>
      </c>
      <c r="H162" s="302">
        <v>101.56666666666669</v>
      </c>
      <c r="I162" s="302">
        <v>103.28333333333336</v>
      </c>
      <c r="J162" s="302">
        <v>106.06666666666669</v>
      </c>
      <c r="K162" s="301">
        <v>100.5</v>
      </c>
      <c r="L162" s="301">
        <v>96</v>
      </c>
      <c r="M162" s="301">
        <v>24.858239999999999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236.25</v>
      </c>
      <c r="D163" s="302">
        <v>238.11666666666667</v>
      </c>
      <c r="E163" s="302">
        <v>231.23333333333335</v>
      </c>
      <c r="F163" s="302">
        <v>226.21666666666667</v>
      </c>
      <c r="G163" s="302">
        <v>219.33333333333334</v>
      </c>
      <c r="H163" s="302">
        <v>243.13333333333335</v>
      </c>
      <c r="I163" s="302">
        <v>250.01666666666668</v>
      </c>
      <c r="J163" s="302">
        <v>255.03333333333336</v>
      </c>
      <c r="K163" s="301">
        <v>245</v>
      </c>
      <c r="L163" s="301">
        <v>233.1</v>
      </c>
      <c r="M163" s="301">
        <v>2.3641899999999998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131.69999999999999</v>
      </c>
      <c r="D164" s="302">
        <v>132.98333333333332</v>
      </c>
      <c r="E164" s="302">
        <v>129.71666666666664</v>
      </c>
      <c r="F164" s="302">
        <v>127.73333333333332</v>
      </c>
      <c r="G164" s="302">
        <v>124.46666666666664</v>
      </c>
      <c r="H164" s="302">
        <v>134.96666666666664</v>
      </c>
      <c r="I164" s="302">
        <v>138.23333333333335</v>
      </c>
      <c r="J164" s="302">
        <v>140.21666666666664</v>
      </c>
      <c r="K164" s="301">
        <v>136.25</v>
      </c>
      <c r="L164" s="301">
        <v>131</v>
      </c>
      <c r="M164" s="301">
        <v>134.40967000000001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2897.45</v>
      </c>
      <c r="D165" s="302">
        <v>2904.6333333333332</v>
      </c>
      <c r="E165" s="302">
        <v>2861.5166666666664</v>
      </c>
      <c r="F165" s="302">
        <v>2825.583333333333</v>
      </c>
      <c r="G165" s="302">
        <v>2782.4666666666662</v>
      </c>
      <c r="H165" s="302">
        <v>2940.5666666666666</v>
      </c>
      <c r="I165" s="302">
        <v>2983.6833333333334</v>
      </c>
      <c r="J165" s="302">
        <v>3019.6166666666668</v>
      </c>
      <c r="K165" s="301">
        <v>2947.75</v>
      </c>
      <c r="L165" s="301">
        <v>2868.7</v>
      </c>
      <c r="M165" s="301">
        <v>1.18336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2947.2</v>
      </c>
      <c r="D166" s="302">
        <v>2932.4166666666665</v>
      </c>
      <c r="E166" s="302">
        <v>2884.8833333333332</v>
      </c>
      <c r="F166" s="302">
        <v>2822.5666666666666</v>
      </c>
      <c r="G166" s="302">
        <v>2775.0333333333333</v>
      </c>
      <c r="H166" s="302">
        <v>2994.7333333333331</v>
      </c>
      <c r="I166" s="302">
        <v>3042.2666666666669</v>
      </c>
      <c r="J166" s="302">
        <v>3104.583333333333</v>
      </c>
      <c r="K166" s="301">
        <v>2979.95</v>
      </c>
      <c r="L166" s="301">
        <v>2870.1</v>
      </c>
      <c r="M166" s="301">
        <v>5.0840000000000003E-2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375.25</v>
      </c>
      <c r="D167" s="302">
        <v>372.2</v>
      </c>
      <c r="E167" s="302">
        <v>367.4</v>
      </c>
      <c r="F167" s="302">
        <v>359.55</v>
      </c>
      <c r="G167" s="302">
        <v>354.75</v>
      </c>
      <c r="H167" s="302">
        <v>380.04999999999995</v>
      </c>
      <c r="I167" s="302">
        <v>384.85</v>
      </c>
      <c r="J167" s="302">
        <v>392.69999999999993</v>
      </c>
      <c r="K167" s="301">
        <v>377</v>
      </c>
      <c r="L167" s="301">
        <v>364.35</v>
      </c>
      <c r="M167" s="301">
        <v>1.0952999999999999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115.4</v>
      </c>
      <c r="D168" s="302">
        <v>114.39999999999999</v>
      </c>
      <c r="E168" s="302">
        <v>112.49999999999999</v>
      </c>
      <c r="F168" s="302">
        <v>109.6</v>
      </c>
      <c r="G168" s="302">
        <v>107.69999999999999</v>
      </c>
      <c r="H168" s="302">
        <v>117.29999999999998</v>
      </c>
      <c r="I168" s="302">
        <v>119.19999999999999</v>
      </c>
      <c r="J168" s="302">
        <v>122.09999999999998</v>
      </c>
      <c r="K168" s="301">
        <v>116.3</v>
      </c>
      <c r="L168" s="301">
        <v>111.5</v>
      </c>
      <c r="M168" s="301">
        <v>2.24058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4953.95</v>
      </c>
      <c r="D169" s="302">
        <v>4936.9833333333336</v>
      </c>
      <c r="E169" s="302">
        <v>4908.9666666666672</v>
      </c>
      <c r="F169" s="302">
        <v>4863.9833333333336</v>
      </c>
      <c r="G169" s="302">
        <v>4835.9666666666672</v>
      </c>
      <c r="H169" s="302">
        <v>4981.9666666666672</v>
      </c>
      <c r="I169" s="302">
        <v>5009.9833333333336</v>
      </c>
      <c r="J169" s="302">
        <v>5054.9666666666672</v>
      </c>
      <c r="K169" s="301">
        <v>4965</v>
      </c>
      <c r="L169" s="301">
        <v>4892</v>
      </c>
      <c r="M169" s="301">
        <v>1.602E-2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2607.25</v>
      </c>
      <c r="D170" s="302">
        <v>2595.7833333333333</v>
      </c>
      <c r="E170" s="302">
        <v>2566.5666666666666</v>
      </c>
      <c r="F170" s="302">
        <v>2525.8833333333332</v>
      </c>
      <c r="G170" s="302">
        <v>2496.6666666666665</v>
      </c>
      <c r="H170" s="302">
        <v>2636.4666666666667</v>
      </c>
      <c r="I170" s="302">
        <v>2665.6833333333329</v>
      </c>
      <c r="J170" s="302">
        <v>2706.3666666666668</v>
      </c>
      <c r="K170" s="301">
        <v>2625</v>
      </c>
      <c r="L170" s="301">
        <v>2555.1</v>
      </c>
      <c r="M170" s="301">
        <v>0.40098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1499.75</v>
      </c>
      <c r="D171" s="302">
        <v>1505.2333333333333</v>
      </c>
      <c r="E171" s="302">
        <v>1491.4666666666667</v>
      </c>
      <c r="F171" s="302">
        <v>1483.1833333333334</v>
      </c>
      <c r="G171" s="302">
        <v>1469.4166666666667</v>
      </c>
      <c r="H171" s="302">
        <v>1513.5166666666667</v>
      </c>
      <c r="I171" s="302">
        <v>1527.2833333333335</v>
      </c>
      <c r="J171" s="302">
        <v>1535.5666666666666</v>
      </c>
      <c r="K171" s="301">
        <v>1519</v>
      </c>
      <c r="L171" s="301">
        <v>1496.95</v>
      </c>
      <c r="M171" s="301">
        <v>0.186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376.9</v>
      </c>
      <c r="D172" s="302">
        <v>369.18333333333334</v>
      </c>
      <c r="E172" s="302">
        <v>359.2166666666667</v>
      </c>
      <c r="F172" s="302">
        <v>341.53333333333336</v>
      </c>
      <c r="G172" s="302">
        <v>331.56666666666672</v>
      </c>
      <c r="H172" s="302">
        <v>386.86666666666667</v>
      </c>
      <c r="I172" s="302">
        <v>396.83333333333326</v>
      </c>
      <c r="J172" s="302">
        <v>414.51666666666665</v>
      </c>
      <c r="K172" s="301">
        <v>379.15</v>
      </c>
      <c r="L172" s="301">
        <v>351.5</v>
      </c>
      <c r="M172" s="301">
        <v>30.54392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3990.55</v>
      </c>
      <c r="D173" s="302">
        <v>3986.4333333333329</v>
      </c>
      <c r="E173" s="302">
        <v>3957.8666666666659</v>
      </c>
      <c r="F173" s="302">
        <v>3925.1833333333329</v>
      </c>
      <c r="G173" s="302">
        <v>3896.6166666666659</v>
      </c>
      <c r="H173" s="302">
        <v>4019.1166666666659</v>
      </c>
      <c r="I173" s="302">
        <v>4047.6833333333325</v>
      </c>
      <c r="J173" s="302">
        <v>4080.3666666666659</v>
      </c>
      <c r="K173" s="301">
        <v>4015</v>
      </c>
      <c r="L173" s="301">
        <v>3953.75</v>
      </c>
      <c r="M173" s="301">
        <v>9.4950000000000007E-2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575.6</v>
      </c>
      <c r="D174" s="302">
        <v>573.19999999999993</v>
      </c>
      <c r="E174" s="302">
        <v>563.39999999999986</v>
      </c>
      <c r="F174" s="302">
        <v>551.19999999999993</v>
      </c>
      <c r="G174" s="302">
        <v>541.39999999999986</v>
      </c>
      <c r="H174" s="302">
        <v>585.39999999999986</v>
      </c>
      <c r="I174" s="302">
        <v>595.19999999999982</v>
      </c>
      <c r="J174" s="302">
        <v>607.39999999999986</v>
      </c>
      <c r="K174" s="301">
        <v>583</v>
      </c>
      <c r="L174" s="301">
        <v>561</v>
      </c>
      <c r="M174" s="301">
        <v>15.20604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1023.65</v>
      </c>
      <c r="D175" s="302">
        <v>1028.9833333333333</v>
      </c>
      <c r="E175" s="302">
        <v>1012.6666666666667</v>
      </c>
      <c r="F175" s="302">
        <v>1001.6833333333334</v>
      </c>
      <c r="G175" s="302">
        <v>985.36666666666679</v>
      </c>
      <c r="H175" s="302">
        <v>1039.9666666666667</v>
      </c>
      <c r="I175" s="302">
        <v>1056.2833333333333</v>
      </c>
      <c r="J175" s="302">
        <v>1067.2666666666667</v>
      </c>
      <c r="K175" s="301">
        <v>1045.3</v>
      </c>
      <c r="L175" s="301">
        <v>1018</v>
      </c>
      <c r="M175" s="301">
        <v>0.13649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495.4</v>
      </c>
      <c r="D176" s="302">
        <v>497.59999999999997</v>
      </c>
      <c r="E176" s="302">
        <v>490.59999999999991</v>
      </c>
      <c r="F176" s="302">
        <v>485.79999999999995</v>
      </c>
      <c r="G176" s="302">
        <v>478.7999999999999</v>
      </c>
      <c r="H176" s="302">
        <v>502.39999999999992</v>
      </c>
      <c r="I176" s="302">
        <v>509.40000000000003</v>
      </c>
      <c r="J176" s="302">
        <v>514.19999999999993</v>
      </c>
      <c r="K176" s="301">
        <v>504.6</v>
      </c>
      <c r="L176" s="301">
        <v>492.8</v>
      </c>
      <c r="M176" s="301">
        <v>0.43957000000000002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774.8</v>
      </c>
      <c r="D177" s="302">
        <v>771.63333333333321</v>
      </c>
      <c r="E177" s="302">
        <v>759.71666666666647</v>
      </c>
      <c r="F177" s="302">
        <v>744.63333333333321</v>
      </c>
      <c r="G177" s="302">
        <v>732.71666666666647</v>
      </c>
      <c r="H177" s="302">
        <v>786.71666666666647</v>
      </c>
      <c r="I177" s="302">
        <v>798.63333333333321</v>
      </c>
      <c r="J177" s="302">
        <v>813.71666666666647</v>
      </c>
      <c r="K177" s="301">
        <v>783.55</v>
      </c>
      <c r="L177" s="301">
        <v>756.55</v>
      </c>
      <c r="M177" s="301">
        <v>9.0031499999999998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425.1</v>
      </c>
      <c r="D178" s="302">
        <v>424.13333333333338</v>
      </c>
      <c r="E178" s="302">
        <v>420.96666666666675</v>
      </c>
      <c r="F178" s="302">
        <v>416.83333333333337</v>
      </c>
      <c r="G178" s="302">
        <v>413.66666666666674</v>
      </c>
      <c r="H178" s="302">
        <v>428.26666666666677</v>
      </c>
      <c r="I178" s="302">
        <v>431.43333333333339</v>
      </c>
      <c r="J178" s="302">
        <v>435.56666666666678</v>
      </c>
      <c r="K178" s="301">
        <v>427.3</v>
      </c>
      <c r="L178" s="301">
        <v>420</v>
      </c>
      <c r="M178" s="301">
        <v>0.48177999999999999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1186.6500000000001</v>
      </c>
      <c r="D179" s="302">
        <v>1184.7</v>
      </c>
      <c r="E179" s="302">
        <v>1164.6500000000001</v>
      </c>
      <c r="F179" s="302">
        <v>1142.6500000000001</v>
      </c>
      <c r="G179" s="302">
        <v>1122.6000000000001</v>
      </c>
      <c r="H179" s="302">
        <v>1206.7</v>
      </c>
      <c r="I179" s="302">
        <v>1226.7499999999998</v>
      </c>
      <c r="J179" s="302">
        <v>1248.75</v>
      </c>
      <c r="K179" s="301">
        <v>1204.75</v>
      </c>
      <c r="L179" s="301">
        <v>1162.7</v>
      </c>
      <c r="M179" s="301">
        <v>3.8958300000000001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70.95</v>
      </c>
      <c r="D180" s="302">
        <v>71.050000000000011</v>
      </c>
      <c r="E180" s="302">
        <v>70.200000000000017</v>
      </c>
      <c r="F180" s="302">
        <v>69.45</v>
      </c>
      <c r="G180" s="302">
        <v>68.600000000000009</v>
      </c>
      <c r="H180" s="302">
        <v>71.800000000000026</v>
      </c>
      <c r="I180" s="302">
        <v>72.65000000000002</v>
      </c>
      <c r="J180" s="302">
        <v>73.400000000000034</v>
      </c>
      <c r="K180" s="301">
        <v>71.900000000000006</v>
      </c>
      <c r="L180" s="301">
        <v>70.3</v>
      </c>
      <c r="M180" s="301">
        <v>7.6665900000000002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244.4</v>
      </c>
      <c r="D181" s="302">
        <v>243.15</v>
      </c>
      <c r="E181" s="302">
        <v>239.75</v>
      </c>
      <c r="F181" s="302">
        <v>235.1</v>
      </c>
      <c r="G181" s="302">
        <v>231.7</v>
      </c>
      <c r="H181" s="302">
        <v>247.8</v>
      </c>
      <c r="I181" s="302">
        <v>251.20000000000005</v>
      </c>
      <c r="J181" s="302">
        <v>255.85000000000002</v>
      </c>
      <c r="K181" s="301">
        <v>246.55</v>
      </c>
      <c r="L181" s="301">
        <v>238.5</v>
      </c>
      <c r="M181" s="301">
        <v>13.32756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379.5</v>
      </c>
      <c r="D182" s="302">
        <v>380.83333333333331</v>
      </c>
      <c r="E182" s="302">
        <v>374.71666666666664</v>
      </c>
      <c r="F182" s="302">
        <v>369.93333333333334</v>
      </c>
      <c r="G182" s="302">
        <v>363.81666666666666</v>
      </c>
      <c r="H182" s="302">
        <v>385.61666666666662</v>
      </c>
      <c r="I182" s="302">
        <v>391.73333333333329</v>
      </c>
      <c r="J182" s="302">
        <v>396.51666666666659</v>
      </c>
      <c r="K182" s="301">
        <v>386.95</v>
      </c>
      <c r="L182" s="301">
        <v>376.05</v>
      </c>
      <c r="M182" s="301">
        <v>2.2782100000000001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1316.05</v>
      </c>
      <c r="D183" s="302">
        <v>1318.9833333333333</v>
      </c>
      <c r="E183" s="302">
        <v>1296.1666666666667</v>
      </c>
      <c r="F183" s="302">
        <v>1276.2833333333333</v>
      </c>
      <c r="G183" s="302">
        <v>1253.4666666666667</v>
      </c>
      <c r="H183" s="302">
        <v>1338.8666666666668</v>
      </c>
      <c r="I183" s="302">
        <v>1361.6833333333334</v>
      </c>
      <c r="J183" s="302">
        <v>1381.5666666666668</v>
      </c>
      <c r="K183" s="301">
        <v>1341.8</v>
      </c>
      <c r="L183" s="301">
        <v>1299.0999999999999</v>
      </c>
      <c r="M183" s="301">
        <v>8.2653800000000004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143.65</v>
      </c>
      <c r="D184" s="302">
        <v>141.36666666666667</v>
      </c>
      <c r="E184" s="302">
        <v>137.68333333333334</v>
      </c>
      <c r="F184" s="302">
        <v>131.71666666666667</v>
      </c>
      <c r="G184" s="302">
        <v>128.03333333333333</v>
      </c>
      <c r="H184" s="302">
        <v>147.33333333333334</v>
      </c>
      <c r="I184" s="302">
        <v>151.01666666666668</v>
      </c>
      <c r="J184" s="302">
        <v>156.98333333333335</v>
      </c>
      <c r="K184" s="301">
        <v>145.05000000000001</v>
      </c>
      <c r="L184" s="301">
        <v>135.4</v>
      </c>
      <c r="M184" s="301">
        <v>18.782350000000001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1501.85</v>
      </c>
      <c r="D185" s="302">
        <v>1508.3999999999999</v>
      </c>
      <c r="E185" s="302">
        <v>1479.2499999999998</v>
      </c>
      <c r="F185" s="302">
        <v>1456.6499999999999</v>
      </c>
      <c r="G185" s="302">
        <v>1427.4999999999998</v>
      </c>
      <c r="H185" s="302">
        <v>1530.9999999999998</v>
      </c>
      <c r="I185" s="302">
        <v>1560.1499999999999</v>
      </c>
      <c r="J185" s="302">
        <v>1582.7499999999998</v>
      </c>
      <c r="K185" s="301">
        <v>1537.55</v>
      </c>
      <c r="L185" s="301">
        <v>1485.8</v>
      </c>
      <c r="M185" s="301">
        <v>0.56138999999999994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133.19999999999999</v>
      </c>
      <c r="D186" s="302">
        <v>133.25</v>
      </c>
      <c r="E186" s="302">
        <v>129.5</v>
      </c>
      <c r="F186" s="302">
        <v>125.80000000000001</v>
      </c>
      <c r="G186" s="302">
        <v>122.05000000000001</v>
      </c>
      <c r="H186" s="302">
        <v>136.94999999999999</v>
      </c>
      <c r="I186" s="302">
        <v>140.69999999999999</v>
      </c>
      <c r="J186" s="302">
        <v>144.39999999999998</v>
      </c>
      <c r="K186" s="301">
        <v>137</v>
      </c>
      <c r="L186" s="301">
        <v>129.55000000000001</v>
      </c>
      <c r="M186" s="301">
        <v>22.438880000000001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211.9</v>
      </c>
      <c r="D187" s="302">
        <v>212.46666666666667</v>
      </c>
      <c r="E187" s="302">
        <v>209.43333333333334</v>
      </c>
      <c r="F187" s="302">
        <v>206.96666666666667</v>
      </c>
      <c r="G187" s="302">
        <v>203.93333333333334</v>
      </c>
      <c r="H187" s="302">
        <v>214.93333333333334</v>
      </c>
      <c r="I187" s="302">
        <v>217.9666666666667</v>
      </c>
      <c r="J187" s="302">
        <v>220.43333333333334</v>
      </c>
      <c r="K187" s="301">
        <v>215.5</v>
      </c>
      <c r="L187" s="301">
        <v>210</v>
      </c>
      <c r="M187" s="301">
        <v>3.9190700000000001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669.95</v>
      </c>
      <c r="D188" s="302">
        <v>670.91666666666663</v>
      </c>
      <c r="E188" s="302">
        <v>659.0333333333333</v>
      </c>
      <c r="F188" s="302">
        <v>648.11666666666667</v>
      </c>
      <c r="G188" s="302">
        <v>636.23333333333335</v>
      </c>
      <c r="H188" s="302">
        <v>681.83333333333326</v>
      </c>
      <c r="I188" s="302">
        <v>693.7166666666667</v>
      </c>
      <c r="J188" s="302">
        <v>704.63333333333321</v>
      </c>
      <c r="K188" s="301">
        <v>682.8</v>
      </c>
      <c r="L188" s="301">
        <v>660</v>
      </c>
      <c r="M188" s="301">
        <v>2.3114400000000002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409.05</v>
      </c>
      <c r="D189" s="302">
        <v>408.98333333333335</v>
      </c>
      <c r="E189" s="302">
        <v>403.61666666666667</v>
      </c>
      <c r="F189" s="302">
        <v>398.18333333333334</v>
      </c>
      <c r="G189" s="302">
        <v>392.81666666666666</v>
      </c>
      <c r="H189" s="302">
        <v>414.41666666666669</v>
      </c>
      <c r="I189" s="302">
        <v>419.78333333333336</v>
      </c>
      <c r="J189" s="302">
        <v>425.2166666666667</v>
      </c>
      <c r="K189" s="301">
        <v>414.35</v>
      </c>
      <c r="L189" s="301">
        <v>403.55</v>
      </c>
      <c r="M189" s="301">
        <v>14.28955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1770.5</v>
      </c>
      <c r="D190" s="302">
        <v>1782.7</v>
      </c>
      <c r="E190" s="302">
        <v>1738.1000000000001</v>
      </c>
      <c r="F190" s="302">
        <v>1705.7</v>
      </c>
      <c r="G190" s="302">
        <v>1661.1000000000001</v>
      </c>
      <c r="H190" s="302">
        <v>1815.1000000000001</v>
      </c>
      <c r="I190" s="302">
        <v>1859.7</v>
      </c>
      <c r="J190" s="302">
        <v>1892.1000000000001</v>
      </c>
      <c r="K190" s="301">
        <v>1827.3</v>
      </c>
      <c r="L190" s="301">
        <v>1750.3</v>
      </c>
      <c r="M190" s="301">
        <v>15.538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849.4</v>
      </c>
      <c r="D191" s="302">
        <v>850.31666666666661</v>
      </c>
      <c r="E191" s="302">
        <v>836.33333333333326</v>
      </c>
      <c r="F191" s="302">
        <v>823.26666666666665</v>
      </c>
      <c r="G191" s="302">
        <v>809.2833333333333</v>
      </c>
      <c r="H191" s="302">
        <v>863.38333333333321</v>
      </c>
      <c r="I191" s="302">
        <v>877.36666666666656</v>
      </c>
      <c r="J191" s="302">
        <v>890.43333333333317</v>
      </c>
      <c r="K191" s="301">
        <v>864.3</v>
      </c>
      <c r="L191" s="301">
        <v>837.25</v>
      </c>
      <c r="M191" s="301">
        <v>2.3525200000000002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16.25</v>
      </c>
      <c r="D192" s="302">
        <v>16.283333333333331</v>
      </c>
      <c r="E192" s="302">
        <v>16.016666666666662</v>
      </c>
      <c r="F192" s="302">
        <v>15.783333333333331</v>
      </c>
      <c r="G192" s="302">
        <v>15.516666666666662</v>
      </c>
      <c r="H192" s="302">
        <v>16.516666666666662</v>
      </c>
      <c r="I192" s="302">
        <v>16.783333333333328</v>
      </c>
      <c r="J192" s="302">
        <v>17.016666666666662</v>
      </c>
      <c r="K192" s="301">
        <v>16.55</v>
      </c>
      <c r="L192" s="301">
        <v>16.05</v>
      </c>
      <c r="M192" s="301">
        <v>8.7792999999999992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878.55</v>
      </c>
      <c r="D193" s="302">
        <v>878.94999999999993</v>
      </c>
      <c r="E193" s="302">
        <v>870.14999999999986</v>
      </c>
      <c r="F193" s="302">
        <v>861.74999999999989</v>
      </c>
      <c r="G193" s="302">
        <v>852.94999999999982</v>
      </c>
      <c r="H193" s="302">
        <v>887.34999999999991</v>
      </c>
      <c r="I193" s="302">
        <v>896.14999999999986</v>
      </c>
      <c r="J193" s="302">
        <v>904.55</v>
      </c>
      <c r="K193" s="301">
        <v>887.75</v>
      </c>
      <c r="L193" s="301">
        <v>870.55</v>
      </c>
      <c r="M193" s="301">
        <v>8.362E-2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1096.6500000000001</v>
      </c>
      <c r="D194" s="302">
        <v>1097.3833333333334</v>
      </c>
      <c r="E194" s="302">
        <v>1083.7666666666669</v>
      </c>
      <c r="F194" s="302">
        <v>1070.8833333333334</v>
      </c>
      <c r="G194" s="302">
        <v>1057.2666666666669</v>
      </c>
      <c r="H194" s="302">
        <v>1110.2666666666669</v>
      </c>
      <c r="I194" s="302">
        <v>1123.8833333333332</v>
      </c>
      <c r="J194" s="302">
        <v>1136.7666666666669</v>
      </c>
      <c r="K194" s="301">
        <v>1111</v>
      </c>
      <c r="L194" s="301">
        <v>1084.5</v>
      </c>
      <c r="M194" s="301">
        <v>8.4656699999999994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971.25</v>
      </c>
      <c r="D195" s="302">
        <v>969.11666666666667</v>
      </c>
      <c r="E195" s="302">
        <v>960.73333333333335</v>
      </c>
      <c r="F195" s="302">
        <v>950.2166666666667</v>
      </c>
      <c r="G195" s="302">
        <v>941.83333333333337</v>
      </c>
      <c r="H195" s="302">
        <v>979.63333333333333</v>
      </c>
      <c r="I195" s="302">
        <v>988.01666666666677</v>
      </c>
      <c r="J195" s="302">
        <v>998.5333333333333</v>
      </c>
      <c r="K195" s="301">
        <v>977.5</v>
      </c>
      <c r="L195" s="301">
        <v>958.6</v>
      </c>
      <c r="M195" s="301">
        <v>21.690329999999999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2164.1999999999998</v>
      </c>
      <c r="D196" s="302">
        <v>2159.7166666666667</v>
      </c>
      <c r="E196" s="302">
        <v>2139.4833333333336</v>
      </c>
      <c r="F196" s="302">
        <v>2114.7666666666669</v>
      </c>
      <c r="G196" s="302">
        <v>2094.5333333333338</v>
      </c>
      <c r="H196" s="302">
        <v>2184.4333333333334</v>
      </c>
      <c r="I196" s="302">
        <v>2204.6666666666661</v>
      </c>
      <c r="J196" s="302">
        <v>2229.3833333333332</v>
      </c>
      <c r="K196" s="301">
        <v>2179.9499999999998</v>
      </c>
      <c r="L196" s="301">
        <v>2135</v>
      </c>
      <c r="M196" s="301">
        <v>27.092590000000001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1815.8</v>
      </c>
      <c r="D197" s="302">
        <v>1820.25</v>
      </c>
      <c r="E197" s="302">
        <v>1800.05</v>
      </c>
      <c r="F197" s="302">
        <v>1784.3</v>
      </c>
      <c r="G197" s="302">
        <v>1764.1</v>
      </c>
      <c r="H197" s="302">
        <v>1836</v>
      </c>
      <c r="I197" s="302">
        <v>1856.1999999999998</v>
      </c>
      <c r="J197" s="302">
        <v>1871.95</v>
      </c>
      <c r="K197" s="301">
        <v>1840.45</v>
      </c>
      <c r="L197" s="301">
        <v>1804.5</v>
      </c>
      <c r="M197" s="301">
        <v>2.7925599999999999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1335.15</v>
      </c>
      <c r="D198" s="302">
        <v>1333.8833333333334</v>
      </c>
      <c r="E198" s="302">
        <v>1319.7666666666669</v>
      </c>
      <c r="F198" s="302">
        <v>1304.3833333333334</v>
      </c>
      <c r="G198" s="302">
        <v>1290.2666666666669</v>
      </c>
      <c r="H198" s="302">
        <v>1349.2666666666669</v>
      </c>
      <c r="I198" s="302">
        <v>1363.3833333333332</v>
      </c>
      <c r="J198" s="302">
        <v>1378.7666666666669</v>
      </c>
      <c r="K198" s="301">
        <v>1348</v>
      </c>
      <c r="L198" s="301">
        <v>1318.5</v>
      </c>
      <c r="M198" s="301">
        <v>76.861220000000003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558.1</v>
      </c>
      <c r="D199" s="302">
        <v>555.91666666666663</v>
      </c>
      <c r="E199" s="302">
        <v>551.83333333333326</v>
      </c>
      <c r="F199" s="302">
        <v>545.56666666666661</v>
      </c>
      <c r="G199" s="302">
        <v>541.48333333333323</v>
      </c>
      <c r="H199" s="302">
        <v>562.18333333333328</v>
      </c>
      <c r="I199" s="302">
        <v>566.26666666666654</v>
      </c>
      <c r="J199" s="302">
        <v>572.5333333333333</v>
      </c>
      <c r="K199" s="301">
        <v>560</v>
      </c>
      <c r="L199" s="301">
        <v>549.65</v>
      </c>
      <c r="M199" s="301">
        <v>15.928710000000001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967.55</v>
      </c>
      <c r="D200" s="302">
        <v>969.51666666666677</v>
      </c>
      <c r="E200" s="302">
        <v>951.03333333333353</v>
      </c>
      <c r="F200" s="302">
        <v>934.51666666666677</v>
      </c>
      <c r="G200" s="302">
        <v>916.03333333333353</v>
      </c>
      <c r="H200" s="302">
        <v>986.03333333333353</v>
      </c>
      <c r="I200" s="302">
        <v>1004.5166666666669</v>
      </c>
      <c r="J200" s="302">
        <v>1021.0333333333335</v>
      </c>
      <c r="K200" s="301">
        <v>988</v>
      </c>
      <c r="L200" s="301">
        <v>953</v>
      </c>
      <c r="M200" s="301">
        <v>0.95372999999999997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168.2</v>
      </c>
      <c r="D201" s="302">
        <v>167.93333333333331</v>
      </c>
      <c r="E201" s="302">
        <v>165.86666666666662</v>
      </c>
      <c r="F201" s="302">
        <v>163.5333333333333</v>
      </c>
      <c r="G201" s="302">
        <v>161.46666666666661</v>
      </c>
      <c r="H201" s="302">
        <v>170.26666666666662</v>
      </c>
      <c r="I201" s="302">
        <v>172.33333333333329</v>
      </c>
      <c r="J201" s="302">
        <v>174.66666666666663</v>
      </c>
      <c r="K201" s="301">
        <v>170</v>
      </c>
      <c r="L201" s="301">
        <v>165.6</v>
      </c>
      <c r="M201" s="301">
        <v>0.57721999999999996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104.1</v>
      </c>
      <c r="D202" s="302">
        <v>104.91666666666667</v>
      </c>
      <c r="E202" s="302">
        <v>102.68333333333334</v>
      </c>
      <c r="F202" s="302">
        <v>101.26666666666667</v>
      </c>
      <c r="G202" s="302">
        <v>99.033333333333331</v>
      </c>
      <c r="H202" s="302">
        <v>106.33333333333334</v>
      </c>
      <c r="I202" s="302">
        <v>108.56666666666666</v>
      </c>
      <c r="J202" s="302">
        <v>109.98333333333335</v>
      </c>
      <c r="K202" s="301">
        <v>107.15</v>
      </c>
      <c r="L202" s="301">
        <v>103.5</v>
      </c>
      <c r="M202" s="301">
        <v>3.92544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2674.1</v>
      </c>
      <c r="D203" s="302">
        <v>2644.4333333333334</v>
      </c>
      <c r="E203" s="302">
        <v>2602.2166666666667</v>
      </c>
      <c r="F203" s="302">
        <v>2530.3333333333335</v>
      </c>
      <c r="G203" s="302">
        <v>2488.1166666666668</v>
      </c>
      <c r="H203" s="302">
        <v>2716.3166666666666</v>
      </c>
      <c r="I203" s="302">
        <v>2758.5333333333338</v>
      </c>
      <c r="J203" s="302">
        <v>2830.4166666666665</v>
      </c>
      <c r="K203" s="301">
        <v>2686.65</v>
      </c>
      <c r="L203" s="301">
        <v>2572.5500000000002</v>
      </c>
      <c r="M203" s="301">
        <v>18.46048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54.45</v>
      </c>
      <c r="D204" s="302">
        <v>54.133333333333326</v>
      </c>
      <c r="E204" s="302">
        <v>53.366666666666653</v>
      </c>
      <c r="F204" s="302">
        <v>52.283333333333324</v>
      </c>
      <c r="G204" s="302">
        <v>51.516666666666652</v>
      </c>
      <c r="H204" s="302">
        <v>55.216666666666654</v>
      </c>
      <c r="I204" s="302">
        <v>55.983333333333334</v>
      </c>
      <c r="J204" s="302">
        <v>57.066666666666656</v>
      </c>
      <c r="K204" s="301">
        <v>54.9</v>
      </c>
      <c r="L204" s="301">
        <v>53.05</v>
      </c>
      <c r="M204" s="301">
        <v>54.598520000000001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1037.6500000000001</v>
      </c>
      <c r="D205" s="302">
        <v>1026.2166666666667</v>
      </c>
      <c r="E205" s="302">
        <v>1008.4333333333334</v>
      </c>
      <c r="F205" s="302">
        <v>979.2166666666667</v>
      </c>
      <c r="G205" s="302">
        <v>961.43333333333339</v>
      </c>
      <c r="H205" s="302">
        <v>1055.4333333333334</v>
      </c>
      <c r="I205" s="302">
        <v>1073.2166666666667</v>
      </c>
      <c r="J205" s="302">
        <v>1102.4333333333334</v>
      </c>
      <c r="K205" s="301">
        <v>1044</v>
      </c>
      <c r="L205" s="301">
        <v>997</v>
      </c>
      <c r="M205" s="301">
        <v>1.3837999999999999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231.45</v>
      </c>
      <c r="D206" s="302">
        <v>230.35</v>
      </c>
      <c r="E206" s="302">
        <v>227.7</v>
      </c>
      <c r="F206" s="302">
        <v>223.95</v>
      </c>
      <c r="G206" s="302">
        <v>221.29999999999998</v>
      </c>
      <c r="H206" s="302">
        <v>234.1</v>
      </c>
      <c r="I206" s="302">
        <v>236.75000000000003</v>
      </c>
      <c r="J206" s="302">
        <v>240.5</v>
      </c>
      <c r="K206" s="301">
        <v>233</v>
      </c>
      <c r="L206" s="301">
        <v>226.6</v>
      </c>
      <c r="M206" s="301">
        <v>1.3347500000000001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317.60000000000002</v>
      </c>
      <c r="D207" s="302">
        <v>318.78333333333336</v>
      </c>
      <c r="E207" s="302">
        <v>309.91666666666674</v>
      </c>
      <c r="F207" s="302">
        <v>302.23333333333341</v>
      </c>
      <c r="G207" s="302">
        <v>293.36666666666679</v>
      </c>
      <c r="H207" s="302">
        <v>326.4666666666667</v>
      </c>
      <c r="I207" s="302">
        <v>335.33333333333337</v>
      </c>
      <c r="J207" s="302">
        <v>343.01666666666665</v>
      </c>
      <c r="K207" s="301">
        <v>327.64999999999998</v>
      </c>
      <c r="L207" s="301">
        <v>311.10000000000002</v>
      </c>
      <c r="M207" s="301">
        <v>187.5669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85.45</v>
      </c>
      <c r="D208" s="302">
        <v>85.266666666666666</v>
      </c>
      <c r="E208" s="302">
        <v>83.283333333333331</v>
      </c>
      <c r="F208" s="302">
        <v>81.11666666666666</v>
      </c>
      <c r="G208" s="302">
        <v>79.133333333333326</v>
      </c>
      <c r="H208" s="302">
        <v>87.433333333333337</v>
      </c>
      <c r="I208" s="302">
        <v>89.416666666666657</v>
      </c>
      <c r="J208" s="302">
        <v>91.583333333333343</v>
      </c>
      <c r="K208" s="301">
        <v>87.25</v>
      </c>
      <c r="L208" s="301">
        <v>83.1</v>
      </c>
      <c r="M208" s="301">
        <v>66.221149999999994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225.7</v>
      </c>
      <c r="D209" s="302">
        <v>224.51666666666665</v>
      </c>
      <c r="E209" s="302">
        <v>221.7833333333333</v>
      </c>
      <c r="F209" s="302">
        <v>217.86666666666665</v>
      </c>
      <c r="G209" s="302">
        <v>215.1333333333333</v>
      </c>
      <c r="H209" s="302">
        <v>228.43333333333331</v>
      </c>
      <c r="I209" s="302">
        <v>231.16666666666666</v>
      </c>
      <c r="J209" s="302">
        <v>235.08333333333331</v>
      </c>
      <c r="K209" s="301">
        <v>227.25</v>
      </c>
      <c r="L209" s="301">
        <v>220.6</v>
      </c>
      <c r="M209" s="301">
        <v>67.394000000000005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2252.6</v>
      </c>
      <c r="D210" s="302">
        <v>2234.0166666666664</v>
      </c>
      <c r="E210" s="302">
        <v>2210.6833333333329</v>
      </c>
      <c r="F210" s="302">
        <v>2168.7666666666664</v>
      </c>
      <c r="G210" s="302">
        <v>2145.4333333333329</v>
      </c>
      <c r="H210" s="302">
        <v>2275.9333333333329</v>
      </c>
      <c r="I210" s="302">
        <v>2299.2666666666669</v>
      </c>
      <c r="J210" s="302">
        <v>2341.1833333333329</v>
      </c>
      <c r="K210" s="301">
        <v>2257.35</v>
      </c>
      <c r="L210" s="301">
        <v>2192.1</v>
      </c>
      <c r="M210" s="301">
        <v>15.857530000000001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250.35</v>
      </c>
      <c r="D211" s="302">
        <v>249.53333333333333</v>
      </c>
      <c r="E211" s="302">
        <v>246.81666666666666</v>
      </c>
      <c r="F211" s="302">
        <v>243.28333333333333</v>
      </c>
      <c r="G211" s="302">
        <v>240.56666666666666</v>
      </c>
      <c r="H211" s="302">
        <v>253.06666666666666</v>
      </c>
      <c r="I211" s="302">
        <v>255.7833333333333</v>
      </c>
      <c r="J211" s="302">
        <v>259.31666666666666</v>
      </c>
      <c r="K211" s="301">
        <v>252.25</v>
      </c>
      <c r="L211" s="301">
        <v>246</v>
      </c>
      <c r="M211" s="301">
        <v>3.9588199999999998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729.35</v>
      </c>
      <c r="D212" s="302">
        <v>732.31666666666661</v>
      </c>
      <c r="E212" s="302">
        <v>714.03333333333319</v>
      </c>
      <c r="F212" s="302">
        <v>698.71666666666658</v>
      </c>
      <c r="G212" s="302">
        <v>680.43333333333317</v>
      </c>
      <c r="H212" s="302">
        <v>747.63333333333321</v>
      </c>
      <c r="I212" s="302">
        <v>765.91666666666652</v>
      </c>
      <c r="J212" s="302">
        <v>781.23333333333323</v>
      </c>
      <c r="K212" s="301">
        <v>750.6</v>
      </c>
      <c r="L212" s="301">
        <v>717</v>
      </c>
      <c r="M212" s="301">
        <v>0.30647000000000002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33311.449999999997</v>
      </c>
      <c r="D213" s="302">
        <v>33424.833333333336</v>
      </c>
      <c r="E213" s="302">
        <v>33049.666666666672</v>
      </c>
      <c r="F213" s="302">
        <v>32787.883333333339</v>
      </c>
      <c r="G213" s="302">
        <v>32412.716666666674</v>
      </c>
      <c r="H213" s="302">
        <v>33686.616666666669</v>
      </c>
      <c r="I213" s="302">
        <v>34061.78333333334</v>
      </c>
      <c r="J213" s="302">
        <v>34323.566666666666</v>
      </c>
      <c r="K213" s="301">
        <v>33800</v>
      </c>
      <c r="L213" s="301">
        <v>33163.050000000003</v>
      </c>
      <c r="M213" s="301">
        <v>1.6910000000000001E-2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33.6</v>
      </c>
      <c r="D214" s="302">
        <v>33.466666666666669</v>
      </c>
      <c r="E214" s="302">
        <v>33.083333333333336</v>
      </c>
      <c r="F214" s="302">
        <v>32.56666666666667</v>
      </c>
      <c r="G214" s="302">
        <v>32.183333333333337</v>
      </c>
      <c r="H214" s="302">
        <v>33.983333333333334</v>
      </c>
      <c r="I214" s="302">
        <v>34.36666666666666</v>
      </c>
      <c r="J214" s="302">
        <v>34.883333333333333</v>
      </c>
      <c r="K214" s="301">
        <v>33.85</v>
      </c>
      <c r="L214" s="301">
        <v>32.950000000000003</v>
      </c>
      <c r="M214" s="301">
        <v>5.2747200000000003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63.95</v>
      </c>
      <c r="D215" s="302">
        <v>63.616666666666674</v>
      </c>
      <c r="E215" s="302">
        <v>62.833333333333343</v>
      </c>
      <c r="F215" s="302">
        <v>61.716666666666669</v>
      </c>
      <c r="G215" s="302">
        <v>60.933333333333337</v>
      </c>
      <c r="H215" s="302">
        <v>64.733333333333348</v>
      </c>
      <c r="I215" s="302">
        <v>65.51666666666668</v>
      </c>
      <c r="J215" s="302">
        <v>66.633333333333354</v>
      </c>
      <c r="K215" s="301">
        <v>64.400000000000006</v>
      </c>
      <c r="L215" s="301">
        <v>62.5</v>
      </c>
      <c r="M215" s="301">
        <v>56.812779999999997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99.5</v>
      </c>
      <c r="D216" s="302">
        <v>99.466666666666654</v>
      </c>
      <c r="E216" s="302">
        <v>97.733333333333306</v>
      </c>
      <c r="F216" s="302">
        <v>95.966666666666654</v>
      </c>
      <c r="G216" s="302">
        <v>94.233333333333306</v>
      </c>
      <c r="H216" s="302">
        <v>101.23333333333331</v>
      </c>
      <c r="I216" s="302">
        <v>102.96666666666665</v>
      </c>
      <c r="J216" s="302">
        <v>104.73333333333331</v>
      </c>
      <c r="K216" s="301">
        <v>101.2</v>
      </c>
      <c r="L216" s="301">
        <v>97.7</v>
      </c>
      <c r="M216" s="301">
        <v>93.504890000000003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699.15</v>
      </c>
      <c r="D217" s="302">
        <v>697.38333333333333</v>
      </c>
      <c r="E217" s="302">
        <v>688.76666666666665</v>
      </c>
      <c r="F217" s="302">
        <v>678.38333333333333</v>
      </c>
      <c r="G217" s="302">
        <v>669.76666666666665</v>
      </c>
      <c r="H217" s="302">
        <v>707.76666666666665</v>
      </c>
      <c r="I217" s="302">
        <v>716.38333333333321</v>
      </c>
      <c r="J217" s="302">
        <v>726.76666666666665</v>
      </c>
      <c r="K217" s="301">
        <v>706</v>
      </c>
      <c r="L217" s="301">
        <v>687</v>
      </c>
      <c r="M217" s="301">
        <v>149.60411999999999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1125.25</v>
      </c>
      <c r="D218" s="302">
        <v>1127.0666666666668</v>
      </c>
      <c r="E218" s="302">
        <v>1116.5833333333337</v>
      </c>
      <c r="F218" s="302">
        <v>1107.916666666667</v>
      </c>
      <c r="G218" s="302">
        <v>1097.4333333333338</v>
      </c>
      <c r="H218" s="302">
        <v>1135.7333333333336</v>
      </c>
      <c r="I218" s="302">
        <v>1146.2166666666667</v>
      </c>
      <c r="J218" s="302">
        <v>1154.8833333333334</v>
      </c>
      <c r="K218" s="301">
        <v>1137.55</v>
      </c>
      <c r="L218" s="301">
        <v>1118.4000000000001</v>
      </c>
      <c r="M218" s="301">
        <v>3.8352499999999998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497.15</v>
      </c>
      <c r="D219" s="302">
        <v>494.91666666666669</v>
      </c>
      <c r="E219" s="302">
        <v>489.83333333333337</v>
      </c>
      <c r="F219" s="302">
        <v>482.51666666666671</v>
      </c>
      <c r="G219" s="302">
        <v>477.43333333333339</v>
      </c>
      <c r="H219" s="302">
        <v>502.23333333333335</v>
      </c>
      <c r="I219" s="302">
        <v>507.31666666666672</v>
      </c>
      <c r="J219" s="302">
        <v>514.63333333333333</v>
      </c>
      <c r="K219" s="301">
        <v>500</v>
      </c>
      <c r="L219" s="301">
        <v>487.6</v>
      </c>
      <c r="M219" s="301">
        <v>8.8750900000000001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125</v>
      </c>
      <c r="D220" s="302">
        <v>126.41666666666667</v>
      </c>
      <c r="E220" s="302">
        <v>122.73333333333335</v>
      </c>
      <c r="F220" s="302">
        <v>120.46666666666668</v>
      </c>
      <c r="G220" s="302">
        <v>116.78333333333336</v>
      </c>
      <c r="H220" s="302">
        <v>128.68333333333334</v>
      </c>
      <c r="I220" s="302">
        <v>132.36666666666665</v>
      </c>
      <c r="J220" s="302">
        <v>134.63333333333333</v>
      </c>
      <c r="K220" s="301">
        <v>130.1</v>
      </c>
      <c r="L220" s="301">
        <v>124.15</v>
      </c>
      <c r="M220" s="301">
        <v>2.7097799999999999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31.55</v>
      </c>
      <c r="D221" s="302">
        <v>31.683333333333334</v>
      </c>
      <c r="E221" s="302">
        <v>31.116666666666667</v>
      </c>
      <c r="F221" s="302">
        <v>30.683333333333334</v>
      </c>
      <c r="G221" s="302">
        <v>30.116666666666667</v>
      </c>
      <c r="H221" s="302">
        <v>32.116666666666667</v>
      </c>
      <c r="I221" s="302">
        <v>32.683333333333337</v>
      </c>
      <c r="J221" s="302">
        <v>33.116666666666667</v>
      </c>
      <c r="K221" s="301">
        <v>32.25</v>
      </c>
      <c r="L221" s="301">
        <v>31.25</v>
      </c>
      <c r="M221" s="301">
        <v>60.025509999999997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8.5500000000000007</v>
      </c>
      <c r="D222" s="302">
        <v>8.5666666666666682</v>
      </c>
      <c r="E222" s="302">
        <v>8.3833333333333364</v>
      </c>
      <c r="F222" s="302">
        <v>8.2166666666666686</v>
      </c>
      <c r="G222" s="302">
        <v>8.0333333333333368</v>
      </c>
      <c r="H222" s="302">
        <v>8.7333333333333361</v>
      </c>
      <c r="I222" s="302">
        <v>8.9166666666666696</v>
      </c>
      <c r="J222" s="302">
        <v>9.0833333333333357</v>
      </c>
      <c r="K222" s="301">
        <v>8.75</v>
      </c>
      <c r="L222" s="301">
        <v>8.4</v>
      </c>
      <c r="M222" s="301">
        <v>928.28647999999998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46.45</v>
      </c>
      <c r="D223" s="302">
        <v>45.883333333333326</v>
      </c>
      <c r="E223" s="302">
        <v>44.866666666666653</v>
      </c>
      <c r="F223" s="302">
        <v>43.283333333333324</v>
      </c>
      <c r="G223" s="302">
        <v>42.266666666666652</v>
      </c>
      <c r="H223" s="302">
        <v>47.466666666666654</v>
      </c>
      <c r="I223" s="302">
        <v>48.483333333333334</v>
      </c>
      <c r="J223" s="302">
        <v>50.066666666666656</v>
      </c>
      <c r="K223" s="301">
        <v>46.9</v>
      </c>
      <c r="L223" s="301">
        <v>44.3</v>
      </c>
      <c r="M223" s="301">
        <v>49.311599999999999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29.75</v>
      </c>
      <c r="D224" s="302">
        <v>29.866666666666664</v>
      </c>
      <c r="E224" s="302">
        <v>28.933333333333326</v>
      </c>
      <c r="F224" s="302">
        <v>28.116666666666664</v>
      </c>
      <c r="G224" s="302">
        <v>27.183333333333326</v>
      </c>
      <c r="H224" s="302">
        <v>30.683333333333326</v>
      </c>
      <c r="I224" s="302">
        <v>31.616666666666664</v>
      </c>
      <c r="J224" s="302">
        <v>32.433333333333323</v>
      </c>
      <c r="K224" s="301">
        <v>30.8</v>
      </c>
      <c r="L224" s="301">
        <v>29.05</v>
      </c>
      <c r="M224" s="301">
        <v>804.90396999999996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171</v>
      </c>
      <c r="D225" s="302">
        <v>170.53333333333333</v>
      </c>
      <c r="E225" s="302">
        <v>168.76666666666665</v>
      </c>
      <c r="F225" s="302">
        <v>166.53333333333333</v>
      </c>
      <c r="G225" s="302">
        <v>164.76666666666665</v>
      </c>
      <c r="H225" s="302">
        <v>172.76666666666665</v>
      </c>
      <c r="I225" s="302">
        <v>174.53333333333336</v>
      </c>
      <c r="J225" s="302">
        <v>176.76666666666665</v>
      </c>
      <c r="K225" s="301">
        <v>172.3</v>
      </c>
      <c r="L225" s="301">
        <v>168.3</v>
      </c>
      <c r="M225" s="301">
        <v>35.51193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865.8</v>
      </c>
      <c r="D226" s="302">
        <v>867.08333333333337</v>
      </c>
      <c r="E226" s="302">
        <v>859.16666666666674</v>
      </c>
      <c r="F226" s="302">
        <v>852.53333333333342</v>
      </c>
      <c r="G226" s="302">
        <v>844.61666666666679</v>
      </c>
      <c r="H226" s="302">
        <v>873.7166666666667</v>
      </c>
      <c r="I226" s="302">
        <v>881.63333333333344</v>
      </c>
      <c r="J226" s="302">
        <v>888.26666666666665</v>
      </c>
      <c r="K226" s="301">
        <v>875</v>
      </c>
      <c r="L226" s="301">
        <v>860.45</v>
      </c>
      <c r="M226" s="301">
        <v>7.6630000000000004E-2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357.65</v>
      </c>
      <c r="D227" s="302">
        <v>356.26666666666665</v>
      </c>
      <c r="E227" s="302">
        <v>353.63333333333333</v>
      </c>
      <c r="F227" s="302">
        <v>349.61666666666667</v>
      </c>
      <c r="G227" s="302">
        <v>346.98333333333335</v>
      </c>
      <c r="H227" s="302">
        <v>360.2833333333333</v>
      </c>
      <c r="I227" s="302">
        <v>362.91666666666663</v>
      </c>
      <c r="J227" s="302">
        <v>366.93333333333328</v>
      </c>
      <c r="K227" s="301">
        <v>358.9</v>
      </c>
      <c r="L227" s="301">
        <v>352.25</v>
      </c>
      <c r="M227" s="301">
        <v>11.696350000000001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319.35000000000002</v>
      </c>
      <c r="D228" s="302">
        <v>319.59999999999997</v>
      </c>
      <c r="E228" s="302">
        <v>314.69999999999993</v>
      </c>
      <c r="F228" s="302">
        <v>310.04999999999995</v>
      </c>
      <c r="G228" s="302">
        <v>305.14999999999992</v>
      </c>
      <c r="H228" s="302">
        <v>324.24999999999994</v>
      </c>
      <c r="I228" s="302">
        <v>329.14999999999992</v>
      </c>
      <c r="J228" s="302">
        <v>333.79999999999995</v>
      </c>
      <c r="K228" s="301">
        <v>324.5</v>
      </c>
      <c r="L228" s="301">
        <v>314.95</v>
      </c>
      <c r="M228" s="301">
        <v>3.33379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1354.6</v>
      </c>
      <c r="D229" s="302">
        <v>1352.7</v>
      </c>
      <c r="E229" s="302">
        <v>1326.75</v>
      </c>
      <c r="F229" s="302">
        <v>1298.8999999999999</v>
      </c>
      <c r="G229" s="302">
        <v>1272.9499999999998</v>
      </c>
      <c r="H229" s="302">
        <v>1380.5500000000002</v>
      </c>
      <c r="I229" s="302">
        <v>1406.5000000000005</v>
      </c>
      <c r="J229" s="302">
        <v>1434.3500000000004</v>
      </c>
      <c r="K229" s="301">
        <v>1378.65</v>
      </c>
      <c r="L229" s="301">
        <v>1324.85</v>
      </c>
      <c r="M229" s="301">
        <v>4.2561299999999997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223.5</v>
      </c>
      <c r="D230" s="302">
        <v>220.76666666666665</v>
      </c>
      <c r="E230" s="302">
        <v>217.1333333333333</v>
      </c>
      <c r="F230" s="302">
        <v>210.76666666666665</v>
      </c>
      <c r="G230" s="302">
        <v>207.1333333333333</v>
      </c>
      <c r="H230" s="302">
        <v>227.1333333333333</v>
      </c>
      <c r="I230" s="302">
        <v>230.76666666666662</v>
      </c>
      <c r="J230" s="302">
        <v>237.1333333333333</v>
      </c>
      <c r="K230" s="301">
        <v>224.4</v>
      </c>
      <c r="L230" s="301">
        <v>214.4</v>
      </c>
      <c r="M230" s="301">
        <v>52.834119999999999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156.35</v>
      </c>
      <c r="D231" s="302">
        <v>155.61666666666667</v>
      </c>
      <c r="E231" s="302">
        <v>153.58333333333334</v>
      </c>
      <c r="F231" s="302">
        <v>150.81666666666666</v>
      </c>
      <c r="G231" s="302">
        <v>148.78333333333333</v>
      </c>
      <c r="H231" s="302">
        <v>158.38333333333335</v>
      </c>
      <c r="I231" s="302">
        <v>160.41666666666666</v>
      </c>
      <c r="J231" s="302">
        <v>163.18333333333337</v>
      </c>
      <c r="K231" s="301">
        <v>157.65</v>
      </c>
      <c r="L231" s="301">
        <v>152.85</v>
      </c>
      <c r="M231" s="301">
        <v>9.0400200000000002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4115.25</v>
      </c>
      <c r="D232" s="302">
        <v>4117.0666666666666</v>
      </c>
      <c r="E232" s="302">
        <v>4059.1333333333332</v>
      </c>
      <c r="F232" s="302">
        <v>4003.0166666666664</v>
      </c>
      <c r="G232" s="302">
        <v>3945.083333333333</v>
      </c>
      <c r="H232" s="302">
        <v>4173.1833333333334</v>
      </c>
      <c r="I232" s="302">
        <v>4231.1166666666659</v>
      </c>
      <c r="J232" s="302">
        <v>4287.2333333333336</v>
      </c>
      <c r="K232" s="301">
        <v>4175</v>
      </c>
      <c r="L232" s="301">
        <v>4060.95</v>
      </c>
      <c r="M232" s="301">
        <v>1.04562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147.19999999999999</v>
      </c>
      <c r="D233" s="302">
        <v>146.36666666666667</v>
      </c>
      <c r="E233" s="302">
        <v>144.23333333333335</v>
      </c>
      <c r="F233" s="302">
        <v>141.26666666666668</v>
      </c>
      <c r="G233" s="302">
        <v>139.13333333333335</v>
      </c>
      <c r="H233" s="302">
        <v>149.33333333333334</v>
      </c>
      <c r="I233" s="302">
        <v>151.46666666666667</v>
      </c>
      <c r="J233" s="302">
        <v>154.43333333333334</v>
      </c>
      <c r="K233" s="301">
        <v>148.5</v>
      </c>
      <c r="L233" s="301">
        <v>143.4</v>
      </c>
      <c r="M233" s="301">
        <v>8.5497200000000007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1621.5</v>
      </c>
      <c r="D234" s="302">
        <v>1629.1333333333332</v>
      </c>
      <c r="E234" s="302">
        <v>1590.9166666666665</v>
      </c>
      <c r="F234" s="302">
        <v>1560.3333333333333</v>
      </c>
      <c r="G234" s="302">
        <v>1522.1166666666666</v>
      </c>
      <c r="H234" s="302">
        <v>1659.7166666666665</v>
      </c>
      <c r="I234" s="302">
        <v>1697.9333333333332</v>
      </c>
      <c r="J234" s="302">
        <v>1728.5166666666664</v>
      </c>
      <c r="K234" s="301">
        <v>1667.35</v>
      </c>
      <c r="L234" s="301">
        <v>1598.55</v>
      </c>
      <c r="M234" s="301">
        <v>9.9294700000000002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1427.2</v>
      </c>
      <c r="D235" s="302">
        <v>1436.2333333333333</v>
      </c>
      <c r="E235" s="302">
        <v>1408.5166666666667</v>
      </c>
      <c r="F235" s="302">
        <v>1389.8333333333333</v>
      </c>
      <c r="G235" s="302">
        <v>1362.1166666666666</v>
      </c>
      <c r="H235" s="302">
        <v>1454.9166666666667</v>
      </c>
      <c r="I235" s="302">
        <v>1482.6333333333334</v>
      </c>
      <c r="J235" s="302">
        <v>1501.3166666666668</v>
      </c>
      <c r="K235" s="301">
        <v>1463.95</v>
      </c>
      <c r="L235" s="301">
        <v>1417.55</v>
      </c>
      <c r="M235" s="301">
        <v>0.15118000000000001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368.35</v>
      </c>
      <c r="D236" s="302">
        <v>368.09999999999997</v>
      </c>
      <c r="E236" s="302">
        <v>363.44999999999993</v>
      </c>
      <c r="F236" s="302">
        <v>358.54999999999995</v>
      </c>
      <c r="G236" s="302">
        <v>353.89999999999992</v>
      </c>
      <c r="H236" s="302">
        <v>372.99999999999994</v>
      </c>
      <c r="I236" s="302">
        <v>377.64999999999992</v>
      </c>
      <c r="J236" s="302">
        <v>382.54999999999995</v>
      </c>
      <c r="K236" s="301">
        <v>372.75</v>
      </c>
      <c r="L236" s="301">
        <v>363.2</v>
      </c>
      <c r="M236" s="301">
        <v>0.42288999999999999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784.95</v>
      </c>
      <c r="D237" s="302">
        <v>780.81666666666661</v>
      </c>
      <c r="E237" s="302">
        <v>767.33333333333326</v>
      </c>
      <c r="F237" s="302">
        <v>749.7166666666667</v>
      </c>
      <c r="G237" s="302">
        <v>736.23333333333335</v>
      </c>
      <c r="H237" s="302">
        <v>798.43333333333317</v>
      </c>
      <c r="I237" s="302">
        <v>811.91666666666652</v>
      </c>
      <c r="J237" s="302">
        <v>829.53333333333308</v>
      </c>
      <c r="K237" s="301">
        <v>794.3</v>
      </c>
      <c r="L237" s="301">
        <v>763.2</v>
      </c>
      <c r="M237" s="301">
        <v>38.884459999999997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211.25</v>
      </c>
      <c r="D238" s="302">
        <v>210.4</v>
      </c>
      <c r="E238" s="302">
        <v>207.95000000000002</v>
      </c>
      <c r="F238" s="302">
        <v>204.65</v>
      </c>
      <c r="G238" s="302">
        <v>202.20000000000002</v>
      </c>
      <c r="H238" s="302">
        <v>213.70000000000002</v>
      </c>
      <c r="I238" s="302">
        <v>216.15</v>
      </c>
      <c r="J238" s="302">
        <v>219.45000000000002</v>
      </c>
      <c r="K238" s="301">
        <v>212.85</v>
      </c>
      <c r="L238" s="301">
        <v>207.1</v>
      </c>
      <c r="M238" s="301">
        <v>24.757169999999999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13.6</v>
      </c>
      <c r="D239" s="302">
        <v>13.700000000000001</v>
      </c>
      <c r="E239" s="302">
        <v>13.400000000000002</v>
      </c>
      <c r="F239" s="302">
        <v>13.200000000000001</v>
      </c>
      <c r="G239" s="302">
        <v>12.900000000000002</v>
      </c>
      <c r="H239" s="302">
        <v>13.900000000000002</v>
      </c>
      <c r="I239" s="302">
        <v>14.200000000000003</v>
      </c>
      <c r="J239" s="302">
        <v>14.400000000000002</v>
      </c>
      <c r="K239" s="301">
        <v>14</v>
      </c>
      <c r="L239" s="301">
        <v>13.5</v>
      </c>
      <c r="M239" s="301">
        <v>13.56419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1452.45</v>
      </c>
      <c r="D240" s="302">
        <v>1447.8166666666666</v>
      </c>
      <c r="E240" s="302">
        <v>1437.6333333333332</v>
      </c>
      <c r="F240" s="302">
        <v>1422.8166666666666</v>
      </c>
      <c r="G240" s="302">
        <v>1412.6333333333332</v>
      </c>
      <c r="H240" s="302">
        <v>1462.6333333333332</v>
      </c>
      <c r="I240" s="302">
        <v>1472.8166666666666</v>
      </c>
      <c r="J240" s="302">
        <v>1487.6333333333332</v>
      </c>
      <c r="K240" s="301">
        <v>1458</v>
      </c>
      <c r="L240" s="301">
        <v>1433</v>
      </c>
      <c r="M240" s="301">
        <v>62.542810000000003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1394.25</v>
      </c>
      <c r="D241" s="302">
        <v>1389.9666666666665</v>
      </c>
      <c r="E241" s="302">
        <v>1373.9333333333329</v>
      </c>
      <c r="F241" s="302">
        <v>1353.6166666666666</v>
      </c>
      <c r="G241" s="302">
        <v>1337.583333333333</v>
      </c>
      <c r="H241" s="302">
        <v>1410.2833333333328</v>
      </c>
      <c r="I241" s="302">
        <v>1426.3166666666662</v>
      </c>
      <c r="J241" s="302">
        <v>1446.6333333333328</v>
      </c>
      <c r="K241" s="301">
        <v>1406</v>
      </c>
      <c r="L241" s="301">
        <v>1369.65</v>
      </c>
      <c r="M241" s="301">
        <v>4.6120000000000001E-2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494.3</v>
      </c>
      <c r="D242" s="302">
        <v>492.86666666666662</v>
      </c>
      <c r="E242" s="302">
        <v>487.78333333333325</v>
      </c>
      <c r="F242" s="302">
        <v>481.26666666666665</v>
      </c>
      <c r="G242" s="302">
        <v>476.18333333333328</v>
      </c>
      <c r="H242" s="302">
        <v>499.38333333333321</v>
      </c>
      <c r="I242" s="302">
        <v>504.46666666666658</v>
      </c>
      <c r="J242" s="302">
        <v>510.98333333333318</v>
      </c>
      <c r="K242" s="301">
        <v>497.95</v>
      </c>
      <c r="L242" s="301">
        <v>486.35</v>
      </c>
      <c r="M242" s="301">
        <v>2.4968499999999998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649.1</v>
      </c>
      <c r="D243" s="302">
        <v>638.9</v>
      </c>
      <c r="E243" s="302">
        <v>625.79999999999995</v>
      </c>
      <c r="F243" s="302">
        <v>602.5</v>
      </c>
      <c r="G243" s="302">
        <v>589.4</v>
      </c>
      <c r="H243" s="302">
        <v>662.19999999999993</v>
      </c>
      <c r="I243" s="302">
        <v>675.30000000000007</v>
      </c>
      <c r="J243" s="302">
        <v>698.59999999999991</v>
      </c>
      <c r="K243" s="301">
        <v>652</v>
      </c>
      <c r="L243" s="301">
        <v>615.6</v>
      </c>
      <c r="M243" s="301">
        <v>4.3074000000000003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16.5</v>
      </c>
      <c r="D244" s="302">
        <v>16.566666666666666</v>
      </c>
      <c r="E244" s="302">
        <v>16.233333333333334</v>
      </c>
      <c r="F244" s="302">
        <v>15.966666666666669</v>
      </c>
      <c r="G244" s="302">
        <v>15.633333333333336</v>
      </c>
      <c r="H244" s="302">
        <v>16.833333333333332</v>
      </c>
      <c r="I244" s="302">
        <v>17.166666666666668</v>
      </c>
      <c r="J244" s="302">
        <v>17.43333333333333</v>
      </c>
      <c r="K244" s="301">
        <v>16.899999999999999</v>
      </c>
      <c r="L244" s="301">
        <v>16.3</v>
      </c>
      <c r="M244" s="301">
        <v>13.867649999999999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107.3</v>
      </c>
      <c r="D245" s="302">
        <v>106.68333333333332</v>
      </c>
      <c r="E245" s="302">
        <v>105.76666666666665</v>
      </c>
      <c r="F245" s="302">
        <v>104.23333333333333</v>
      </c>
      <c r="G245" s="302">
        <v>103.31666666666666</v>
      </c>
      <c r="H245" s="302">
        <v>108.21666666666664</v>
      </c>
      <c r="I245" s="302">
        <v>109.1333333333333</v>
      </c>
      <c r="J245" s="302">
        <v>110.66666666666663</v>
      </c>
      <c r="K245" s="301">
        <v>107.6</v>
      </c>
      <c r="L245" s="301">
        <v>105.15</v>
      </c>
      <c r="M245" s="301">
        <v>110.52835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322.10000000000002</v>
      </c>
      <c r="D246" s="302">
        <v>322.08333333333331</v>
      </c>
      <c r="E246" s="302">
        <v>316.81666666666661</v>
      </c>
      <c r="F246" s="302">
        <v>311.5333333333333</v>
      </c>
      <c r="G246" s="302">
        <v>306.26666666666659</v>
      </c>
      <c r="H246" s="302">
        <v>327.36666666666662</v>
      </c>
      <c r="I246" s="302">
        <v>332.63333333333338</v>
      </c>
      <c r="J246" s="302">
        <v>337.91666666666663</v>
      </c>
      <c r="K246" s="301">
        <v>327.35000000000002</v>
      </c>
      <c r="L246" s="301">
        <v>316.8</v>
      </c>
      <c r="M246" s="301">
        <v>2.18588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897.1</v>
      </c>
      <c r="D247" s="302">
        <v>894.83333333333337</v>
      </c>
      <c r="E247" s="302">
        <v>885.9666666666667</v>
      </c>
      <c r="F247" s="302">
        <v>874.83333333333337</v>
      </c>
      <c r="G247" s="302">
        <v>865.9666666666667</v>
      </c>
      <c r="H247" s="302">
        <v>905.9666666666667</v>
      </c>
      <c r="I247" s="302">
        <v>914.83333333333326</v>
      </c>
      <c r="J247" s="302">
        <v>925.9666666666667</v>
      </c>
      <c r="K247" s="301">
        <v>903.7</v>
      </c>
      <c r="L247" s="301">
        <v>883.7</v>
      </c>
      <c r="M247" s="301">
        <v>5.0357599999999998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199.3</v>
      </c>
      <c r="D248" s="302">
        <v>199.85000000000002</v>
      </c>
      <c r="E248" s="302">
        <v>189.80000000000004</v>
      </c>
      <c r="F248" s="302">
        <v>180.3</v>
      </c>
      <c r="G248" s="302">
        <v>170.25000000000003</v>
      </c>
      <c r="H248" s="302">
        <v>209.35000000000005</v>
      </c>
      <c r="I248" s="302">
        <v>219.4</v>
      </c>
      <c r="J248" s="302">
        <v>228.90000000000006</v>
      </c>
      <c r="K248" s="301">
        <v>209.9</v>
      </c>
      <c r="L248" s="301">
        <v>190.35</v>
      </c>
      <c r="M248" s="301">
        <v>102.20129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35.700000000000003</v>
      </c>
      <c r="D249" s="302">
        <v>35.800000000000004</v>
      </c>
      <c r="E249" s="302">
        <v>35.500000000000007</v>
      </c>
      <c r="F249" s="302">
        <v>35.300000000000004</v>
      </c>
      <c r="G249" s="302">
        <v>35.000000000000007</v>
      </c>
      <c r="H249" s="302">
        <v>36.000000000000007</v>
      </c>
      <c r="I249" s="302">
        <v>36.300000000000004</v>
      </c>
      <c r="J249" s="302">
        <v>36.500000000000007</v>
      </c>
      <c r="K249" s="301">
        <v>36.1</v>
      </c>
      <c r="L249" s="301">
        <v>35.6</v>
      </c>
      <c r="M249" s="301">
        <v>3.2686899999999999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589.5</v>
      </c>
      <c r="D250" s="302">
        <v>589.06666666666661</v>
      </c>
      <c r="E250" s="302">
        <v>582.33333333333326</v>
      </c>
      <c r="F250" s="302">
        <v>575.16666666666663</v>
      </c>
      <c r="G250" s="302">
        <v>568.43333333333328</v>
      </c>
      <c r="H250" s="302">
        <v>596.23333333333323</v>
      </c>
      <c r="I250" s="302">
        <v>602.96666666666658</v>
      </c>
      <c r="J250" s="302">
        <v>610.13333333333321</v>
      </c>
      <c r="K250" s="301">
        <v>595.79999999999995</v>
      </c>
      <c r="L250" s="301">
        <v>581.9</v>
      </c>
      <c r="M250" s="301">
        <v>20.265440000000002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19.850000000000001</v>
      </c>
      <c r="D251" s="302">
        <v>19.866666666666667</v>
      </c>
      <c r="E251" s="302">
        <v>19.733333333333334</v>
      </c>
      <c r="F251" s="302">
        <v>19.616666666666667</v>
      </c>
      <c r="G251" s="302">
        <v>19.483333333333334</v>
      </c>
      <c r="H251" s="302">
        <v>19.983333333333334</v>
      </c>
      <c r="I251" s="302">
        <v>20.116666666666667</v>
      </c>
      <c r="J251" s="302">
        <v>20.233333333333334</v>
      </c>
      <c r="K251" s="301">
        <v>20</v>
      </c>
      <c r="L251" s="301">
        <v>19.75</v>
      </c>
      <c r="M251" s="301">
        <v>29.03295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434.55</v>
      </c>
      <c r="D252" s="302">
        <v>431.91666666666669</v>
      </c>
      <c r="E252" s="302">
        <v>423.83333333333337</v>
      </c>
      <c r="F252" s="302">
        <v>413.11666666666667</v>
      </c>
      <c r="G252" s="302">
        <v>405.03333333333336</v>
      </c>
      <c r="H252" s="302">
        <v>442.63333333333338</v>
      </c>
      <c r="I252" s="302">
        <v>450.71666666666675</v>
      </c>
      <c r="J252" s="302">
        <v>461.43333333333339</v>
      </c>
      <c r="K252" s="301">
        <v>440</v>
      </c>
      <c r="L252" s="301">
        <v>421.2</v>
      </c>
      <c r="M252" s="301">
        <v>2.9357600000000001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265.5</v>
      </c>
      <c r="D253" s="302">
        <v>265.05</v>
      </c>
      <c r="E253" s="302">
        <v>262.85000000000002</v>
      </c>
      <c r="F253" s="302">
        <v>260.2</v>
      </c>
      <c r="G253" s="302">
        <v>258</v>
      </c>
      <c r="H253" s="302">
        <v>267.70000000000005</v>
      </c>
      <c r="I253" s="302">
        <v>269.89999999999998</v>
      </c>
      <c r="J253" s="302">
        <v>272.55000000000007</v>
      </c>
      <c r="K253" s="301">
        <v>267.25</v>
      </c>
      <c r="L253" s="301">
        <v>262.39999999999998</v>
      </c>
      <c r="M253" s="301">
        <v>90.672520000000006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107.6</v>
      </c>
      <c r="D254" s="302">
        <v>106.63333333333333</v>
      </c>
      <c r="E254" s="302">
        <v>99.066666666666649</v>
      </c>
      <c r="F254" s="302">
        <v>90.533333333333317</v>
      </c>
      <c r="G254" s="302">
        <v>82.96666666666664</v>
      </c>
      <c r="H254" s="302">
        <v>115.16666666666666</v>
      </c>
      <c r="I254" s="302">
        <v>122.73333333333332</v>
      </c>
      <c r="J254" s="302">
        <v>131.26666666666665</v>
      </c>
      <c r="K254" s="301">
        <v>114.2</v>
      </c>
      <c r="L254" s="301">
        <v>98.1</v>
      </c>
      <c r="M254" s="301">
        <v>218.89048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109.35</v>
      </c>
      <c r="D255" s="302">
        <v>108.21666666666665</v>
      </c>
      <c r="E255" s="302">
        <v>106.0333333333333</v>
      </c>
      <c r="F255" s="302">
        <v>102.71666666666665</v>
      </c>
      <c r="G255" s="302">
        <v>100.5333333333333</v>
      </c>
      <c r="H255" s="302">
        <v>111.5333333333333</v>
      </c>
      <c r="I255" s="302">
        <v>113.71666666666667</v>
      </c>
      <c r="J255" s="302">
        <v>117.0333333333333</v>
      </c>
      <c r="K255" s="301">
        <v>110.4</v>
      </c>
      <c r="L255" s="301">
        <v>104.9</v>
      </c>
      <c r="M255" s="301">
        <v>11.214320000000001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1525.5</v>
      </c>
      <c r="D256" s="302">
        <v>1533.6166666666668</v>
      </c>
      <c r="E256" s="302">
        <v>1509.4833333333336</v>
      </c>
      <c r="F256" s="302">
        <v>1493.4666666666667</v>
      </c>
      <c r="G256" s="302">
        <v>1469.3333333333335</v>
      </c>
      <c r="H256" s="302">
        <v>1549.6333333333337</v>
      </c>
      <c r="I256" s="302">
        <v>1573.7666666666669</v>
      </c>
      <c r="J256" s="302">
        <v>1589.7833333333338</v>
      </c>
      <c r="K256" s="301">
        <v>1557.75</v>
      </c>
      <c r="L256" s="301">
        <v>1517.6</v>
      </c>
      <c r="M256" s="301">
        <v>0.32518999999999998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1614.5</v>
      </c>
      <c r="D257" s="302">
        <v>1624.5166666666667</v>
      </c>
      <c r="E257" s="302">
        <v>1600.0333333333333</v>
      </c>
      <c r="F257" s="302">
        <v>1585.5666666666666</v>
      </c>
      <c r="G257" s="302">
        <v>1561.0833333333333</v>
      </c>
      <c r="H257" s="302">
        <v>1638.9833333333333</v>
      </c>
      <c r="I257" s="302">
        <v>1663.4666666666665</v>
      </c>
      <c r="J257" s="302">
        <v>1677.9333333333334</v>
      </c>
      <c r="K257" s="301">
        <v>1649</v>
      </c>
      <c r="L257" s="301">
        <v>1610.05</v>
      </c>
      <c r="M257" s="301">
        <v>2.2169999999999999E-2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77.25</v>
      </c>
      <c r="D258" s="302">
        <v>76.666666666666671</v>
      </c>
      <c r="E258" s="302">
        <v>75.833333333333343</v>
      </c>
      <c r="F258" s="302">
        <v>74.416666666666671</v>
      </c>
      <c r="G258" s="302">
        <v>73.583333333333343</v>
      </c>
      <c r="H258" s="302">
        <v>78.083333333333343</v>
      </c>
      <c r="I258" s="302">
        <v>78.916666666666686</v>
      </c>
      <c r="J258" s="302">
        <v>80.333333333333343</v>
      </c>
      <c r="K258" s="301">
        <v>77.5</v>
      </c>
      <c r="L258" s="301">
        <v>75.25</v>
      </c>
      <c r="M258" s="301">
        <v>4.8732100000000003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309.85000000000002</v>
      </c>
      <c r="D259" s="302">
        <v>310.21666666666664</v>
      </c>
      <c r="E259" s="302">
        <v>304.2833333333333</v>
      </c>
      <c r="F259" s="302">
        <v>298.71666666666664</v>
      </c>
      <c r="G259" s="302">
        <v>292.7833333333333</v>
      </c>
      <c r="H259" s="302">
        <v>315.7833333333333</v>
      </c>
      <c r="I259" s="302">
        <v>321.71666666666658</v>
      </c>
      <c r="J259" s="302">
        <v>327.2833333333333</v>
      </c>
      <c r="K259" s="301">
        <v>316.14999999999998</v>
      </c>
      <c r="L259" s="301">
        <v>304.64999999999998</v>
      </c>
      <c r="M259" s="301">
        <v>58.827719999999999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2018.95</v>
      </c>
      <c r="D260" s="302">
        <v>2032.55</v>
      </c>
      <c r="E260" s="302">
        <v>1990.1</v>
      </c>
      <c r="F260" s="302">
        <v>1961.25</v>
      </c>
      <c r="G260" s="302">
        <v>1918.8</v>
      </c>
      <c r="H260" s="302">
        <v>2061.3999999999996</v>
      </c>
      <c r="I260" s="302">
        <v>2103.8500000000004</v>
      </c>
      <c r="J260" s="302">
        <v>2132.6999999999998</v>
      </c>
      <c r="K260" s="301">
        <v>2075</v>
      </c>
      <c r="L260" s="301">
        <v>2003.7</v>
      </c>
      <c r="M260" s="301">
        <v>1.6827300000000001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415.05</v>
      </c>
      <c r="D261" s="302">
        <v>416.41666666666669</v>
      </c>
      <c r="E261" s="302">
        <v>410.13333333333338</v>
      </c>
      <c r="F261" s="302">
        <v>405.2166666666667</v>
      </c>
      <c r="G261" s="302">
        <v>398.93333333333339</v>
      </c>
      <c r="H261" s="302">
        <v>421.33333333333337</v>
      </c>
      <c r="I261" s="302">
        <v>427.61666666666667</v>
      </c>
      <c r="J261" s="302">
        <v>432.53333333333336</v>
      </c>
      <c r="K261" s="301">
        <v>422.7</v>
      </c>
      <c r="L261" s="301">
        <v>411.5</v>
      </c>
      <c r="M261" s="301">
        <v>1.7473700000000001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278.95</v>
      </c>
      <c r="D262" s="302">
        <v>275.68333333333334</v>
      </c>
      <c r="E262" s="302">
        <v>270.36666666666667</v>
      </c>
      <c r="F262" s="302">
        <v>261.78333333333336</v>
      </c>
      <c r="G262" s="302">
        <v>256.4666666666667</v>
      </c>
      <c r="H262" s="302">
        <v>284.26666666666665</v>
      </c>
      <c r="I262" s="302">
        <v>289.58333333333337</v>
      </c>
      <c r="J262" s="302">
        <v>298.16666666666663</v>
      </c>
      <c r="K262" s="301">
        <v>281</v>
      </c>
      <c r="L262" s="301">
        <v>267.10000000000002</v>
      </c>
      <c r="M262" s="301">
        <v>8.9230300000000007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101.15</v>
      </c>
      <c r="D263" s="302">
        <v>101.95</v>
      </c>
      <c r="E263" s="302">
        <v>98.9</v>
      </c>
      <c r="F263" s="302">
        <v>96.65</v>
      </c>
      <c r="G263" s="302">
        <v>93.600000000000009</v>
      </c>
      <c r="H263" s="302">
        <v>104.2</v>
      </c>
      <c r="I263" s="302">
        <v>107.24999999999999</v>
      </c>
      <c r="J263" s="302">
        <v>109.5</v>
      </c>
      <c r="K263" s="301">
        <v>105</v>
      </c>
      <c r="L263" s="301">
        <v>99.7</v>
      </c>
      <c r="M263" s="301">
        <v>7.1219799999999998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59.4</v>
      </c>
      <c r="D264" s="302">
        <v>59.050000000000004</v>
      </c>
      <c r="E264" s="302">
        <v>58.45000000000001</v>
      </c>
      <c r="F264" s="302">
        <v>57.500000000000007</v>
      </c>
      <c r="G264" s="302">
        <v>56.900000000000013</v>
      </c>
      <c r="H264" s="302">
        <v>60.000000000000007</v>
      </c>
      <c r="I264" s="302">
        <v>60.6</v>
      </c>
      <c r="J264" s="302">
        <v>61.550000000000004</v>
      </c>
      <c r="K264" s="301">
        <v>59.65</v>
      </c>
      <c r="L264" s="301">
        <v>58.1</v>
      </c>
      <c r="M264" s="301">
        <v>3.4775900000000002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99.6</v>
      </c>
      <c r="D265" s="302">
        <v>99.966666666666654</v>
      </c>
      <c r="E265" s="302">
        <v>97.533333333333303</v>
      </c>
      <c r="F265" s="302">
        <v>95.466666666666654</v>
      </c>
      <c r="G265" s="302">
        <v>93.033333333333303</v>
      </c>
      <c r="H265" s="302">
        <v>102.0333333333333</v>
      </c>
      <c r="I265" s="302">
        <v>104.46666666666667</v>
      </c>
      <c r="J265" s="302">
        <v>106.5333333333333</v>
      </c>
      <c r="K265" s="301">
        <v>102.4</v>
      </c>
      <c r="L265" s="301">
        <v>97.9</v>
      </c>
      <c r="M265" s="301">
        <v>15.16991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202.6</v>
      </c>
      <c r="D266" s="302">
        <v>200.58333333333334</v>
      </c>
      <c r="E266" s="302">
        <v>197.01666666666668</v>
      </c>
      <c r="F266" s="302">
        <v>191.43333333333334</v>
      </c>
      <c r="G266" s="302">
        <v>187.86666666666667</v>
      </c>
      <c r="H266" s="302">
        <v>206.16666666666669</v>
      </c>
      <c r="I266" s="302">
        <v>209.73333333333335</v>
      </c>
      <c r="J266" s="302">
        <v>215.31666666666669</v>
      </c>
      <c r="K266" s="301">
        <v>204.15</v>
      </c>
      <c r="L266" s="301">
        <v>195</v>
      </c>
      <c r="M266" s="301">
        <v>1.3380700000000001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203.65</v>
      </c>
      <c r="D267" s="302">
        <v>204.06666666666669</v>
      </c>
      <c r="E267" s="302">
        <v>196.93333333333339</v>
      </c>
      <c r="F267" s="302">
        <v>190.2166666666667</v>
      </c>
      <c r="G267" s="302">
        <v>183.0833333333334</v>
      </c>
      <c r="H267" s="302">
        <v>210.78333333333339</v>
      </c>
      <c r="I267" s="302">
        <v>217.91666666666666</v>
      </c>
      <c r="J267" s="302">
        <v>224.63333333333338</v>
      </c>
      <c r="K267" s="301">
        <v>211.2</v>
      </c>
      <c r="L267" s="301">
        <v>197.35</v>
      </c>
      <c r="M267" s="301">
        <v>7.36463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558.95000000000005</v>
      </c>
      <c r="D268" s="302">
        <v>557.48333333333335</v>
      </c>
      <c r="E268" s="302">
        <v>549.4666666666667</v>
      </c>
      <c r="F268" s="302">
        <v>539.98333333333335</v>
      </c>
      <c r="G268" s="302">
        <v>531.9666666666667</v>
      </c>
      <c r="H268" s="302">
        <v>566.9666666666667</v>
      </c>
      <c r="I268" s="302">
        <v>574.98333333333335</v>
      </c>
      <c r="J268" s="302">
        <v>584.4666666666667</v>
      </c>
      <c r="K268" s="301">
        <v>565.5</v>
      </c>
      <c r="L268" s="301">
        <v>548</v>
      </c>
      <c r="M268" s="301">
        <v>50.376899999999999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527.75</v>
      </c>
      <c r="D269" s="302">
        <v>522.55000000000007</v>
      </c>
      <c r="E269" s="302">
        <v>515.20000000000016</v>
      </c>
      <c r="F269" s="302">
        <v>502.65000000000009</v>
      </c>
      <c r="G269" s="302">
        <v>495.30000000000018</v>
      </c>
      <c r="H269" s="302">
        <v>535.10000000000014</v>
      </c>
      <c r="I269" s="302">
        <v>542.45000000000005</v>
      </c>
      <c r="J269" s="302">
        <v>555.00000000000011</v>
      </c>
      <c r="K269" s="301">
        <v>529.9</v>
      </c>
      <c r="L269" s="301">
        <v>510</v>
      </c>
      <c r="M269" s="301">
        <v>33.458739999999999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463.4</v>
      </c>
      <c r="D270" s="302">
        <v>461.51666666666665</v>
      </c>
      <c r="E270" s="302">
        <v>450.5333333333333</v>
      </c>
      <c r="F270" s="302">
        <v>437.66666666666663</v>
      </c>
      <c r="G270" s="302">
        <v>426.68333333333328</v>
      </c>
      <c r="H270" s="302">
        <v>474.38333333333333</v>
      </c>
      <c r="I270" s="302">
        <v>485.36666666666667</v>
      </c>
      <c r="J270" s="302">
        <v>498.23333333333335</v>
      </c>
      <c r="K270" s="301">
        <v>472.5</v>
      </c>
      <c r="L270" s="301">
        <v>448.65</v>
      </c>
      <c r="M270" s="301">
        <v>4.1457800000000002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330.9</v>
      </c>
      <c r="D271" s="302">
        <v>329.76666666666665</v>
      </c>
      <c r="E271" s="302">
        <v>324.5333333333333</v>
      </c>
      <c r="F271" s="302">
        <v>318.16666666666663</v>
      </c>
      <c r="G271" s="302">
        <v>312.93333333333328</v>
      </c>
      <c r="H271" s="302">
        <v>336.13333333333333</v>
      </c>
      <c r="I271" s="302">
        <v>341.36666666666667</v>
      </c>
      <c r="J271" s="302">
        <v>347.73333333333335</v>
      </c>
      <c r="K271" s="301">
        <v>335</v>
      </c>
      <c r="L271" s="301">
        <v>323.39999999999998</v>
      </c>
      <c r="M271" s="301">
        <v>0.39362000000000003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546.65</v>
      </c>
      <c r="D272" s="302">
        <v>543.19999999999993</v>
      </c>
      <c r="E272" s="302">
        <v>532.44999999999982</v>
      </c>
      <c r="F272" s="302">
        <v>518.24999999999989</v>
      </c>
      <c r="G272" s="302">
        <v>507.49999999999977</v>
      </c>
      <c r="H272" s="302">
        <v>557.39999999999986</v>
      </c>
      <c r="I272" s="302">
        <v>568.15000000000009</v>
      </c>
      <c r="J272" s="302">
        <v>582.34999999999991</v>
      </c>
      <c r="K272" s="301">
        <v>553.95000000000005</v>
      </c>
      <c r="L272" s="301">
        <v>529</v>
      </c>
      <c r="M272" s="301">
        <v>2.4001999999999999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151.94999999999999</v>
      </c>
      <c r="D273" s="302">
        <v>151.91666666666666</v>
      </c>
      <c r="E273" s="302">
        <v>149.38333333333333</v>
      </c>
      <c r="F273" s="302">
        <v>146.81666666666666</v>
      </c>
      <c r="G273" s="302">
        <v>144.28333333333333</v>
      </c>
      <c r="H273" s="302">
        <v>154.48333333333332</v>
      </c>
      <c r="I273" s="302">
        <v>157.01666666666668</v>
      </c>
      <c r="J273" s="302">
        <v>159.58333333333331</v>
      </c>
      <c r="K273" s="301">
        <v>154.44999999999999</v>
      </c>
      <c r="L273" s="301">
        <v>149.35</v>
      </c>
      <c r="M273" s="301">
        <v>1.3489100000000001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918.9</v>
      </c>
      <c r="D274" s="302">
        <v>924.31666666666661</v>
      </c>
      <c r="E274" s="302">
        <v>897.63333333333321</v>
      </c>
      <c r="F274" s="302">
        <v>876.36666666666656</v>
      </c>
      <c r="G274" s="302">
        <v>849.68333333333317</v>
      </c>
      <c r="H274" s="302">
        <v>945.58333333333326</v>
      </c>
      <c r="I274" s="302">
        <v>972.26666666666665</v>
      </c>
      <c r="J274" s="302">
        <v>993.5333333333333</v>
      </c>
      <c r="K274" s="301">
        <v>951</v>
      </c>
      <c r="L274" s="301">
        <v>903.05</v>
      </c>
      <c r="M274" s="301">
        <v>1.12805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365.3</v>
      </c>
      <c r="D275" s="302">
        <v>366.83333333333331</v>
      </c>
      <c r="E275" s="302">
        <v>358.66666666666663</v>
      </c>
      <c r="F275" s="302">
        <v>352.0333333333333</v>
      </c>
      <c r="G275" s="302">
        <v>343.86666666666662</v>
      </c>
      <c r="H275" s="302">
        <v>373.46666666666664</v>
      </c>
      <c r="I275" s="302">
        <v>381.63333333333327</v>
      </c>
      <c r="J275" s="302">
        <v>388.26666666666665</v>
      </c>
      <c r="K275" s="301">
        <v>375</v>
      </c>
      <c r="L275" s="301">
        <v>360.2</v>
      </c>
      <c r="M275" s="301">
        <v>3.21495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58.3</v>
      </c>
      <c r="D276" s="302">
        <v>58.266666666666673</v>
      </c>
      <c r="E276" s="302">
        <v>57.683333333333344</v>
      </c>
      <c r="F276" s="302">
        <v>57.06666666666667</v>
      </c>
      <c r="G276" s="302">
        <v>56.483333333333341</v>
      </c>
      <c r="H276" s="302">
        <v>58.883333333333347</v>
      </c>
      <c r="I276" s="302">
        <v>59.466666666666676</v>
      </c>
      <c r="J276" s="302">
        <v>60.08333333333335</v>
      </c>
      <c r="K276" s="301">
        <v>58.85</v>
      </c>
      <c r="L276" s="301">
        <v>57.65</v>
      </c>
      <c r="M276" s="301">
        <v>2.3046500000000001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369.3</v>
      </c>
      <c r="D277" s="302">
        <v>369.01666666666671</v>
      </c>
      <c r="E277" s="302">
        <v>364.13333333333344</v>
      </c>
      <c r="F277" s="302">
        <v>358.96666666666675</v>
      </c>
      <c r="G277" s="302">
        <v>354.08333333333348</v>
      </c>
      <c r="H277" s="302">
        <v>374.18333333333339</v>
      </c>
      <c r="I277" s="302">
        <v>379.06666666666672</v>
      </c>
      <c r="J277" s="302">
        <v>384.23333333333335</v>
      </c>
      <c r="K277" s="301">
        <v>373.9</v>
      </c>
      <c r="L277" s="301">
        <v>363.85</v>
      </c>
      <c r="M277" s="301">
        <v>0.69389000000000001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44.75</v>
      </c>
      <c r="D278" s="302">
        <v>44.85</v>
      </c>
      <c r="E278" s="302">
        <v>44.300000000000004</v>
      </c>
      <c r="F278" s="302">
        <v>43.85</v>
      </c>
      <c r="G278" s="302">
        <v>43.300000000000004</v>
      </c>
      <c r="H278" s="302">
        <v>45.300000000000004</v>
      </c>
      <c r="I278" s="302">
        <v>45.85</v>
      </c>
      <c r="J278" s="302">
        <v>46.300000000000004</v>
      </c>
      <c r="K278" s="301">
        <v>45.4</v>
      </c>
      <c r="L278" s="301">
        <v>44.4</v>
      </c>
      <c r="M278" s="301">
        <v>5.6436799999999998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412.95</v>
      </c>
      <c r="D279" s="302">
        <v>400.91666666666669</v>
      </c>
      <c r="E279" s="302">
        <v>382.03333333333336</v>
      </c>
      <c r="F279" s="302">
        <v>351.11666666666667</v>
      </c>
      <c r="G279" s="302">
        <v>332.23333333333335</v>
      </c>
      <c r="H279" s="302">
        <v>431.83333333333337</v>
      </c>
      <c r="I279" s="302">
        <v>450.7166666666667</v>
      </c>
      <c r="J279" s="302">
        <v>481.63333333333338</v>
      </c>
      <c r="K279" s="301">
        <v>419.8</v>
      </c>
      <c r="L279" s="301">
        <v>370</v>
      </c>
      <c r="M279" s="301">
        <v>12.30547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1181.3</v>
      </c>
      <c r="D280" s="302">
        <v>1179.45</v>
      </c>
      <c r="E280" s="302">
        <v>1155.9000000000001</v>
      </c>
      <c r="F280" s="302">
        <v>1130.5</v>
      </c>
      <c r="G280" s="302">
        <v>1106.95</v>
      </c>
      <c r="H280" s="302">
        <v>1204.8500000000001</v>
      </c>
      <c r="I280" s="302">
        <v>1228.3999999999999</v>
      </c>
      <c r="J280" s="302">
        <v>1253.8000000000002</v>
      </c>
      <c r="K280" s="301">
        <v>1203</v>
      </c>
      <c r="L280" s="301">
        <v>1154.05</v>
      </c>
      <c r="M280" s="301">
        <v>1.3759300000000001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220.55</v>
      </c>
      <c r="D281" s="302">
        <v>220.16666666666666</v>
      </c>
      <c r="E281" s="302">
        <v>217.48333333333332</v>
      </c>
      <c r="F281" s="302">
        <v>214.41666666666666</v>
      </c>
      <c r="G281" s="302">
        <v>211.73333333333332</v>
      </c>
      <c r="H281" s="302">
        <v>223.23333333333332</v>
      </c>
      <c r="I281" s="302">
        <v>225.91666666666666</v>
      </c>
      <c r="J281" s="302">
        <v>228.98333333333332</v>
      </c>
      <c r="K281" s="301">
        <v>222.85</v>
      </c>
      <c r="L281" s="301">
        <v>217.1</v>
      </c>
      <c r="M281" s="301">
        <v>4.3180800000000001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1684.1</v>
      </c>
      <c r="D282" s="302">
        <v>1675.9666666666665</v>
      </c>
      <c r="E282" s="302">
        <v>1656.9333333333329</v>
      </c>
      <c r="F282" s="302">
        <v>1629.7666666666664</v>
      </c>
      <c r="G282" s="302">
        <v>1610.7333333333329</v>
      </c>
      <c r="H282" s="302">
        <v>1703.133333333333</v>
      </c>
      <c r="I282" s="302">
        <v>1722.1666666666663</v>
      </c>
      <c r="J282" s="302">
        <v>1749.333333333333</v>
      </c>
      <c r="K282" s="301">
        <v>1695</v>
      </c>
      <c r="L282" s="301">
        <v>1648.8</v>
      </c>
      <c r="M282" s="301">
        <v>24.908010000000001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492.85</v>
      </c>
      <c r="D283" s="302">
        <v>489.61666666666662</v>
      </c>
      <c r="E283" s="302">
        <v>481.23333333333323</v>
      </c>
      <c r="F283" s="302">
        <v>469.61666666666662</v>
      </c>
      <c r="G283" s="302">
        <v>461.23333333333323</v>
      </c>
      <c r="H283" s="302">
        <v>501.23333333333323</v>
      </c>
      <c r="I283" s="302">
        <v>509.61666666666656</v>
      </c>
      <c r="J283" s="302">
        <v>521.23333333333323</v>
      </c>
      <c r="K283" s="301">
        <v>498</v>
      </c>
      <c r="L283" s="301">
        <v>478</v>
      </c>
      <c r="M283" s="301">
        <v>9.9530100000000008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499.85</v>
      </c>
      <c r="D284" s="302">
        <v>501.86666666666662</v>
      </c>
      <c r="E284" s="302">
        <v>494.23333333333323</v>
      </c>
      <c r="F284" s="302">
        <v>488.61666666666662</v>
      </c>
      <c r="G284" s="302">
        <v>480.98333333333323</v>
      </c>
      <c r="H284" s="302">
        <v>507.48333333333323</v>
      </c>
      <c r="I284" s="302">
        <v>515.11666666666656</v>
      </c>
      <c r="J284" s="302">
        <v>520.73333333333323</v>
      </c>
      <c r="K284" s="301">
        <v>509.5</v>
      </c>
      <c r="L284" s="301">
        <v>496.25</v>
      </c>
      <c r="M284" s="301">
        <v>6.3991100000000003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214.2</v>
      </c>
      <c r="D285" s="302">
        <v>212.43333333333331</v>
      </c>
      <c r="E285" s="302">
        <v>209.86666666666662</v>
      </c>
      <c r="F285" s="302">
        <v>205.5333333333333</v>
      </c>
      <c r="G285" s="302">
        <v>202.96666666666661</v>
      </c>
      <c r="H285" s="302">
        <v>216.76666666666662</v>
      </c>
      <c r="I285" s="302">
        <v>219.33333333333329</v>
      </c>
      <c r="J285" s="302">
        <v>223.66666666666663</v>
      </c>
      <c r="K285" s="301">
        <v>215</v>
      </c>
      <c r="L285" s="301">
        <v>208.1</v>
      </c>
      <c r="M285" s="301">
        <v>2.3639800000000002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1384.8</v>
      </c>
      <c r="D286" s="302">
        <v>1374.2333333333333</v>
      </c>
      <c r="E286" s="302">
        <v>1356.4166666666667</v>
      </c>
      <c r="F286" s="302">
        <v>1328.0333333333333</v>
      </c>
      <c r="G286" s="302">
        <v>1310.2166666666667</v>
      </c>
      <c r="H286" s="302">
        <v>1402.6166666666668</v>
      </c>
      <c r="I286" s="302">
        <v>1420.4333333333334</v>
      </c>
      <c r="J286" s="302">
        <v>1448.8166666666668</v>
      </c>
      <c r="K286" s="301">
        <v>1392.05</v>
      </c>
      <c r="L286" s="301">
        <v>1345.85</v>
      </c>
      <c r="M286" s="301">
        <v>0.33288000000000001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499.95</v>
      </c>
      <c r="D287" s="302">
        <v>500.41666666666669</v>
      </c>
      <c r="E287" s="302">
        <v>496.13333333333338</v>
      </c>
      <c r="F287" s="302">
        <v>492.31666666666672</v>
      </c>
      <c r="G287" s="302">
        <v>488.03333333333342</v>
      </c>
      <c r="H287" s="302">
        <v>504.23333333333335</v>
      </c>
      <c r="I287" s="302">
        <v>508.51666666666665</v>
      </c>
      <c r="J287" s="302">
        <v>512.33333333333326</v>
      </c>
      <c r="K287" s="301">
        <v>504.7</v>
      </c>
      <c r="L287" s="301">
        <v>496.6</v>
      </c>
      <c r="M287" s="301">
        <v>0.16031999999999999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68.55</v>
      </c>
      <c r="D288" s="302">
        <v>68.483333333333334</v>
      </c>
      <c r="E288" s="302">
        <v>67.466666666666669</v>
      </c>
      <c r="F288" s="302">
        <v>66.38333333333334</v>
      </c>
      <c r="G288" s="302">
        <v>65.366666666666674</v>
      </c>
      <c r="H288" s="302">
        <v>69.566666666666663</v>
      </c>
      <c r="I288" s="302">
        <v>70.583333333333343</v>
      </c>
      <c r="J288" s="302">
        <v>71.666666666666657</v>
      </c>
      <c r="K288" s="301">
        <v>69.5</v>
      </c>
      <c r="L288" s="301">
        <v>67.400000000000006</v>
      </c>
      <c r="M288" s="301">
        <v>66.866429999999994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1995.8</v>
      </c>
      <c r="D289" s="302">
        <v>1990.8833333333332</v>
      </c>
      <c r="E289" s="302">
        <v>1975.7666666666664</v>
      </c>
      <c r="F289" s="302">
        <v>1955.7333333333331</v>
      </c>
      <c r="G289" s="302">
        <v>1940.6166666666663</v>
      </c>
      <c r="H289" s="302">
        <v>2010.9166666666665</v>
      </c>
      <c r="I289" s="302">
        <v>2026.0333333333333</v>
      </c>
      <c r="J289" s="302">
        <v>2046.0666666666666</v>
      </c>
      <c r="K289" s="301">
        <v>2006</v>
      </c>
      <c r="L289" s="301">
        <v>1970.85</v>
      </c>
      <c r="M289" s="301">
        <v>1.8529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255.15</v>
      </c>
      <c r="D290" s="302">
        <v>256.48333333333335</v>
      </c>
      <c r="E290" s="302">
        <v>252.76666666666671</v>
      </c>
      <c r="F290" s="302">
        <v>250.38333333333335</v>
      </c>
      <c r="G290" s="302">
        <v>246.66666666666671</v>
      </c>
      <c r="H290" s="302">
        <v>258.86666666666667</v>
      </c>
      <c r="I290" s="302">
        <v>262.58333333333337</v>
      </c>
      <c r="J290" s="302">
        <v>264.9666666666667</v>
      </c>
      <c r="K290" s="301">
        <v>260.2</v>
      </c>
      <c r="L290" s="301">
        <v>254.1</v>
      </c>
      <c r="M290" s="301">
        <v>0.93235000000000001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459.15</v>
      </c>
      <c r="D291" s="302">
        <v>456.48333333333329</v>
      </c>
      <c r="E291" s="302">
        <v>452.01666666666659</v>
      </c>
      <c r="F291" s="302">
        <v>444.88333333333333</v>
      </c>
      <c r="G291" s="302">
        <v>440.41666666666663</v>
      </c>
      <c r="H291" s="302">
        <v>463.61666666666656</v>
      </c>
      <c r="I291" s="302">
        <v>468.08333333333326</v>
      </c>
      <c r="J291" s="302">
        <v>475.21666666666653</v>
      </c>
      <c r="K291" s="301">
        <v>460.95</v>
      </c>
      <c r="L291" s="301">
        <v>449.35</v>
      </c>
      <c r="M291" s="301">
        <v>9.5319800000000008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8587.9500000000007</v>
      </c>
      <c r="D292" s="302">
        <v>8556.3000000000011</v>
      </c>
      <c r="E292" s="302">
        <v>8483.6500000000015</v>
      </c>
      <c r="F292" s="302">
        <v>8379.35</v>
      </c>
      <c r="G292" s="302">
        <v>8306.7000000000007</v>
      </c>
      <c r="H292" s="302">
        <v>8660.6000000000022</v>
      </c>
      <c r="I292" s="302">
        <v>8733.25</v>
      </c>
      <c r="J292" s="302">
        <v>8837.5500000000029</v>
      </c>
      <c r="K292" s="301">
        <v>8628.9500000000007</v>
      </c>
      <c r="L292" s="301">
        <v>8452</v>
      </c>
      <c r="M292" s="301">
        <v>8.1700000000000002E-3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61.65</v>
      </c>
      <c r="D293" s="302">
        <v>60.85</v>
      </c>
      <c r="E293" s="302">
        <v>59.300000000000004</v>
      </c>
      <c r="F293" s="302">
        <v>56.95</v>
      </c>
      <c r="G293" s="302">
        <v>55.400000000000006</v>
      </c>
      <c r="H293" s="302">
        <v>63.2</v>
      </c>
      <c r="I293" s="302">
        <v>64.75</v>
      </c>
      <c r="J293" s="302">
        <v>67.099999999999994</v>
      </c>
      <c r="K293" s="301">
        <v>62.4</v>
      </c>
      <c r="L293" s="301">
        <v>58.5</v>
      </c>
      <c r="M293" s="301">
        <v>25.342919999999999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311.8</v>
      </c>
      <c r="D294" s="302">
        <v>309.51666666666671</v>
      </c>
      <c r="E294" s="302">
        <v>306.63333333333344</v>
      </c>
      <c r="F294" s="302">
        <v>301.46666666666675</v>
      </c>
      <c r="G294" s="302">
        <v>298.58333333333348</v>
      </c>
      <c r="H294" s="302">
        <v>314.68333333333339</v>
      </c>
      <c r="I294" s="302">
        <v>317.56666666666672</v>
      </c>
      <c r="J294" s="302">
        <v>322.73333333333335</v>
      </c>
      <c r="K294" s="301">
        <v>312.39999999999998</v>
      </c>
      <c r="L294" s="301">
        <v>304.35000000000002</v>
      </c>
      <c r="M294" s="301">
        <v>27.137260000000001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2901.35</v>
      </c>
      <c r="D295" s="302">
        <v>2900.1166666666668</v>
      </c>
      <c r="E295" s="302">
        <v>2866.2333333333336</v>
      </c>
      <c r="F295" s="302">
        <v>2831.1166666666668</v>
      </c>
      <c r="G295" s="302">
        <v>2797.2333333333336</v>
      </c>
      <c r="H295" s="302">
        <v>2935.2333333333336</v>
      </c>
      <c r="I295" s="302">
        <v>2969.1166666666668</v>
      </c>
      <c r="J295" s="302">
        <v>3004.2333333333336</v>
      </c>
      <c r="K295" s="301">
        <v>2934</v>
      </c>
      <c r="L295" s="301">
        <v>2865</v>
      </c>
      <c r="M295" s="301">
        <v>0.20713000000000001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1022.3</v>
      </c>
      <c r="D296" s="302">
        <v>1022.7666666666665</v>
      </c>
      <c r="E296" s="302">
        <v>1013.1833333333332</v>
      </c>
      <c r="F296" s="302">
        <v>1004.0666666666666</v>
      </c>
      <c r="G296" s="302">
        <v>994.48333333333323</v>
      </c>
      <c r="H296" s="302">
        <v>1031.8833333333332</v>
      </c>
      <c r="I296" s="302">
        <v>1041.4666666666662</v>
      </c>
      <c r="J296" s="302">
        <v>1050.583333333333</v>
      </c>
      <c r="K296" s="301">
        <v>1032.3499999999999</v>
      </c>
      <c r="L296" s="301">
        <v>1013.65</v>
      </c>
      <c r="M296" s="301">
        <v>2.8766099999999999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1494.3</v>
      </c>
      <c r="D297" s="302">
        <v>1495.8500000000001</v>
      </c>
      <c r="E297" s="302">
        <v>1479.9500000000003</v>
      </c>
      <c r="F297" s="302">
        <v>1465.6000000000001</v>
      </c>
      <c r="G297" s="302">
        <v>1449.7000000000003</v>
      </c>
      <c r="H297" s="302">
        <v>1510.2000000000003</v>
      </c>
      <c r="I297" s="302">
        <v>1526.1000000000004</v>
      </c>
      <c r="J297" s="302">
        <v>1540.4500000000003</v>
      </c>
      <c r="K297" s="301">
        <v>1511.75</v>
      </c>
      <c r="L297" s="301">
        <v>1481.5</v>
      </c>
      <c r="M297" s="301">
        <v>18.28491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4133</v>
      </c>
      <c r="D298" s="302">
        <v>4098.0166666666664</v>
      </c>
      <c r="E298" s="302">
        <v>4050.0333333333328</v>
      </c>
      <c r="F298" s="302">
        <v>3967.0666666666666</v>
      </c>
      <c r="G298" s="302">
        <v>3919.083333333333</v>
      </c>
      <c r="H298" s="302">
        <v>4180.9833333333327</v>
      </c>
      <c r="I298" s="302">
        <v>4228.9666666666662</v>
      </c>
      <c r="J298" s="302">
        <v>4311.9333333333325</v>
      </c>
      <c r="K298" s="301">
        <v>4146</v>
      </c>
      <c r="L298" s="301">
        <v>4015.05</v>
      </c>
      <c r="M298" s="301">
        <v>2.7411300000000001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3120.15</v>
      </c>
      <c r="D299" s="302">
        <v>3106.7833333333328</v>
      </c>
      <c r="E299" s="302">
        <v>3068.5666666666657</v>
      </c>
      <c r="F299" s="302">
        <v>3016.9833333333327</v>
      </c>
      <c r="G299" s="302">
        <v>2978.7666666666655</v>
      </c>
      <c r="H299" s="302">
        <v>3158.3666666666659</v>
      </c>
      <c r="I299" s="302">
        <v>3196.583333333333</v>
      </c>
      <c r="J299" s="302">
        <v>3248.1666666666661</v>
      </c>
      <c r="K299" s="301">
        <v>3145</v>
      </c>
      <c r="L299" s="301">
        <v>3055.2</v>
      </c>
      <c r="M299" s="301">
        <v>2.7414700000000001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628.79999999999995</v>
      </c>
      <c r="D300" s="302">
        <v>624.76666666666665</v>
      </c>
      <c r="E300" s="302">
        <v>617.73333333333335</v>
      </c>
      <c r="F300" s="302">
        <v>606.66666666666674</v>
      </c>
      <c r="G300" s="302">
        <v>599.63333333333344</v>
      </c>
      <c r="H300" s="302">
        <v>635.83333333333326</v>
      </c>
      <c r="I300" s="302">
        <v>642.86666666666656</v>
      </c>
      <c r="J300" s="302">
        <v>653.93333333333317</v>
      </c>
      <c r="K300" s="301">
        <v>631.79999999999995</v>
      </c>
      <c r="L300" s="301">
        <v>613.70000000000005</v>
      </c>
      <c r="M300" s="301">
        <v>5.5615500000000004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1717.45</v>
      </c>
      <c r="D301" s="302">
        <v>1722.7833333333335</v>
      </c>
      <c r="E301" s="302">
        <v>1706.666666666667</v>
      </c>
      <c r="F301" s="302">
        <v>1695.8833333333334</v>
      </c>
      <c r="G301" s="302">
        <v>1679.7666666666669</v>
      </c>
      <c r="H301" s="302">
        <v>1733.5666666666671</v>
      </c>
      <c r="I301" s="302">
        <v>1749.6833333333334</v>
      </c>
      <c r="J301" s="302">
        <v>1760.4666666666672</v>
      </c>
      <c r="K301" s="301">
        <v>1738.9</v>
      </c>
      <c r="L301" s="301">
        <v>1712</v>
      </c>
      <c r="M301" s="301">
        <v>0.17906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294.75</v>
      </c>
      <c r="D302" s="302">
        <v>295.76666666666665</v>
      </c>
      <c r="E302" s="302">
        <v>290.68333333333328</v>
      </c>
      <c r="F302" s="302">
        <v>286.61666666666662</v>
      </c>
      <c r="G302" s="302">
        <v>281.53333333333325</v>
      </c>
      <c r="H302" s="302">
        <v>299.83333333333331</v>
      </c>
      <c r="I302" s="302">
        <v>304.91666666666669</v>
      </c>
      <c r="J302" s="302">
        <v>308.98333333333335</v>
      </c>
      <c r="K302" s="301">
        <v>300.85000000000002</v>
      </c>
      <c r="L302" s="301">
        <v>291.7</v>
      </c>
      <c r="M302" s="301">
        <v>4.1608999999999998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1027.7</v>
      </c>
      <c r="D303" s="302">
        <v>1014.8333333333334</v>
      </c>
      <c r="E303" s="302">
        <v>998.06666666666683</v>
      </c>
      <c r="F303" s="302">
        <v>968.43333333333351</v>
      </c>
      <c r="G303" s="302">
        <v>951.66666666666697</v>
      </c>
      <c r="H303" s="302">
        <v>1044.4666666666667</v>
      </c>
      <c r="I303" s="302">
        <v>1061.2333333333333</v>
      </c>
      <c r="J303" s="302">
        <v>1090.8666666666666</v>
      </c>
      <c r="K303" s="301">
        <v>1031.5999999999999</v>
      </c>
      <c r="L303" s="301">
        <v>985.2</v>
      </c>
      <c r="M303" s="301">
        <v>73.030720000000002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174.1</v>
      </c>
      <c r="D304" s="302">
        <v>172.65</v>
      </c>
      <c r="E304" s="302">
        <v>170.8</v>
      </c>
      <c r="F304" s="302">
        <v>167.5</v>
      </c>
      <c r="G304" s="302">
        <v>165.65</v>
      </c>
      <c r="H304" s="302">
        <v>175.95000000000002</v>
      </c>
      <c r="I304" s="302">
        <v>177.79999999999998</v>
      </c>
      <c r="J304" s="302">
        <v>181.10000000000002</v>
      </c>
      <c r="K304" s="301">
        <v>174.5</v>
      </c>
      <c r="L304" s="301">
        <v>169.35</v>
      </c>
      <c r="M304" s="301">
        <v>21.702970000000001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</v>
      </c>
      <c r="D305" s="302">
        <v>16.083333333333332</v>
      </c>
      <c r="E305" s="302">
        <v>15.816666666666663</v>
      </c>
      <c r="F305" s="302">
        <v>15.633333333333331</v>
      </c>
      <c r="G305" s="302">
        <v>15.366666666666662</v>
      </c>
      <c r="H305" s="302">
        <v>16.266666666666666</v>
      </c>
      <c r="I305" s="302">
        <v>16.533333333333339</v>
      </c>
      <c r="J305" s="302">
        <v>16.716666666666665</v>
      </c>
      <c r="K305" s="301">
        <v>16.350000000000001</v>
      </c>
      <c r="L305" s="301">
        <v>15.9</v>
      </c>
      <c r="M305" s="301">
        <v>9.8764400000000006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210.2</v>
      </c>
      <c r="D306" s="302">
        <v>209.41666666666666</v>
      </c>
      <c r="E306" s="302">
        <v>202.98333333333332</v>
      </c>
      <c r="F306" s="302">
        <v>195.76666666666665</v>
      </c>
      <c r="G306" s="302">
        <v>189.33333333333331</v>
      </c>
      <c r="H306" s="302">
        <v>216.63333333333333</v>
      </c>
      <c r="I306" s="302">
        <v>223.06666666666666</v>
      </c>
      <c r="J306" s="302">
        <v>230.28333333333333</v>
      </c>
      <c r="K306" s="301">
        <v>215.85</v>
      </c>
      <c r="L306" s="301">
        <v>202.2</v>
      </c>
      <c r="M306" s="301">
        <v>5.7478400000000001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415.35</v>
      </c>
      <c r="D307" s="302">
        <v>415.23333333333335</v>
      </c>
      <c r="E307" s="302">
        <v>410.56666666666672</v>
      </c>
      <c r="F307" s="302">
        <v>405.78333333333336</v>
      </c>
      <c r="G307" s="302">
        <v>401.11666666666673</v>
      </c>
      <c r="H307" s="302">
        <v>420.01666666666671</v>
      </c>
      <c r="I307" s="302">
        <v>424.68333333333334</v>
      </c>
      <c r="J307" s="302">
        <v>429.4666666666667</v>
      </c>
      <c r="K307" s="301">
        <v>419.9</v>
      </c>
      <c r="L307" s="301">
        <v>410.45</v>
      </c>
      <c r="M307" s="301">
        <v>0.82830999999999999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84.1</v>
      </c>
      <c r="D308" s="302">
        <v>84.899999999999991</v>
      </c>
      <c r="E308" s="302">
        <v>82.749999999999986</v>
      </c>
      <c r="F308" s="302">
        <v>81.399999999999991</v>
      </c>
      <c r="G308" s="302">
        <v>79.249999999999986</v>
      </c>
      <c r="H308" s="302">
        <v>86.249999999999986</v>
      </c>
      <c r="I308" s="302">
        <v>88.399999999999991</v>
      </c>
      <c r="J308" s="302">
        <v>89.749999999999986</v>
      </c>
      <c r="K308" s="301">
        <v>87.05</v>
      </c>
      <c r="L308" s="301">
        <v>83.55</v>
      </c>
      <c r="M308" s="301">
        <v>42.927909999999997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476.4</v>
      </c>
      <c r="D309" s="302">
        <v>477.81666666666661</v>
      </c>
      <c r="E309" s="302">
        <v>473.23333333333323</v>
      </c>
      <c r="F309" s="302">
        <v>470.06666666666661</v>
      </c>
      <c r="G309" s="302">
        <v>465.48333333333323</v>
      </c>
      <c r="H309" s="302">
        <v>480.98333333333323</v>
      </c>
      <c r="I309" s="302">
        <v>485.56666666666661</v>
      </c>
      <c r="J309" s="302">
        <v>488.73333333333323</v>
      </c>
      <c r="K309" s="301">
        <v>482.4</v>
      </c>
      <c r="L309" s="301">
        <v>474.65</v>
      </c>
      <c r="M309" s="301">
        <v>20.90775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8271</v>
      </c>
      <c r="D310" s="302">
        <v>8130.5999999999995</v>
      </c>
      <c r="E310" s="302">
        <v>7943.4</v>
      </c>
      <c r="F310" s="302">
        <v>7615.8</v>
      </c>
      <c r="G310" s="302">
        <v>7428.6</v>
      </c>
      <c r="H310" s="302">
        <v>8458.1999999999989</v>
      </c>
      <c r="I310" s="302">
        <v>8645.3999999999978</v>
      </c>
      <c r="J310" s="302">
        <v>8972.9999999999982</v>
      </c>
      <c r="K310" s="301">
        <v>8317.7999999999993</v>
      </c>
      <c r="L310" s="301">
        <v>7803</v>
      </c>
      <c r="M310" s="301">
        <v>16.764299999999999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2065.9499999999998</v>
      </c>
      <c r="D311" s="302">
        <v>2047.3</v>
      </c>
      <c r="E311" s="302">
        <v>2007.35</v>
      </c>
      <c r="F311" s="302">
        <v>1948.75</v>
      </c>
      <c r="G311" s="302">
        <v>1908.8</v>
      </c>
      <c r="H311" s="302">
        <v>2105.8999999999996</v>
      </c>
      <c r="I311" s="302">
        <v>2145.8500000000004</v>
      </c>
      <c r="J311" s="302">
        <v>2204.4499999999998</v>
      </c>
      <c r="K311" s="301">
        <v>2087.25</v>
      </c>
      <c r="L311" s="301">
        <v>1988.7</v>
      </c>
      <c r="M311" s="301">
        <v>0.99312999999999996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366.35</v>
      </c>
      <c r="D312" s="302">
        <v>366.8</v>
      </c>
      <c r="E312" s="302">
        <v>361.65000000000003</v>
      </c>
      <c r="F312" s="302">
        <v>356.95000000000005</v>
      </c>
      <c r="G312" s="302">
        <v>351.80000000000007</v>
      </c>
      <c r="H312" s="302">
        <v>371.5</v>
      </c>
      <c r="I312" s="302">
        <v>376.65</v>
      </c>
      <c r="J312" s="302">
        <v>381.34999999999997</v>
      </c>
      <c r="K312" s="301">
        <v>371.95</v>
      </c>
      <c r="L312" s="301">
        <v>362.1</v>
      </c>
      <c r="M312" s="301">
        <v>3.4025699999999999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239.55</v>
      </c>
      <c r="D313" s="302">
        <v>239.28333333333333</v>
      </c>
      <c r="E313" s="302">
        <v>236.01666666666665</v>
      </c>
      <c r="F313" s="302">
        <v>232.48333333333332</v>
      </c>
      <c r="G313" s="302">
        <v>229.21666666666664</v>
      </c>
      <c r="H313" s="302">
        <v>242.81666666666666</v>
      </c>
      <c r="I313" s="302">
        <v>246.08333333333337</v>
      </c>
      <c r="J313" s="302">
        <v>249.61666666666667</v>
      </c>
      <c r="K313" s="301">
        <v>242.55</v>
      </c>
      <c r="L313" s="301">
        <v>235.75</v>
      </c>
      <c r="M313" s="301">
        <v>1.1892100000000001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753.8</v>
      </c>
      <c r="D314" s="302">
        <v>750.61666666666667</v>
      </c>
      <c r="E314" s="302">
        <v>744.18333333333339</v>
      </c>
      <c r="F314" s="302">
        <v>734.56666666666672</v>
      </c>
      <c r="G314" s="302">
        <v>728.13333333333344</v>
      </c>
      <c r="H314" s="302">
        <v>760.23333333333335</v>
      </c>
      <c r="I314" s="302">
        <v>766.66666666666652</v>
      </c>
      <c r="J314" s="302">
        <v>776.2833333333333</v>
      </c>
      <c r="K314" s="301">
        <v>757.05</v>
      </c>
      <c r="L314" s="301">
        <v>741</v>
      </c>
      <c r="M314" s="301">
        <v>4.2664900000000001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1235.3499999999999</v>
      </c>
      <c r="D315" s="302">
        <v>1237.5833333333333</v>
      </c>
      <c r="E315" s="302">
        <v>1214.1666666666665</v>
      </c>
      <c r="F315" s="302">
        <v>1192.9833333333333</v>
      </c>
      <c r="G315" s="302">
        <v>1169.5666666666666</v>
      </c>
      <c r="H315" s="302">
        <v>1258.7666666666664</v>
      </c>
      <c r="I315" s="302">
        <v>1282.1833333333329</v>
      </c>
      <c r="J315" s="302">
        <v>1303.3666666666663</v>
      </c>
      <c r="K315" s="301">
        <v>1261</v>
      </c>
      <c r="L315" s="301">
        <v>1216.4000000000001</v>
      </c>
      <c r="M315" s="301">
        <v>1.3241000000000001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1415.25</v>
      </c>
      <c r="D316" s="302">
        <v>1415.2</v>
      </c>
      <c r="E316" s="302">
        <v>1396.0500000000002</v>
      </c>
      <c r="F316" s="302">
        <v>1376.8500000000001</v>
      </c>
      <c r="G316" s="302">
        <v>1357.7000000000003</v>
      </c>
      <c r="H316" s="302">
        <v>1434.4</v>
      </c>
      <c r="I316" s="302">
        <v>1453.5500000000002</v>
      </c>
      <c r="J316" s="302">
        <v>1472.75</v>
      </c>
      <c r="K316" s="301">
        <v>1434.35</v>
      </c>
      <c r="L316" s="301">
        <v>1396</v>
      </c>
      <c r="M316" s="301">
        <v>1.7773399999999999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800.6</v>
      </c>
      <c r="D317" s="302">
        <v>807.75</v>
      </c>
      <c r="E317" s="302">
        <v>791.75</v>
      </c>
      <c r="F317" s="302">
        <v>782.9</v>
      </c>
      <c r="G317" s="302">
        <v>766.9</v>
      </c>
      <c r="H317" s="302">
        <v>816.6</v>
      </c>
      <c r="I317" s="302">
        <v>832.6</v>
      </c>
      <c r="J317" s="302">
        <v>841.45</v>
      </c>
      <c r="K317" s="301">
        <v>823.75</v>
      </c>
      <c r="L317" s="301">
        <v>798.9</v>
      </c>
      <c r="M317" s="301">
        <v>5.3669500000000001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739.1</v>
      </c>
      <c r="D318" s="302">
        <v>737.76666666666677</v>
      </c>
      <c r="E318" s="302">
        <v>728.83333333333348</v>
      </c>
      <c r="F318" s="302">
        <v>718.56666666666672</v>
      </c>
      <c r="G318" s="302">
        <v>709.63333333333344</v>
      </c>
      <c r="H318" s="302">
        <v>748.03333333333353</v>
      </c>
      <c r="I318" s="302">
        <v>756.9666666666667</v>
      </c>
      <c r="J318" s="302">
        <v>767.23333333333358</v>
      </c>
      <c r="K318" s="301">
        <v>746.7</v>
      </c>
      <c r="L318" s="301">
        <v>727.5</v>
      </c>
      <c r="M318" s="301">
        <v>3.3075399999999999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207.3</v>
      </c>
      <c r="D319" s="302">
        <v>204.29999999999998</v>
      </c>
      <c r="E319" s="302">
        <v>198.99999999999997</v>
      </c>
      <c r="F319" s="302">
        <v>190.7</v>
      </c>
      <c r="G319" s="302">
        <v>185.39999999999998</v>
      </c>
      <c r="H319" s="302">
        <v>212.59999999999997</v>
      </c>
      <c r="I319" s="302">
        <v>217.89999999999998</v>
      </c>
      <c r="J319" s="302">
        <v>226.19999999999996</v>
      </c>
      <c r="K319" s="301">
        <v>209.6</v>
      </c>
      <c r="L319" s="301">
        <v>196</v>
      </c>
      <c r="M319" s="301">
        <v>3.7620200000000001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159.05000000000001</v>
      </c>
      <c r="D320" s="302">
        <v>158.63333333333335</v>
      </c>
      <c r="E320" s="302">
        <v>156.8666666666667</v>
      </c>
      <c r="F320" s="302">
        <v>154.68333333333334</v>
      </c>
      <c r="G320" s="302">
        <v>152.91666666666669</v>
      </c>
      <c r="H320" s="302">
        <v>160.81666666666672</v>
      </c>
      <c r="I320" s="302">
        <v>162.58333333333337</v>
      </c>
      <c r="J320" s="302">
        <v>164.76666666666674</v>
      </c>
      <c r="K320" s="301">
        <v>160.4</v>
      </c>
      <c r="L320" s="301">
        <v>156.44999999999999</v>
      </c>
      <c r="M320" s="301">
        <v>0.45895000000000002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168.05</v>
      </c>
      <c r="D321" s="302">
        <v>167.31666666666669</v>
      </c>
      <c r="E321" s="302">
        <v>164.23333333333338</v>
      </c>
      <c r="F321" s="302">
        <v>160.41666666666669</v>
      </c>
      <c r="G321" s="302">
        <v>157.33333333333337</v>
      </c>
      <c r="H321" s="302">
        <v>171.13333333333338</v>
      </c>
      <c r="I321" s="302">
        <v>174.2166666666667</v>
      </c>
      <c r="J321" s="302">
        <v>178.03333333333339</v>
      </c>
      <c r="K321" s="301">
        <v>170.4</v>
      </c>
      <c r="L321" s="301">
        <v>163.5</v>
      </c>
      <c r="M321" s="301">
        <v>4.9922399999999998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886.85</v>
      </c>
      <c r="D322" s="302">
        <v>885.29999999999984</v>
      </c>
      <c r="E322" s="302">
        <v>876.59999999999968</v>
      </c>
      <c r="F322" s="302">
        <v>866.3499999999998</v>
      </c>
      <c r="G322" s="302">
        <v>857.64999999999964</v>
      </c>
      <c r="H322" s="302">
        <v>895.54999999999973</v>
      </c>
      <c r="I322" s="302">
        <v>904.24999999999977</v>
      </c>
      <c r="J322" s="302">
        <v>914.49999999999977</v>
      </c>
      <c r="K322" s="301">
        <v>894</v>
      </c>
      <c r="L322" s="301">
        <v>875.05</v>
      </c>
      <c r="M322" s="301">
        <v>0.86160999999999999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2916</v>
      </c>
      <c r="D323" s="302">
        <v>2880</v>
      </c>
      <c r="E323" s="302">
        <v>2835</v>
      </c>
      <c r="F323" s="302">
        <v>2754</v>
      </c>
      <c r="G323" s="302">
        <v>2709</v>
      </c>
      <c r="H323" s="302">
        <v>2961</v>
      </c>
      <c r="I323" s="302">
        <v>3006</v>
      </c>
      <c r="J323" s="302">
        <v>3087</v>
      </c>
      <c r="K323" s="301">
        <v>2925</v>
      </c>
      <c r="L323" s="301">
        <v>2799</v>
      </c>
      <c r="M323" s="301">
        <v>4.18581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34.15</v>
      </c>
      <c r="D324" s="302">
        <v>34.06666666666667</v>
      </c>
      <c r="E324" s="302">
        <v>33.63333333333334</v>
      </c>
      <c r="F324" s="302">
        <v>33.116666666666667</v>
      </c>
      <c r="G324" s="302">
        <v>32.683333333333337</v>
      </c>
      <c r="H324" s="302">
        <v>34.583333333333343</v>
      </c>
      <c r="I324" s="302">
        <v>35.016666666666666</v>
      </c>
      <c r="J324" s="302">
        <v>35.533333333333346</v>
      </c>
      <c r="K324" s="301">
        <v>34.5</v>
      </c>
      <c r="L324" s="301">
        <v>33.549999999999997</v>
      </c>
      <c r="M324" s="301">
        <v>7.5327200000000003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142.75</v>
      </c>
      <c r="D325" s="302">
        <v>142.71666666666667</v>
      </c>
      <c r="E325" s="302">
        <v>141.28333333333333</v>
      </c>
      <c r="F325" s="302">
        <v>139.81666666666666</v>
      </c>
      <c r="G325" s="302">
        <v>138.38333333333333</v>
      </c>
      <c r="H325" s="302">
        <v>144.18333333333334</v>
      </c>
      <c r="I325" s="302">
        <v>145.61666666666667</v>
      </c>
      <c r="J325" s="302">
        <v>147.08333333333334</v>
      </c>
      <c r="K325" s="301">
        <v>144.15</v>
      </c>
      <c r="L325" s="301">
        <v>141.25</v>
      </c>
      <c r="M325" s="301">
        <v>0.59567000000000003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724.55</v>
      </c>
      <c r="D326" s="302">
        <v>730.88333333333333</v>
      </c>
      <c r="E326" s="302">
        <v>713.76666666666665</v>
      </c>
      <c r="F326" s="302">
        <v>702.98333333333335</v>
      </c>
      <c r="G326" s="302">
        <v>685.86666666666667</v>
      </c>
      <c r="H326" s="302">
        <v>741.66666666666663</v>
      </c>
      <c r="I326" s="302">
        <v>758.78333333333319</v>
      </c>
      <c r="J326" s="302">
        <v>769.56666666666661</v>
      </c>
      <c r="K326" s="301">
        <v>748</v>
      </c>
      <c r="L326" s="301">
        <v>720.1</v>
      </c>
      <c r="M326" s="301">
        <v>0.51302999999999999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2310.9</v>
      </c>
      <c r="D327" s="302">
        <v>2311.2333333333331</v>
      </c>
      <c r="E327" s="302">
        <v>2283.8666666666663</v>
      </c>
      <c r="F327" s="302">
        <v>2256.833333333333</v>
      </c>
      <c r="G327" s="302">
        <v>2229.4666666666662</v>
      </c>
      <c r="H327" s="302">
        <v>2338.2666666666664</v>
      </c>
      <c r="I327" s="302">
        <v>2365.6333333333332</v>
      </c>
      <c r="J327" s="302">
        <v>2392.6666666666665</v>
      </c>
      <c r="K327" s="301">
        <v>2338.6</v>
      </c>
      <c r="L327" s="301">
        <v>2284.1999999999998</v>
      </c>
      <c r="M327" s="301">
        <v>5.69468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69006.2</v>
      </c>
      <c r="D328" s="302">
        <v>68775.583333333328</v>
      </c>
      <c r="E328" s="302">
        <v>68271.166666666657</v>
      </c>
      <c r="F328" s="302">
        <v>67536.133333333331</v>
      </c>
      <c r="G328" s="302">
        <v>67031.71666666666</v>
      </c>
      <c r="H328" s="302">
        <v>69510.616666666654</v>
      </c>
      <c r="I328" s="302">
        <v>70015.033333333311</v>
      </c>
      <c r="J328" s="302">
        <v>70750.066666666651</v>
      </c>
      <c r="K328" s="301">
        <v>69280</v>
      </c>
      <c r="L328" s="301">
        <v>68040.55</v>
      </c>
      <c r="M328" s="301">
        <v>7.4550000000000005E-2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84.7</v>
      </c>
      <c r="D329" s="302">
        <v>85</v>
      </c>
      <c r="E329" s="302">
        <v>81.400000000000006</v>
      </c>
      <c r="F329" s="302">
        <v>78.100000000000009</v>
      </c>
      <c r="G329" s="302">
        <v>74.500000000000014</v>
      </c>
      <c r="H329" s="302">
        <v>88.3</v>
      </c>
      <c r="I329" s="302">
        <v>91.899999999999991</v>
      </c>
      <c r="J329" s="302">
        <v>95.199999999999989</v>
      </c>
      <c r="K329" s="301">
        <v>88.6</v>
      </c>
      <c r="L329" s="301">
        <v>81.7</v>
      </c>
      <c r="M329" s="301">
        <v>151.04019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984.65</v>
      </c>
      <c r="D330" s="302">
        <v>988.56666666666661</v>
      </c>
      <c r="E330" s="302">
        <v>976.08333333333326</v>
      </c>
      <c r="F330" s="302">
        <v>967.51666666666665</v>
      </c>
      <c r="G330" s="302">
        <v>955.0333333333333</v>
      </c>
      <c r="H330" s="302">
        <v>997.13333333333321</v>
      </c>
      <c r="I330" s="302">
        <v>1009.6166666666666</v>
      </c>
      <c r="J330" s="302">
        <v>1018.1833333333332</v>
      </c>
      <c r="K330" s="301">
        <v>1001.05</v>
      </c>
      <c r="L330" s="301">
        <v>980</v>
      </c>
      <c r="M330" s="301">
        <v>10.11251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278.5</v>
      </c>
      <c r="D331" s="302">
        <v>275.06666666666666</v>
      </c>
      <c r="E331" s="302">
        <v>269.13333333333333</v>
      </c>
      <c r="F331" s="302">
        <v>259.76666666666665</v>
      </c>
      <c r="G331" s="302">
        <v>253.83333333333331</v>
      </c>
      <c r="H331" s="302">
        <v>284.43333333333334</v>
      </c>
      <c r="I331" s="302">
        <v>290.36666666666662</v>
      </c>
      <c r="J331" s="302">
        <v>299.73333333333335</v>
      </c>
      <c r="K331" s="301">
        <v>281</v>
      </c>
      <c r="L331" s="301">
        <v>265.7</v>
      </c>
      <c r="M331" s="301">
        <v>4.4181600000000003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634.6</v>
      </c>
      <c r="D332" s="302">
        <v>639.6</v>
      </c>
      <c r="E332" s="302">
        <v>625.30000000000007</v>
      </c>
      <c r="F332" s="302">
        <v>616</v>
      </c>
      <c r="G332" s="302">
        <v>601.70000000000005</v>
      </c>
      <c r="H332" s="302">
        <v>648.90000000000009</v>
      </c>
      <c r="I332" s="302">
        <v>663.2</v>
      </c>
      <c r="J332" s="302">
        <v>672.50000000000011</v>
      </c>
      <c r="K332" s="301">
        <v>653.9</v>
      </c>
      <c r="L332" s="301">
        <v>630.29999999999995</v>
      </c>
      <c r="M332" s="301">
        <v>1.62856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67.95</v>
      </c>
      <c r="D333" s="302">
        <v>68.416666666666671</v>
      </c>
      <c r="E333" s="302">
        <v>66.533333333333346</v>
      </c>
      <c r="F333" s="302">
        <v>65.116666666666674</v>
      </c>
      <c r="G333" s="302">
        <v>63.233333333333348</v>
      </c>
      <c r="H333" s="302">
        <v>69.833333333333343</v>
      </c>
      <c r="I333" s="302">
        <v>71.716666666666669</v>
      </c>
      <c r="J333" s="302">
        <v>73.13333333333334</v>
      </c>
      <c r="K333" s="301">
        <v>70.3</v>
      </c>
      <c r="L333" s="301">
        <v>67</v>
      </c>
      <c r="M333" s="301">
        <v>266.19459000000001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3756.85</v>
      </c>
      <c r="D334" s="302">
        <v>3725.6</v>
      </c>
      <c r="E334" s="302">
        <v>3681.25</v>
      </c>
      <c r="F334" s="302">
        <v>3605.65</v>
      </c>
      <c r="G334" s="302">
        <v>3561.3</v>
      </c>
      <c r="H334" s="302">
        <v>3801.2</v>
      </c>
      <c r="I334" s="302">
        <v>3845.5499999999993</v>
      </c>
      <c r="J334" s="302">
        <v>3921.1499999999996</v>
      </c>
      <c r="K334" s="301">
        <v>3769.95</v>
      </c>
      <c r="L334" s="301">
        <v>3650</v>
      </c>
      <c r="M334" s="301">
        <v>3.98848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3544.4</v>
      </c>
      <c r="D335" s="302">
        <v>3570.75</v>
      </c>
      <c r="E335" s="302">
        <v>3501.5</v>
      </c>
      <c r="F335" s="302">
        <v>3458.6</v>
      </c>
      <c r="G335" s="302">
        <v>3389.35</v>
      </c>
      <c r="H335" s="302">
        <v>3613.65</v>
      </c>
      <c r="I335" s="302">
        <v>3682.9</v>
      </c>
      <c r="J335" s="302">
        <v>3725.8</v>
      </c>
      <c r="K335" s="301">
        <v>3640</v>
      </c>
      <c r="L335" s="301">
        <v>3527.85</v>
      </c>
      <c r="M335" s="301">
        <v>0.88568000000000002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1041.8</v>
      </c>
      <c r="D336" s="302">
        <v>1034.9333333333334</v>
      </c>
      <c r="E336" s="302">
        <v>1011.8666666666668</v>
      </c>
      <c r="F336" s="302">
        <v>981.93333333333339</v>
      </c>
      <c r="G336" s="302">
        <v>958.86666666666679</v>
      </c>
      <c r="H336" s="302">
        <v>1064.8666666666668</v>
      </c>
      <c r="I336" s="302">
        <v>1087.9333333333334</v>
      </c>
      <c r="J336" s="302">
        <v>1117.8666666666668</v>
      </c>
      <c r="K336" s="301">
        <v>1058</v>
      </c>
      <c r="L336" s="301">
        <v>1005</v>
      </c>
      <c r="M336" s="301">
        <v>2.4094899999999999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28.3</v>
      </c>
      <c r="D337" s="302">
        <v>28.25</v>
      </c>
      <c r="E337" s="302">
        <v>27.9</v>
      </c>
      <c r="F337" s="302">
        <v>27.5</v>
      </c>
      <c r="G337" s="302">
        <v>27.15</v>
      </c>
      <c r="H337" s="302">
        <v>28.65</v>
      </c>
      <c r="I337" s="302">
        <v>29</v>
      </c>
      <c r="J337" s="302">
        <v>29.4</v>
      </c>
      <c r="K337" s="301">
        <v>28.6</v>
      </c>
      <c r="L337" s="301">
        <v>27.85</v>
      </c>
      <c r="M337" s="301">
        <v>28.277989999999999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54.5</v>
      </c>
      <c r="D338" s="302">
        <v>54.616666666666667</v>
      </c>
      <c r="E338" s="302">
        <v>53.483333333333334</v>
      </c>
      <c r="F338" s="302">
        <v>52.466666666666669</v>
      </c>
      <c r="G338" s="302">
        <v>51.333333333333336</v>
      </c>
      <c r="H338" s="302">
        <v>55.633333333333333</v>
      </c>
      <c r="I338" s="302">
        <v>56.766666666666673</v>
      </c>
      <c r="J338" s="302">
        <v>57.783333333333331</v>
      </c>
      <c r="K338" s="301">
        <v>55.75</v>
      </c>
      <c r="L338" s="301">
        <v>53.6</v>
      </c>
      <c r="M338" s="301">
        <v>16.505379999999999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535.35</v>
      </c>
      <c r="D339" s="302">
        <v>530.94999999999993</v>
      </c>
      <c r="E339" s="302">
        <v>524.39999999999986</v>
      </c>
      <c r="F339" s="302">
        <v>513.44999999999993</v>
      </c>
      <c r="G339" s="302">
        <v>506.89999999999986</v>
      </c>
      <c r="H339" s="302">
        <v>541.89999999999986</v>
      </c>
      <c r="I339" s="302">
        <v>548.44999999999982</v>
      </c>
      <c r="J339" s="302">
        <v>559.39999999999986</v>
      </c>
      <c r="K339" s="301">
        <v>537.5</v>
      </c>
      <c r="L339" s="301">
        <v>520</v>
      </c>
      <c r="M339" s="301">
        <v>0.21368000000000001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16976.3</v>
      </c>
      <c r="D340" s="302">
        <v>16907.083333333332</v>
      </c>
      <c r="E340" s="302">
        <v>16769.216666666664</v>
      </c>
      <c r="F340" s="302">
        <v>16562.133333333331</v>
      </c>
      <c r="G340" s="302">
        <v>16424.266666666663</v>
      </c>
      <c r="H340" s="302">
        <v>17114.166666666664</v>
      </c>
      <c r="I340" s="302">
        <v>17252.033333333333</v>
      </c>
      <c r="J340" s="302">
        <v>17459.116666666665</v>
      </c>
      <c r="K340" s="301">
        <v>17044.95</v>
      </c>
      <c r="L340" s="301">
        <v>16700</v>
      </c>
      <c r="M340" s="301">
        <v>0.31674999999999998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61.4</v>
      </c>
      <c r="D341" s="302">
        <v>61.050000000000004</v>
      </c>
      <c r="E341" s="302">
        <v>59.350000000000009</v>
      </c>
      <c r="F341" s="302">
        <v>57.300000000000004</v>
      </c>
      <c r="G341" s="302">
        <v>55.600000000000009</v>
      </c>
      <c r="H341" s="302">
        <v>63.100000000000009</v>
      </c>
      <c r="I341" s="302">
        <v>64.800000000000011</v>
      </c>
      <c r="J341" s="302">
        <v>66.850000000000009</v>
      </c>
      <c r="K341" s="301">
        <v>62.75</v>
      </c>
      <c r="L341" s="301">
        <v>59</v>
      </c>
      <c r="M341" s="301">
        <v>22.98706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39.950000000000003</v>
      </c>
      <c r="D342" s="302">
        <v>40.25</v>
      </c>
      <c r="E342" s="302">
        <v>39.25</v>
      </c>
      <c r="F342" s="302">
        <v>38.549999999999997</v>
      </c>
      <c r="G342" s="302">
        <v>37.549999999999997</v>
      </c>
      <c r="H342" s="302">
        <v>40.950000000000003</v>
      </c>
      <c r="I342" s="302">
        <v>41.95</v>
      </c>
      <c r="J342" s="302">
        <v>42.650000000000006</v>
      </c>
      <c r="K342" s="301">
        <v>41.25</v>
      </c>
      <c r="L342" s="301">
        <v>39.549999999999997</v>
      </c>
      <c r="M342" s="301">
        <v>10.590260000000001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628.04999999999995</v>
      </c>
      <c r="D343" s="302">
        <v>630.61666666666667</v>
      </c>
      <c r="E343" s="302">
        <v>622.43333333333339</v>
      </c>
      <c r="F343" s="302">
        <v>616.81666666666672</v>
      </c>
      <c r="G343" s="302">
        <v>608.63333333333344</v>
      </c>
      <c r="H343" s="302">
        <v>636.23333333333335</v>
      </c>
      <c r="I343" s="302">
        <v>644.41666666666652</v>
      </c>
      <c r="J343" s="302">
        <v>650.0333333333333</v>
      </c>
      <c r="K343" s="301">
        <v>638.79999999999995</v>
      </c>
      <c r="L343" s="301">
        <v>625</v>
      </c>
      <c r="M343" s="301">
        <v>2.69916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30.75</v>
      </c>
      <c r="D344" s="302">
        <v>30.75</v>
      </c>
      <c r="E344" s="302">
        <v>30.4</v>
      </c>
      <c r="F344" s="302">
        <v>30.049999999999997</v>
      </c>
      <c r="G344" s="302">
        <v>29.699999999999996</v>
      </c>
      <c r="H344" s="302">
        <v>31.1</v>
      </c>
      <c r="I344" s="302">
        <v>31.450000000000003</v>
      </c>
      <c r="J344" s="302">
        <v>31.800000000000004</v>
      </c>
      <c r="K344" s="301">
        <v>31.1</v>
      </c>
      <c r="L344" s="301">
        <v>30.4</v>
      </c>
      <c r="M344" s="301">
        <v>107.28717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80.349999999999994</v>
      </c>
      <c r="D345" s="302">
        <v>80.233333333333334</v>
      </c>
      <c r="E345" s="302">
        <v>79.516666666666666</v>
      </c>
      <c r="F345" s="302">
        <v>78.683333333333337</v>
      </c>
      <c r="G345" s="302">
        <v>77.966666666666669</v>
      </c>
      <c r="H345" s="302">
        <v>81.066666666666663</v>
      </c>
      <c r="I345" s="302">
        <v>81.783333333333331</v>
      </c>
      <c r="J345" s="302">
        <v>82.61666666666666</v>
      </c>
      <c r="K345" s="301">
        <v>80.95</v>
      </c>
      <c r="L345" s="301">
        <v>79.400000000000006</v>
      </c>
      <c r="M345" s="301">
        <v>2.9681999999999999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1704</v>
      </c>
      <c r="D346" s="302">
        <v>1706.1000000000001</v>
      </c>
      <c r="E346" s="302">
        <v>1690.8500000000004</v>
      </c>
      <c r="F346" s="302">
        <v>1677.7000000000003</v>
      </c>
      <c r="G346" s="302">
        <v>1662.4500000000005</v>
      </c>
      <c r="H346" s="302">
        <v>1719.2500000000002</v>
      </c>
      <c r="I346" s="302">
        <v>1734.4999999999998</v>
      </c>
      <c r="J346" s="302">
        <v>1747.65</v>
      </c>
      <c r="K346" s="301">
        <v>1721.35</v>
      </c>
      <c r="L346" s="301">
        <v>1692.95</v>
      </c>
      <c r="M346" s="301">
        <v>5.0930000000000003E-2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62.25</v>
      </c>
      <c r="D347" s="302">
        <v>62.283333333333331</v>
      </c>
      <c r="E347" s="302">
        <v>61.466666666666661</v>
      </c>
      <c r="F347" s="302">
        <v>60.68333333333333</v>
      </c>
      <c r="G347" s="302">
        <v>59.86666666666666</v>
      </c>
      <c r="H347" s="302">
        <v>63.066666666666663</v>
      </c>
      <c r="I347" s="302">
        <v>63.883333333333326</v>
      </c>
      <c r="J347" s="302">
        <v>64.666666666666657</v>
      </c>
      <c r="K347" s="301">
        <v>63.1</v>
      </c>
      <c r="L347" s="301">
        <v>61.5</v>
      </c>
      <c r="M347" s="301">
        <v>16.19455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105</v>
      </c>
      <c r="D348" s="302">
        <v>104.05</v>
      </c>
      <c r="E348" s="302">
        <v>102.6</v>
      </c>
      <c r="F348" s="302">
        <v>100.2</v>
      </c>
      <c r="G348" s="302">
        <v>98.75</v>
      </c>
      <c r="H348" s="302">
        <v>106.44999999999999</v>
      </c>
      <c r="I348" s="302">
        <v>107.9</v>
      </c>
      <c r="J348" s="302">
        <v>110.29999999999998</v>
      </c>
      <c r="K348" s="301">
        <v>105.5</v>
      </c>
      <c r="L348" s="301">
        <v>101.65</v>
      </c>
      <c r="M348" s="301">
        <v>79.138069999999999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248.75</v>
      </c>
      <c r="D349" s="302">
        <v>246.15</v>
      </c>
      <c r="E349" s="302">
        <v>241.8</v>
      </c>
      <c r="F349" s="302">
        <v>234.85</v>
      </c>
      <c r="G349" s="302">
        <v>230.5</v>
      </c>
      <c r="H349" s="302">
        <v>253.10000000000002</v>
      </c>
      <c r="I349" s="302">
        <v>257.45</v>
      </c>
      <c r="J349" s="302">
        <v>264.40000000000003</v>
      </c>
      <c r="K349" s="301">
        <v>250.5</v>
      </c>
      <c r="L349" s="301">
        <v>239.2</v>
      </c>
      <c r="M349" s="301">
        <v>6.8755699999999997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136.5</v>
      </c>
      <c r="D350" s="302">
        <v>137.1</v>
      </c>
      <c r="E350" s="302">
        <v>135.04999999999998</v>
      </c>
      <c r="F350" s="302">
        <v>133.6</v>
      </c>
      <c r="G350" s="302">
        <v>131.54999999999998</v>
      </c>
      <c r="H350" s="302">
        <v>138.54999999999998</v>
      </c>
      <c r="I350" s="302">
        <v>140.6</v>
      </c>
      <c r="J350" s="302">
        <v>142.04999999999998</v>
      </c>
      <c r="K350" s="301">
        <v>139.15</v>
      </c>
      <c r="L350" s="301">
        <v>135.65</v>
      </c>
      <c r="M350" s="301">
        <v>112.57409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749.7</v>
      </c>
      <c r="D351" s="302">
        <v>748.21666666666658</v>
      </c>
      <c r="E351" s="302">
        <v>738.78333333333319</v>
      </c>
      <c r="F351" s="302">
        <v>727.86666666666656</v>
      </c>
      <c r="G351" s="302">
        <v>718.43333333333317</v>
      </c>
      <c r="H351" s="302">
        <v>759.13333333333321</v>
      </c>
      <c r="I351" s="302">
        <v>768.56666666666661</v>
      </c>
      <c r="J351" s="302">
        <v>779.48333333333323</v>
      </c>
      <c r="K351" s="301">
        <v>757.65</v>
      </c>
      <c r="L351" s="301">
        <v>737.3</v>
      </c>
      <c r="M351" s="301">
        <v>9.4024099999999997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3098.55</v>
      </c>
      <c r="D352" s="302">
        <v>3086.2333333333336</v>
      </c>
      <c r="E352" s="302">
        <v>3053.4666666666672</v>
      </c>
      <c r="F352" s="302">
        <v>3008.3833333333337</v>
      </c>
      <c r="G352" s="302">
        <v>2975.6166666666672</v>
      </c>
      <c r="H352" s="302">
        <v>3131.3166666666671</v>
      </c>
      <c r="I352" s="302">
        <v>3164.0833333333335</v>
      </c>
      <c r="J352" s="302">
        <v>3209.166666666667</v>
      </c>
      <c r="K352" s="301">
        <v>3119</v>
      </c>
      <c r="L352" s="301">
        <v>3041.15</v>
      </c>
      <c r="M352" s="301">
        <v>0.47977999999999998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237.05</v>
      </c>
      <c r="D353" s="302">
        <v>233.58333333333334</v>
      </c>
      <c r="E353" s="302">
        <v>224.4666666666667</v>
      </c>
      <c r="F353" s="302">
        <v>211.88333333333335</v>
      </c>
      <c r="G353" s="302">
        <v>202.76666666666671</v>
      </c>
      <c r="H353" s="302">
        <v>246.16666666666669</v>
      </c>
      <c r="I353" s="302">
        <v>255.2833333333333</v>
      </c>
      <c r="J353" s="302">
        <v>267.86666666666667</v>
      </c>
      <c r="K353" s="301">
        <v>242.7</v>
      </c>
      <c r="L353" s="301">
        <v>221</v>
      </c>
      <c r="M353" s="301">
        <v>51.610010000000003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134.80000000000001</v>
      </c>
      <c r="D354" s="302">
        <v>134.46666666666667</v>
      </c>
      <c r="E354" s="302">
        <v>132.53333333333333</v>
      </c>
      <c r="F354" s="302">
        <v>130.26666666666665</v>
      </c>
      <c r="G354" s="302">
        <v>128.33333333333331</v>
      </c>
      <c r="H354" s="302">
        <v>136.73333333333335</v>
      </c>
      <c r="I354" s="302">
        <v>138.66666666666669</v>
      </c>
      <c r="J354" s="302">
        <v>140.93333333333337</v>
      </c>
      <c r="K354" s="301">
        <v>136.4</v>
      </c>
      <c r="L354" s="301">
        <v>132.19999999999999</v>
      </c>
      <c r="M354" s="301">
        <v>268.29020000000003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273.14999999999998</v>
      </c>
      <c r="D355" s="302">
        <v>270.60000000000002</v>
      </c>
      <c r="E355" s="302">
        <v>264.15000000000003</v>
      </c>
      <c r="F355" s="302">
        <v>255.15000000000003</v>
      </c>
      <c r="G355" s="302">
        <v>248.70000000000005</v>
      </c>
      <c r="H355" s="302">
        <v>279.60000000000002</v>
      </c>
      <c r="I355" s="302">
        <v>286.05000000000007</v>
      </c>
      <c r="J355" s="302">
        <v>295.05</v>
      </c>
      <c r="K355" s="301">
        <v>277.05</v>
      </c>
      <c r="L355" s="301">
        <v>261.60000000000002</v>
      </c>
      <c r="M355" s="301">
        <v>6.4822300000000004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38897.75</v>
      </c>
      <c r="D356" s="302">
        <v>38949.25</v>
      </c>
      <c r="E356" s="302">
        <v>38598.5</v>
      </c>
      <c r="F356" s="302">
        <v>38299.25</v>
      </c>
      <c r="G356" s="302">
        <v>37948.5</v>
      </c>
      <c r="H356" s="302">
        <v>39248.5</v>
      </c>
      <c r="I356" s="302">
        <v>39599.25</v>
      </c>
      <c r="J356" s="302">
        <v>39898.5</v>
      </c>
      <c r="K356" s="301">
        <v>39300</v>
      </c>
      <c r="L356" s="301">
        <v>38650</v>
      </c>
      <c r="M356" s="301">
        <v>0.13378000000000001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105.2</v>
      </c>
      <c r="D357" s="302">
        <v>105.23333333333333</v>
      </c>
      <c r="E357" s="302">
        <v>103.66666666666667</v>
      </c>
      <c r="F357" s="302">
        <v>102.13333333333334</v>
      </c>
      <c r="G357" s="302">
        <v>100.56666666666668</v>
      </c>
      <c r="H357" s="302">
        <v>106.76666666666667</v>
      </c>
      <c r="I357" s="302">
        <v>108.33333333333333</v>
      </c>
      <c r="J357" s="302">
        <v>109.86666666666666</v>
      </c>
      <c r="K357" s="301">
        <v>106.8</v>
      </c>
      <c r="L357" s="301">
        <v>103.7</v>
      </c>
      <c r="M357" s="301">
        <v>6.3612000000000002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1627.95</v>
      </c>
      <c r="D358" s="302">
        <v>1629.9166666666667</v>
      </c>
      <c r="E358" s="302">
        <v>1607.4333333333334</v>
      </c>
      <c r="F358" s="302">
        <v>1586.9166666666667</v>
      </c>
      <c r="G358" s="302">
        <v>1564.4333333333334</v>
      </c>
      <c r="H358" s="302">
        <v>1650.4333333333334</v>
      </c>
      <c r="I358" s="302">
        <v>1672.9166666666665</v>
      </c>
      <c r="J358" s="302">
        <v>1693.4333333333334</v>
      </c>
      <c r="K358" s="301">
        <v>1652.4</v>
      </c>
      <c r="L358" s="301">
        <v>1609.4</v>
      </c>
      <c r="M358" s="301">
        <v>2.92672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3367.6</v>
      </c>
      <c r="D359" s="302">
        <v>3334.2000000000003</v>
      </c>
      <c r="E359" s="302">
        <v>3263.4000000000005</v>
      </c>
      <c r="F359" s="302">
        <v>3159.2000000000003</v>
      </c>
      <c r="G359" s="302">
        <v>3088.4000000000005</v>
      </c>
      <c r="H359" s="302">
        <v>3438.4000000000005</v>
      </c>
      <c r="I359" s="302">
        <v>3509.2000000000007</v>
      </c>
      <c r="J359" s="302">
        <v>3613.4000000000005</v>
      </c>
      <c r="K359" s="301">
        <v>3405</v>
      </c>
      <c r="L359" s="301">
        <v>3230</v>
      </c>
      <c r="M359" s="301">
        <v>2.8081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206.4</v>
      </c>
      <c r="D360" s="302">
        <v>207</v>
      </c>
      <c r="E360" s="302">
        <v>204.4</v>
      </c>
      <c r="F360" s="302">
        <v>202.4</v>
      </c>
      <c r="G360" s="302">
        <v>199.8</v>
      </c>
      <c r="H360" s="302">
        <v>209</v>
      </c>
      <c r="I360" s="302">
        <v>211.60000000000002</v>
      </c>
      <c r="J360" s="302">
        <v>213.6</v>
      </c>
      <c r="K360" s="301">
        <v>209.6</v>
      </c>
      <c r="L360" s="301">
        <v>205</v>
      </c>
      <c r="M360" s="301">
        <v>9.2262699999999995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102.1</v>
      </c>
      <c r="D361" s="302">
        <v>101.86666666666667</v>
      </c>
      <c r="E361" s="302">
        <v>100.88333333333335</v>
      </c>
      <c r="F361" s="302">
        <v>99.666666666666686</v>
      </c>
      <c r="G361" s="302">
        <v>98.683333333333366</v>
      </c>
      <c r="H361" s="302">
        <v>103.08333333333334</v>
      </c>
      <c r="I361" s="302">
        <v>104.06666666666666</v>
      </c>
      <c r="J361" s="302">
        <v>105.28333333333333</v>
      </c>
      <c r="K361" s="301">
        <v>102.85</v>
      </c>
      <c r="L361" s="301">
        <v>100.65</v>
      </c>
      <c r="M361" s="301">
        <v>19.77318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4110.75</v>
      </c>
      <c r="D362" s="302">
        <v>4114.2166666666662</v>
      </c>
      <c r="E362" s="302">
        <v>4096.5333333333328</v>
      </c>
      <c r="F362" s="302">
        <v>4082.3166666666666</v>
      </c>
      <c r="G362" s="302">
        <v>4064.6333333333332</v>
      </c>
      <c r="H362" s="302">
        <v>4128.4333333333325</v>
      </c>
      <c r="I362" s="302">
        <v>4146.116666666665</v>
      </c>
      <c r="J362" s="302">
        <v>4160.3333333333321</v>
      </c>
      <c r="K362" s="301">
        <v>4131.8999999999996</v>
      </c>
      <c r="L362" s="301">
        <v>4100</v>
      </c>
      <c r="M362" s="301">
        <v>2.495E-2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13305.2</v>
      </c>
      <c r="D363" s="302">
        <v>13300.716666666667</v>
      </c>
      <c r="E363" s="302">
        <v>13220.433333333334</v>
      </c>
      <c r="F363" s="302">
        <v>13135.666666666668</v>
      </c>
      <c r="G363" s="302">
        <v>13055.383333333335</v>
      </c>
      <c r="H363" s="302">
        <v>13385.483333333334</v>
      </c>
      <c r="I363" s="302">
        <v>13465.766666666666</v>
      </c>
      <c r="J363" s="302">
        <v>13550.533333333333</v>
      </c>
      <c r="K363" s="301">
        <v>13381</v>
      </c>
      <c r="L363" s="301">
        <v>13215.95</v>
      </c>
      <c r="M363" s="301">
        <v>2.4979999999999999E-2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4003.05</v>
      </c>
      <c r="D364" s="302">
        <v>4002.6</v>
      </c>
      <c r="E364" s="302">
        <v>3980.2</v>
      </c>
      <c r="F364" s="302">
        <v>3957.35</v>
      </c>
      <c r="G364" s="302">
        <v>3934.95</v>
      </c>
      <c r="H364" s="302">
        <v>4025.45</v>
      </c>
      <c r="I364" s="302">
        <v>4047.8500000000004</v>
      </c>
      <c r="J364" s="302">
        <v>4070.7</v>
      </c>
      <c r="K364" s="301">
        <v>4025</v>
      </c>
      <c r="L364" s="301">
        <v>3979.75</v>
      </c>
      <c r="M364" s="301">
        <v>4.3099999999999999E-2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1139.45</v>
      </c>
      <c r="D365" s="302">
        <v>1124.8999999999999</v>
      </c>
      <c r="E365" s="302">
        <v>1106.7999999999997</v>
      </c>
      <c r="F365" s="302">
        <v>1074.1499999999999</v>
      </c>
      <c r="G365" s="302">
        <v>1056.0499999999997</v>
      </c>
      <c r="H365" s="302">
        <v>1157.5499999999997</v>
      </c>
      <c r="I365" s="302">
        <v>1175.6499999999996</v>
      </c>
      <c r="J365" s="302">
        <v>1208.2999999999997</v>
      </c>
      <c r="K365" s="301">
        <v>1143</v>
      </c>
      <c r="L365" s="301">
        <v>1092.25</v>
      </c>
      <c r="M365" s="301">
        <v>0.58721999999999996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2145.5500000000002</v>
      </c>
      <c r="D366" s="302">
        <v>2129.5000000000005</v>
      </c>
      <c r="E366" s="302">
        <v>2103.3500000000008</v>
      </c>
      <c r="F366" s="302">
        <v>2061.1500000000005</v>
      </c>
      <c r="G366" s="302">
        <v>2035.0000000000009</v>
      </c>
      <c r="H366" s="302">
        <v>2171.7000000000007</v>
      </c>
      <c r="I366" s="302">
        <v>2197.8500000000004</v>
      </c>
      <c r="J366" s="302">
        <v>2240.0500000000006</v>
      </c>
      <c r="K366" s="301">
        <v>2155.65</v>
      </c>
      <c r="L366" s="301">
        <v>2087.3000000000002</v>
      </c>
      <c r="M366" s="301">
        <v>4.3883299999999998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2519.65</v>
      </c>
      <c r="D367" s="302">
        <v>2521.3833333333332</v>
      </c>
      <c r="E367" s="302">
        <v>2478.3666666666663</v>
      </c>
      <c r="F367" s="302">
        <v>2437.083333333333</v>
      </c>
      <c r="G367" s="302">
        <v>2394.0666666666662</v>
      </c>
      <c r="H367" s="302">
        <v>2562.6666666666665</v>
      </c>
      <c r="I367" s="302">
        <v>2605.6833333333329</v>
      </c>
      <c r="J367" s="302">
        <v>2646.9666666666667</v>
      </c>
      <c r="K367" s="301">
        <v>2564.4</v>
      </c>
      <c r="L367" s="301">
        <v>2480.1</v>
      </c>
      <c r="M367" s="301">
        <v>2.1477499999999998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29.25</v>
      </c>
      <c r="D368" s="302">
        <v>29.183333333333334</v>
      </c>
      <c r="E368" s="302">
        <v>28.766666666666666</v>
      </c>
      <c r="F368" s="302">
        <v>28.283333333333331</v>
      </c>
      <c r="G368" s="302">
        <v>27.866666666666664</v>
      </c>
      <c r="H368" s="302">
        <v>29.666666666666668</v>
      </c>
      <c r="I368" s="302">
        <v>30.083333333333332</v>
      </c>
      <c r="J368" s="302">
        <v>30.56666666666667</v>
      </c>
      <c r="K368" s="301">
        <v>29.6</v>
      </c>
      <c r="L368" s="301">
        <v>28.7</v>
      </c>
      <c r="M368" s="301">
        <v>207.14753999999999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325.45</v>
      </c>
      <c r="D369" s="302">
        <v>327.13333333333333</v>
      </c>
      <c r="E369" s="302">
        <v>321.81666666666666</v>
      </c>
      <c r="F369" s="302">
        <v>318.18333333333334</v>
      </c>
      <c r="G369" s="302">
        <v>312.86666666666667</v>
      </c>
      <c r="H369" s="302">
        <v>330.76666666666665</v>
      </c>
      <c r="I369" s="302">
        <v>336.08333333333326</v>
      </c>
      <c r="J369" s="302">
        <v>339.71666666666664</v>
      </c>
      <c r="K369" s="301">
        <v>332.45</v>
      </c>
      <c r="L369" s="301">
        <v>323.5</v>
      </c>
      <c r="M369" s="301">
        <v>0.99817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226.85</v>
      </c>
      <c r="D370" s="302">
        <v>227</v>
      </c>
      <c r="E370" s="302">
        <v>223.9</v>
      </c>
      <c r="F370" s="302">
        <v>220.95000000000002</v>
      </c>
      <c r="G370" s="302">
        <v>217.85000000000002</v>
      </c>
      <c r="H370" s="302">
        <v>229.95</v>
      </c>
      <c r="I370" s="302">
        <v>233.05</v>
      </c>
      <c r="J370" s="302">
        <v>235.99999999999997</v>
      </c>
      <c r="K370" s="301">
        <v>230.1</v>
      </c>
      <c r="L370" s="301">
        <v>224.05</v>
      </c>
      <c r="M370" s="301">
        <v>0.59041999999999994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2185.25</v>
      </c>
      <c r="D371" s="302">
        <v>2169.4833333333331</v>
      </c>
      <c r="E371" s="302">
        <v>2146.3166666666662</v>
      </c>
      <c r="F371" s="302">
        <v>2107.3833333333332</v>
      </c>
      <c r="G371" s="302">
        <v>2084.2166666666662</v>
      </c>
      <c r="H371" s="302">
        <v>2208.4166666666661</v>
      </c>
      <c r="I371" s="302">
        <v>2231.583333333333</v>
      </c>
      <c r="J371" s="302">
        <v>2270.516666666666</v>
      </c>
      <c r="K371" s="301">
        <v>2192.65</v>
      </c>
      <c r="L371" s="301">
        <v>2130.5500000000002</v>
      </c>
      <c r="M371" s="301">
        <v>3.0877500000000002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737.15</v>
      </c>
      <c r="D372" s="302">
        <v>729.68333333333339</v>
      </c>
      <c r="E372" s="302">
        <v>704.66666666666674</v>
      </c>
      <c r="F372" s="302">
        <v>672.18333333333339</v>
      </c>
      <c r="G372" s="302">
        <v>647.16666666666674</v>
      </c>
      <c r="H372" s="302">
        <v>762.16666666666674</v>
      </c>
      <c r="I372" s="302">
        <v>787.18333333333339</v>
      </c>
      <c r="J372" s="302">
        <v>819.66666666666674</v>
      </c>
      <c r="K372" s="301">
        <v>754.7</v>
      </c>
      <c r="L372" s="301">
        <v>697.2</v>
      </c>
      <c r="M372" s="301">
        <v>0.61785000000000001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2132</v>
      </c>
      <c r="D373" s="302">
        <v>2112.3333333333335</v>
      </c>
      <c r="E373" s="302">
        <v>2066.666666666667</v>
      </c>
      <c r="F373" s="302">
        <v>2001.3333333333335</v>
      </c>
      <c r="G373" s="302">
        <v>1955.666666666667</v>
      </c>
      <c r="H373" s="302">
        <v>2177.666666666667</v>
      </c>
      <c r="I373" s="302">
        <v>2223.3333333333339</v>
      </c>
      <c r="J373" s="302">
        <v>2288.666666666667</v>
      </c>
      <c r="K373" s="301">
        <v>2158</v>
      </c>
      <c r="L373" s="301">
        <v>2047</v>
      </c>
      <c r="M373" s="301">
        <v>3.86442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226.75</v>
      </c>
      <c r="D374" s="302">
        <v>226.31666666666669</v>
      </c>
      <c r="E374" s="302">
        <v>222.33333333333337</v>
      </c>
      <c r="F374" s="302">
        <v>217.91666666666669</v>
      </c>
      <c r="G374" s="302">
        <v>213.93333333333337</v>
      </c>
      <c r="H374" s="302">
        <v>230.73333333333338</v>
      </c>
      <c r="I374" s="302">
        <v>234.71666666666667</v>
      </c>
      <c r="J374" s="302">
        <v>239.13333333333338</v>
      </c>
      <c r="K374" s="301">
        <v>230.3</v>
      </c>
      <c r="L374" s="301">
        <v>221.9</v>
      </c>
      <c r="M374" s="301">
        <v>23.213799999999999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208.55</v>
      </c>
      <c r="D375" s="302">
        <v>208.79999999999998</v>
      </c>
      <c r="E375" s="302">
        <v>205.89999999999998</v>
      </c>
      <c r="F375" s="302">
        <v>203.25</v>
      </c>
      <c r="G375" s="302">
        <v>200.35</v>
      </c>
      <c r="H375" s="302">
        <v>211.44999999999996</v>
      </c>
      <c r="I375" s="302">
        <v>214.35</v>
      </c>
      <c r="J375" s="302">
        <v>216.99999999999994</v>
      </c>
      <c r="K375" s="301">
        <v>211.7</v>
      </c>
      <c r="L375" s="301">
        <v>206.15</v>
      </c>
      <c r="M375" s="301">
        <v>98.358940000000004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3121.6</v>
      </c>
      <c r="D376" s="302">
        <v>3142.25</v>
      </c>
      <c r="E376" s="302">
        <v>3085.75</v>
      </c>
      <c r="F376" s="302">
        <v>3049.9</v>
      </c>
      <c r="G376" s="302">
        <v>2993.4</v>
      </c>
      <c r="H376" s="302">
        <v>3178.1</v>
      </c>
      <c r="I376" s="302">
        <v>3234.6</v>
      </c>
      <c r="J376" s="302">
        <v>3270.45</v>
      </c>
      <c r="K376" s="301">
        <v>3198.75</v>
      </c>
      <c r="L376" s="301">
        <v>3106.4</v>
      </c>
      <c r="M376" s="301">
        <v>0.25724000000000002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355.35</v>
      </c>
      <c r="D377" s="302">
        <v>357.25</v>
      </c>
      <c r="E377" s="302">
        <v>347.1</v>
      </c>
      <c r="F377" s="302">
        <v>338.85</v>
      </c>
      <c r="G377" s="302">
        <v>328.70000000000005</v>
      </c>
      <c r="H377" s="302">
        <v>365.5</v>
      </c>
      <c r="I377" s="302">
        <v>375.65</v>
      </c>
      <c r="J377" s="302">
        <v>383.9</v>
      </c>
      <c r="K377" s="301">
        <v>367.4</v>
      </c>
      <c r="L377" s="301">
        <v>349</v>
      </c>
      <c r="M377" s="301">
        <v>11.499790000000001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397.4</v>
      </c>
      <c r="D378" s="302">
        <v>396.68333333333334</v>
      </c>
      <c r="E378" s="302">
        <v>391.7166666666667</v>
      </c>
      <c r="F378" s="302">
        <v>386.03333333333336</v>
      </c>
      <c r="G378" s="302">
        <v>381.06666666666672</v>
      </c>
      <c r="H378" s="302">
        <v>402.36666666666667</v>
      </c>
      <c r="I378" s="302">
        <v>407.33333333333326</v>
      </c>
      <c r="J378" s="302">
        <v>413.01666666666665</v>
      </c>
      <c r="K378" s="301">
        <v>401.65</v>
      </c>
      <c r="L378" s="301">
        <v>391</v>
      </c>
      <c r="M378" s="301">
        <v>4.3991300000000004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568.5</v>
      </c>
      <c r="D379" s="302">
        <v>571.11666666666667</v>
      </c>
      <c r="E379" s="302">
        <v>558.48333333333335</v>
      </c>
      <c r="F379" s="302">
        <v>548.4666666666667</v>
      </c>
      <c r="G379" s="302">
        <v>535.83333333333337</v>
      </c>
      <c r="H379" s="302">
        <v>581.13333333333333</v>
      </c>
      <c r="I379" s="302">
        <v>593.76666666666677</v>
      </c>
      <c r="J379" s="302">
        <v>603.7833333333333</v>
      </c>
      <c r="K379" s="301">
        <v>583.75</v>
      </c>
      <c r="L379" s="301">
        <v>561.1</v>
      </c>
      <c r="M379" s="301">
        <v>0.97787999999999997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105.6</v>
      </c>
      <c r="D380" s="302">
        <v>104.8</v>
      </c>
      <c r="E380" s="302">
        <v>103.6</v>
      </c>
      <c r="F380" s="302">
        <v>101.6</v>
      </c>
      <c r="G380" s="302">
        <v>100.39999999999999</v>
      </c>
      <c r="H380" s="302">
        <v>106.8</v>
      </c>
      <c r="I380" s="302">
        <v>108.00000000000001</v>
      </c>
      <c r="J380" s="302">
        <v>110</v>
      </c>
      <c r="K380" s="301">
        <v>106</v>
      </c>
      <c r="L380" s="301">
        <v>102.8</v>
      </c>
      <c r="M380" s="301">
        <v>0.75531999999999999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1819.25</v>
      </c>
      <c r="D381" s="302">
        <v>1814.5666666666666</v>
      </c>
      <c r="E381" s="302">
        <v>1799.6833333333332</v>
      </c>
      <c r="F381" s="302">
        <v>1780.1166666666666</v>
      </c>
      <c r="G381" s="302">
        <v>1765.2333333333331</v>
      </c>
      <c r="H381" s="302">
        <v>1834.1333333333332</v>
      </c>
      <c r="I381" s="302">
        <v>1849.0166666666664</v>
      </c>
      <c r="J381" s="302">
        <v>1868.5833333333333</v>
      </c>
      <c r="K381" s="301">
        <v>1829.45</v>
      </c>
      <c r="L381" s="301">
        <v>1795</v>
      </c>
      <c r="M381" s="301">
        <v>5.1383599999999996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610.5</v>
      </c>
      <c r="D382" s="302">
        <v>619.93333333333328</v>
      </c>
      <c r="E382" s="302">
        <v>595.56666666666661</v>
      </c>
      <c r="F382" s="302">
        <v>580.63333333333333</v>
      </c>
      <c r="G382" s="302">
        <v>556.26666666666665</v>
      </c>
      <c r="H382" s="302">
        <v>634.86666666666656</v>
      </c>
      <c r="I382" s="302">
        <v>659.23333333333312</v>
      </c>
      <c r="J382" s="302">
        <v>674.16666666666652</v>
      </c>
      <c r="K382" s="301">
        <v>644.29999999999995</v>
      </c>
      <c r="L382" s="301">
        <v>605</v>
      </c>
      <c r="M382" s="301">
        <v>2.3962400000000001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806.1</v>
      </c>
      <c r="D383" s="302">
        <v>803.70000000000016</v>
      </c>
      <c r="E383" s="302">
        <v>796.60000000000036</v>
      </c>
      <c r="F383" s="302">
        <v>787.10000000000025</v>
      </c>
      <c r="G383" s="302">
        <v>780.00000000000045</v>
      </c>
      <c r="H383" s="302">
        <v>813.20000000000027</v>
      </c>
      <c r="I383" s="302">
        <v>820.3</v>
      </c>
      <c r="J383" s="302">
        <v>829.80000000000018</v>
      </c>
      <c r="K383" s="301">
        <v>810.8</v>
      </c>
      <c r="L383" s="301">
        <v>794.2</v>
      </c>
      <c r="M383" s="301">
        <v>0.88878999999999997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90.5</v>
      </c>
      <c r="D384" s="302">
        <v>90.5</v>
      </c>
      <c r="E384" s="302">
        <v>89.55</v>
      </c>
      <c r="F384" s="302">
        <v>88.6</v>
      </c>
      <c r="G384" s="302">
        <v>87.649999999999991</v>
      </c>
      <c r="H384" s="302">
        <v>91.45</v>
      </c>
      <c r="I384" s="302">
        <v>92.399999999999991</v>
      </c>
      <c r="J384" s="302">
        <v>93.350000000000009</v>
      </c>
      <c r="K384" s="301">
        <v>91.45</v>
      </c>
      <c r="L384" s="301">
        <v>89.55</v>
      </c>
      <c r="M384" s="301">
        <v>2.0150899999999998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139.4</v>
      </c>
      <c r="D385" s="302">
        <v>138.06666666666666</v>
      </c>
      <c r="E385" s="302">
        <v>136.13333333333333</v>
      </c>
      <c r="F385" s="302">
        <v>132.86666666666667</v>
      </c>
      <c r="G385" s="302">
        <v>130.93333333333334</v>
      </c>
      <c r="H385" s="302">
        <v>141.33333333333331</v>
      </c>
      <c r="I385" s="302">
        <v>143.26666666666665</v>
      </c>
      <c r="J385" s="302">
        <v>146.5333333333333</v>
      </c>
      <c r="K385" s="301">
        <v>140</v>
      </c>
      <c r="L385" s="301">
        <v>134.80000000000001</v>
      </c>
      <c r="M385" s="301">
        <v>11.7111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562.5</v>
      </c>
      <c r="D386" s="302">
        <v>560.58333333333337</v>
      </c>
      <c r="E386" s="302">
        <v>552.91666666666674</v>
      </c>
      <c r="F386" s="302">
        <v>543.33333333333337</v>
      </c>
      <c r="G386" s="302">
        <v>535.66666666666674</v>
      </c>
      <c r="H386" s="302">
        <v>570.16666666666674</v>
      </c>
      <c r="I386" s="302">
        <v>577.83333333333348</v>
      </c>
      <c r="J386" s="302">
        <v>587.41666666666674</v>
      </c>
      <c r="K386" s="301">
        <v>568.25</v>
      </c>
      <c r="L386" s="301">
        <v>551</v>
      </c>
      <c r="M386" s="301">
        <v>2.0327099999999998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188.2</v>
      </c>
      <c r="D387" s="302">
        <v>188.66666666666666</v>
      </c>
      <c r="E387" s="302">
        <v>186.13333333333333</v>
      </c>
      <c r="F387" s="302">
        <v>184.06666666666666</v>
      </c>
      <c r="G387" s="302">
        <v>181.53333333333333</v>
      </c>
      <c r="H387" s="302">
        <v>190.73333333333332</v>
      </c>
      <c r="I387" s="302">
        <v>193.26666666666668</v>
      </c>
      <c r="J387" s="302">
        <v>195.33333333333331</v>
      </c>
      <c r="K387" s="301">
        <v>191.2</v>
      </c>
      <c r="L387" s="301">
        <v>186.6</v>
      </c>
      <c r="M387" s="301">
        <v>1.1048500000000001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606.45000000000005</v>
      </c>
      <c r="D388" s="302">
        <v>598.81666666666672</v>
      </c>
      <c r="E388" s="302">
        <v>587.63333333333344</v>
      </c>
      <c r="F388" s="302">
        <v>568.81666666666672</v>
      </c>
      <c r="G388" s="302">
        <v>557.63333333333344</v>
      </c>
      <c r="H388" s="302">
        <v>617.63333333333344</v>
      </c>
      <c r="I388" s="302">
        <v>628.81666666666661</v>
      </c>
      <c r="J388" s="302">
        <v>647.63333333333344</v>
      </c>
      <c r="K388" s="301">
        <v>610</v>
      </c>
      <c r="L388" s="301">
        <v>580</v>
      </c>
      <c r="M388" s="301">
        <v>2.4457499999999999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2468.9</v>
      </c>
      <c r="D389" s="302">
        <v>2455.9</v>
      </c>
      <c r="E389" s="302">
        <v>2384.5</v>
      </c>
      <c r="F389" s="302">
        <v>2300.1</v>
      </c>
      <c r="G389" s="302">
        <v>2228.6999999999998</v>
      </c>
      <c r="H389" s="302">
        <v>2540.3000000000002</v>
      </c>
      <c r="I389" s="302">
        <v>2611.7000000000007</v>
      </c>
      <c r="J389" s="302">
        <v>2696.1000000000004</v>
      </c>
      <c r="K389" s="301">
        <v>2527.3000000000002</v>
      </c>
      <c r="L389" s="301">
        <v>2371.5</v>
      </c>
      <c r="M389" s="301">
        <v>0.19908000000000001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104.05</v>
      </c>
      <c r="D390" s="302">
        <v>103.48333333333333</v>
      </c>
      <c r="E390" s="302">
        <v>102.36666666666667</v>
      </c>
      <c r="F390" s="302">
        <v>100.68333333333334</v>
      </c>
      <c r="G390" s="302">
        <v>99.566666666666677</v>
      </c>
      <c r="H390" s="302">
        <v>105.16666666666667</v>
      </c>
      <c r="I390" s="302">
        <v>106.28333333333332</v>
      </c>
      <c r="J390" s="302">
        <v>107.96666666666667</v>
      </c>
      <c r="K390" s="301">
        <v>104.6</v>
      </c>
      <c r="L390" s="301">
        <v>101.8</v>
      </c>
      <c r="M390" s="301">
        <v>5.3643299999999998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87.15</v>
      </c>
      <c r="D391" s="302">
        <v>86</v>
      </c>
      <c r="E391" s="302">
        <v>84.05</v>
      </c>
      <c r="F391" s="302">
        <v>80.95</v>
      </c>
      <c r="G391" s="302">
        <v>79</v>
      </c>
      <c r="H391" s="302">
        <v>89.1</v>
      </c>
      <c r="I391" s="302">
        <v>91.049999999999983</v>
      </c>
      <c r="J391" s="302">
        <v>94.149999999999991</v>
      </c>
      <c r="K391" s="301">
        <v>87.95</v>
      </c>
      <c r="L391" s="301">
        <v>82.9</v>
      </c>
      <c r="M391" s="301">
        <v>253.35008999999999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75.75</v>
      </c>
      <c r="D392" s="302">
        <v>75.833333333333329</v>
      </c>
      <c r="E392" s="302">
        <v>74.666666666666657</v>
      </c>
      <c r="F392" s="302">
        <v>73.583333333333329</v>
      </c>
      <c r="G392" s="302">
        <v>72.416666666666657</v>
      </c>
      <c r="H392" s="302">
        <v>76.916666666666657</v>
      </c>
      <c r="I392" s="302">
        <v>78.083333333333314</v>
      </c>
      <c r="J392" s="302">
        <v>79.166666666666657</v>
      </c>
      <c r="K392" s="301">
        <v>77</v>
      </c>
      <c r="L392" s="301">
        <v>74.75</v>
      </c>
      <c r="M392" s="301">
        <v>18.688379999999999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116.9</v>
      </c>
      <c r="D393" s="302">
        <v>116.30000000000001</v>
      </c>
      <c r="E393" s="302">
        <v>115.40000000000002</v>
      </c>
      <c r="F393" s="302">
        <v>113.9</v>
      </c>
      <c r="G393" s="302">
        <v>113.00000000000001</v>
      </c>
      <c r="H393" s="302">
        <v>117.80000000000003</v>
      </c>
      <c r="I393" s="302">
        <v>118.7</v>
      </c>
      <c r="J393" s="302">
        <v>120.20000000000003</v>
      </c>
      <c r="K393" s="301">
        <v>117.2</v>
      </c>
      <c r="L393" s="301">
        <v>114.8</v>
      </c>
      <c r="M393" s="301">
        <v>28.380389999999998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116</v>
      </c>
      <c r="D394" s="302">
        <v>116.46666666666665</v>
      </c>
      <c r="E394" s="302">
        <v>114.63333333333331</v>
      </c>
      <c r="F394" s="302">
        <v>113.26666666666665</v>
      </c>
      <c r="G394" s="302">
        <v>111.43333333333331</v>
      </c>
      <c r="H394" s="302">
        <v>117.83333333333331</v>
      </c>
      <c r="I394" s="302">
        <v>119.66666666666666</v>
      </c>
      <c r="J394" s="302">
        <v>121.03333333333332</v>
      </c>
      <c r="K394" s="301">
        <v>118.3</v>
      </c>
      <c r="L394" s="301">
        <v>115.1</v>
      </c>
      <c r="M394" s="301">
        <v>13.587350000000001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985.05</v>
      </c>
      <c r="D395" s="302">
        <v>992.29999999999984</v>
      </c>
      <c r="E395" s="302">
        <v>967.79999999999973</v>
      </c>
      <c r="F395" s="302">
        <v>950.54999999999984</v>
      </c>
      <c r="G395" s="302">
        <v>926.04999999999973</v>
      </c>
      <c r="H395" s="302">
        <v>1009.5499999999997</v>
      </c>
      <c r="I395" s="302">
        <v>1034.05</v>
      </c>
      <c r="J395" s="302">
        <v>1051.2999999999997</v>
      </c>
      <c r="K395" s="301">
        <v>1016.8</v>
      </c>
      <c r="L395" s="301">
        <v>975.05</v>
      </c>
      <c r="M395" s="301">
        <v>1.43798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2464.9499999999998</v>
      </c>
      <c r="D396" s="302">
        <v>2478.3166666666666</v>
      </c>
      <c r="E396" s="302">
        <v>2431.6333333333332</v>
      </c>
      <c r="F396" s="302">
        <v>2398.3166666666666</v>
      </c>
      <c r="G396" s="302">
        <v>2351.6333333333332</v>
      </c>
      <c r="H396" s="302">
        <v>2511.6333333333332</v>
      </c>
      <c r="I396" s="302">
        <v>2558.3166666666666</v>
      </c>
      <c r="J396" s="302">
        <v>2591.6333333333332</v>
      </c>
      <c r="K396" s="301">
        <v>2525</v>
      </c>
      <c r="L396" s="301">
        <v>2445</v>
      </c>
      <c r="M396" s="301">
        <v>89.744749999999996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470.55</v>
      </c>
      <c r="D397" s="302">
        <v>471.58333333333331</v>
      </c>
      <c r="E397" s="302">
        <v>460.96666666666664</v>
      </c>
      <c r="F397" s="302">
        <v>451.38333333333333</v>
      </c>
      <c r="G397" s="302">
        <v>440.76666666666665</v>
      </c>
      <c r="H397" s="302">
        <v>481.16666666666663</v>
      </c>
      <c r="I397" s="302">
        <v>491.7833333333333</v>
      </c>
      <c r="J397" s="302">
        <v>501.36666666666662</v>
      </c>
      <c r="K397" s="301">
        <v>482.2</v>
      </c>
      <c r="L397" s="301">
        <v>462</v>
      </c>
      <c r="M397" s="301">
        <v>0.77203999999999995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231.35</v>
      </c>
      <c r="D398" s="302">
        <v>231.28333333333333</v>
      </c>
      <c r="E398" s="302">
        <v>230.06666666666666</v>
      </c>
      <c r="F398" s="302">
        <v>228.78333333333333</v>
      </c>
      <c r="G398" s="302">
        <v>227.56666666666666</v>
      </c>
      <c r="H398" s="302">
        <v>232.56666666666666</v>
      </c>
      <c r="I398" s="302">
        <v>233.7833333333333</v>
      </c>
      <c r="J398" s="302">
        <v>235.06666666666666</v>
      </c>
      <c r="K398" s="301">
        <v>232.5</v>
      </c>
      <c r="L398" s="301">
        <v>230</v>
      </c>
      <c r="M398" s="301">
        <v>0.45266000000000001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867.25</v>
      </c>
      <c r="D399" s="302">
        <v>865.4</v>
      </c>
      <c r="E399" s="302">
        <v>842.9</v>
      </c>
      <c r="F399" s="302">
        <v>818.55</v>
      </c>
      <c r="G399" s="302">
        <v>796.05</v>
      </c>
      <c r="H399" s="302">
        <v>889.75</v>
      </c>
      <c r="I399" s="302">
        <v>912.25</v>
      </c>
      <c r="J399" s="302">
        <v>936.6</v>
      </c>
      <c r="K399" s="301">
        <v>887.9</v>
      </c>
      <c r="L399" s="301">
        <v>841.05</v>
      </c>
      <c r="M399" s="301">
        <v>0.35259000000000001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1193.6500000000001</v>
      </c>
      <c r="D400" s="302">
        <v>1154.7833333333335</v>
      </c>
      <c r="E400" s="302">
        <v>1090.866666666667</v>
      </c>
      <c r="F400" s="302">
        <v>988.08333333333348</v>
      </c>
      <c r="G400" s="302">
        <v>924.16666666666697</v>
      </c>
      <c r="H400" s="302">
        <v>1257.5666666666671</v>
      </c>
      <c r="I400" s="302">
        <v>1321.4833333333336</v>
      </c>
      <c r="J400" s="302">
        <v>1424.2666666666671</v>
      </c>
      <c r="K400" s="301">
        <v>1218.7</v>
      </c>
      <c r="L400" s="301">
        <v>1052</v>
      </c>
      <c r="M400" s="301">
        <v>15.616770000000001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30.1</v>
      </c>
      <c r="D401" s="302">
        <v>30.233333333333331</v>
      </c>
      <c r="E401" s="302">
        <v>29.766666666666662</v>
      </c>
      <c r="F401" s="302">
        <v>29.43333333333333</v>
      </c>
      <c r="G401" s="302">
        <v>28.966666666666661</v>
      </c>
      <c r="H401" s="302">
        <v>30.566666666666663</v>
      </c>
      <c r="I401" s="302">
        <v>31.033333333333331</v>
      </c>
      <c r="J401" s="302">
        <v>31.366666666666664</v>
      </c>
      <c r="K401" s="301">
        <v>30.7</v>
      </c>
      <c r="L401" s="301">
        <v>29.9</v>
      </c>
      <c r="M401" s="301">
        <v>9.2176200000000001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67.25</v>
      </c>
      <c r="D402" s="302">
        <v>67.066666666666663</v>
      </c>
      <c r="E402" s="302">
        <v>66.133333333333326</v>
      </c>
      <c r="F402" s="302">
        <v>65.016666666666666</v>
      </c>
      <c r="G402" s="302">
        <v>64.083333333333329</v>
      </c>
      <c r="H402" s="302">
        <v>68.183333333333323</v>
      </c>
      <c r="I402" s="302">
        <v>69.11666666666666</v>
      </c>
      <c r="J402" s="302">
        <v>70.23333333333332</v>
      </c>
      <c r="K402" s="301">
        <v>68</v>
      </c>
      <c r="L402" s="301">
        <v>65.95</v>
      </c>
      <c r="M402" s="301">
        <v>334.83121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6482.9</v>
      </c>
      <c r="D403" s="302">
        <v>6495.2833333333328</v>
      </c>
      <c r="E403" s="302">
        <v>6457.6166666666659</v>
      </c>
      <c r="F403" s="302">
        <v>6432.333333333333</v>
      </c>
      <c r="G403" s="302">
        <v>6394.6666666666661</v>
      </c>
      <c r="H403" s="302">
        <v>6520.5666666666657</v>
      </c>
      <c r="I403" s="302">
        <v>6558.2333333333336</v>
      </c>
      <c r="J403" s="302">
        <v>6583.5166666666655</v>
      </c>
      <c r="K403" s="301">
        <v>6532.95</v>
      </c>
      <c r="L403" s="301">
        <v>6470</v>
      </c>
      <c r="M403" s="301">
        <v>3.0880000000000001E-2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731.85</v>
      </c>
      <c r="D404" s="302">
        <v>726.28333333333342</v>
      </c>
      <c r="E404" s="302">
        <v>716.61666666666679</v>
      </c>
      <c r="F404" s="302">
        <v>701.38333333333333</v>
      </c>
      <c r="G404" s="302">
        <v>691.7166666666667</v>
      </c>
      <c r="H404" s="302">
        <v>741.51666666666688</v>
      </c>
      <c r="I404" s="302">
        <v>751.18333333333362</v>
      </c>
      <c r="J404" s="302">
        <v>766.41666666666697</v>
      </c>
      <c r="K404" s="301">
        <v>735.95</v>
      </c>
      <c r="L404" s="301">
        <v>711.05</v>
      </c>
      <c r="M404" s="301">
        <v>10.341570000000001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1073.8499999999999</v>
      </c>
      <c r="D405" s="302">
        <v>1072.7666666666667</v>
      </c>
      <c r="E405" s="302">
        <v>1062.5333333333333</v>
      </c>
      <c r="F405" s="302">
        <v>1051.2166666666667</v>
      </c>
      <c r="G405" s="302">
        <v>1040.9833333333333</v>
      </c>
      <c r="H405" s="302">
        <v>1084.0833333333333</v>
      </c>
      <c r="I405" s="302">
        <v>1094.3166666666664</v>
      </c>
      <c r="J405" s="302">
        <v>1105.6333333333332</v>
      </c>
      <c r="K405" s="301">
        <v>1083</v>
      </c>
      <c r="L405" s="301">
        <v>1061.45</v>
      </c>
      <c r="M405" s="301">
        <v>8.9501399999999993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451.4</v>
      </c>
      <c r="D406" s="302">
        <v>451.2833333333333</v>
      </c>
      <c r="E406" s="302">
        <v>446.11666666666662</v>
      </c>
      <c r="F406" s="302">
        <v>440.83333333333331</v>
      </c>
      <c r="G406" s="302">
        <v>435.66666666666663</v>
      </c>
      <c r="H406" s="302">
        <v>456.56666666666661</v>
      </c>
      <c r="I406" s="302">
        <v>461.73333333333335</v>
      </c>
      <c r="J406" s="302">
        <v>467.01666666666659</v>
      </c>
      <c r="K406" s="301">
        <v>456.45</v>
      </c>
      <c r="L406" s="301">
        <v>446</v>
      </c>
      <c r="M406" s="301">
        <v>122.29833000000001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2153</v>
      </c>
      <c r="D407" s="302">
        <v>2152.65</v>
      </c>
      <c r="E407" s="302">
        <v>2128.8000000000002</v>
      </c>
      <c r="F407" s="302">
        <v>2104.6</v>
      </c>
      <c r="G407" s="302">
        <v>2080.75</v>
      </c>
      <c r="H407" s="302">
        <v>2176.8500000000004</v>
      </c>
      <c r="I407" s="302">
        <v>2200.6999999999998</v>
      </c>
      <c r="J407" s="302">
        <v>2224.9000000000005</v>
      </c>
      <c r="K407" s="301">
        <v>2176.5</v>
      </c>
      <c r="L407" s="301">
        <v>2128.4499999999998</v>
      </c>
      <c r="M407" s="301">
        <v>0.53378000000000003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95.3</v>
      </c>
      <c r="D408" s="302">
        <v>95.5</v>
      </c>
      <c r="E408" s="302">
        <v>94.1</v>
      </c>
      <c r="F408" s="302">
        <v>92.899999999999991</v>
      </c>
      <c r="G408" s="302">
        <v>91.499999999999986</v>
      </c>
      <c r="H408" s="302">
        <v>96.7</v>
      </c>
      <c r="I408" s="302">
        <v>98.100000000000009</v>
      </c>
      <c r="J408" s="302">
        <v>99.300000000000011</v>
      </c>
      <c r="K408" s="301">
        <v>96.9</v>
      </c>
      <c r="L408" s="301">
        <v>94.3</v>
      </c>
      <c r="M408" s="301">
        <v>2.3047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93.15</v>
      </c>
      <c r="D409" s="302">
        <v>91.8</v>
      </c>
      <c r="E409" s="302">
        <v>88.6</v>
      </c>
      <c r="F409" s="302">
        <v>84.05</v>
      </c>
      <c r="G409" s="302">
        <v>80.849999999999994</v>
      </c>
      <c r="H409" s="302">
        <v>96.35</v>
      </c>
      <c r="I409" s="302">
        <v>99.550000000000011</v>
      </c>
      <c r="J409" s="302">
        <v>104.1</v>
      </c>
      <c r="K409" s="301">
        <v>95</v>
      </c>
      <c r="L409" s="301">
        <v>87.25</v>
      </c>
      <c r="M409" s="301">
        <v>36.570790000000002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96.5</v>
      </c>
      <c r="D410" s="302">
        <v>96.2</v>
      </c>
      <c r="E410" s="302">
        <v>93.600000000000009</v>
      </c>
      <c r="F410" s="302">
        <v>90.7</v>
      </c>
      <c r="G410" s="302">
        <v>88.100000000000009</v>
      </c>
      <c r="H410" s="302">
        <v>99.100000000000009</v>
      </c>
      <c r="I410" s="302">
        <v>101.7</v>
      </c>
      <c r="J410" s="302">
        <v>104.60000000000001</v>
      </c>
      <c r="K410" s="301">
        <v>98.8</v>
      </c>
      <c r="L410" s="301">
        <v>93.3</v>
      </c>
      <c r="M410" s="301">
        <v>20.099889999999998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2628.5</v>
      </c>
      <c r="D411" s="302">
        <v>2623.8333333333335</v>
      </c>
      <c r="E411" s="302">
        <v>2554.666666666667</v>
      </c>
      <c r="F411" s="302">
        <v>2480.8333333333335</v>
      </c>
      <c r="G411" s="302">
        <v>2411.666666666667</v>
      </c>
      <c r="H411" s="302">
        <v>2697.666666666667</v>
      </c>
      <c r="I411" s="302">
        <v>2766.8333333333339</v>
      </c>
      <c r="J411" s="302">
        <v>2840.666666666667</v>
      </c>
      <c r="K411" s="301">
        <v>2693</v>
      </c>
      <c r="L411" s="301">
        <v>2550</v>
      </c>
      <c r="M411" s="301">
        <v>0.78593999999999997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590.35</v>
      </c>
      <c r="D412" s="302">
        <v>593.0333333333333</v>
      </c>
      <c r="E412" s="302">
        <v>579.06666666666661</v>
      </c>
      <c r="F412" s="302">
        <v>567.7833333333333</v>
      </c>
      <c r="G412" s="302">
        <v>553.81666666666661</v>
      </c>
      <c r="H412" s="302">
        <v>604.31666666666661</v>
      </c>
      <c r="I412" s="302">
        <v>618.2833333333333</v>
      </c>
      <c r="J412" s="302">
        <v>629.56666666666661</v>
      </c>
      <c r="K412" s="301">
        <v>607</v>
      </c>
      <c r="L412" s="301">
        <v>581.75</v>
      </c>
      <c r="M412" s="301">
        <v>1.7708200000000001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413.4</v>
      </c>
      <c r="D413" s="302">
        <v>414.48333333333335</v>
      </c>
      <c r="E413" s="302">
        <v>407.4666666666667</v>
      </c>
      <c r="F413" s="302">
        <v>401.53333333333336</v>
      </c>
      <c r="G413" s="302">
        <v>394.51666666666671</v>
      </c>
      <c r="H413" s="302">
        <v>420.41666666666669</v>
      </c>
      <c r="I413" s="302">
        <v>427.43333333333334</v>
      </c>
      <c r="J413" s="302">
        <v>433.36666666666667</v>
      </c>
      <c r="K413" s="301">
        <v>421.5</v>
      </c>
      <c r="L413" s="301">
        <v>408.55</v>
      </c>
      <c r="M413" s="301">
        <v>0.23232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18533.599999999999</v>
      </c>
      <c r="D414" s="302">
        <v>18473.349999999999</v>
      </c>
      <c r="E414" s="302">
        <v>18299.899999999998</v>
      </c>
      <c r="F414" s="302">
        <v>18066.2</v>
      </c>
      <c r="G414" s="302">
        <v>17892.75</v>
      </c>
      <c r="H414" s="302">
        <v>18707.049999999996</v>
      </c>
      <c r="I414" s="302">
        <v>18880.499999999993</v>
      </c>
      <c r="J414" s="302">
        <v>19114.199999999993</v>
      </c>
      <c r="K414" s="301">
        <v>18646.8</v>
      </c>
      <c r="L414" s="301">
        <v>18239.650000000001</v>
      </c>
      <c r="M414" s="301">
        <v>0.2077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1648.2</v>
      </c>
      <c r="D415" s="302">
        <v>1636.1000000000001</v>
      </c>
      <c r="E415" s="302">
        <v>1597.3000000000002</v>
      </c>
      <c r="F415" s="302">
        <v>1546.4</v>
      </c>
      <c r="G415" s="302">
        <v>1507.6000000000001</v>
      </c>
      <c r="H415" s="302">
        <v>1687.0000000000002</v>
      </c>
      <c r="I415" s="302">
        <v>1725.8</v>
      </c>
      <c r="J415" s="302">
        <v>1776.7000000000003</v>
      </c>
      <c r="K415" s="301">
        <v>1674.9</v>
      </c>
      <c r="L415" s="301">
        <v>1585.2</v>
      </c>
      <c r="M415" s="301">
        <v>0.59387999999999996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2337.1999999999998</v>
      </c>
      <c r="D416" s="302">
        <v>2319.15</v>
      </c>
      <c r="E416" s="302">
        <v>2294.3500000000004</v>
      </c>
      <c r="F416" s="302">
        <v>2251.5000000000005</v>
      </c>
      <c r="G416" s="302">
        <v>2226.7000000000007</v>
      </c>
      <c r="H416" s="302">
        <v>2362</v>
      </c>
      <c r="I416" s="302">
        <v>2386.8000000000002</v>
      </c>
      <c r="J416" s="302">
        <v>2429.6499999999996</v>
      </c>
      <c r="K416" s="301">
        <v>2343.9499999999998</v>
      </c>
      <c r="L416" s="301">
        <v>2276.3000000000002</v>
      </c>
      <c r="M416" s="301">
        <v>1.2819700000000001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443.65</v>
      </c>
      <c r="D417" s="302">
        <v>446.2</v>
      </c>
      <c r="E417" s="302">
        <v>435.45</v>
      </c>
      <c r="F417" s="302">
        <v>427.25</v>
      </c>
      <c r="G417" s="302">
        <v>416.5</v>
      </c>
      <c r="H417" s="302">
        <v>454.4</v>
      </c>
      <c r="I417" s="302">
        <v>465.15</v>
      </c>
      <c r="J417" s="302">
        <v>473.34999999999997</v>
      </c>
      <c r="K417" s="301">
        <v>456.95</v>
      </c>
      <c r="L417" s="301">
        <v>438</v>
      </c>
      <c r="M417" s="301">
        <v>0.43746000000000002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26.05</v>
      </c>
      <c r="D418" s="302">
        <v>26.033333333333331</v>
      </c>
      <c r="E418" s="302">
        <v>25.866666666666664</v>
      </c>
      <c r="F418" s="302">
        <v>25.683333333333334</v>
      </c>
      <c r="G418" s="302">
        <v>25.516666666666666</v>
      </c>
      <c r="H418" s="302">
        <v>26.216666666666661</v>
      </c>
      <c r="I418" s="302">
        <v>26.383333333333333</v>
      </c>
      <c r="J418" s="302">
        <v>26.566666666666659</v>
      </c>
      <c r="K418" s="301">
        <v>26.2</v>
      </c>
      <c r="L418" s="301">
        <v>25.85</v>
      </c>
      <c r="M418" s="301">
        <v>6.4340900000000003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3316.75</v>
      </c>
      <c r="D419" s="302">
        <v>3281.5833333333335</v>
      </c>
      <c r="E419" s="302">
        <v>3215.166666666667</v>
      </c>
      <c r="F419" s="302">
        <v>3113.5833333333335</v>
      </c>
      <c r="G419" s="302">
        <v>3047.166666666667</v>
      </c>
      <c r="H419" s="302">
        <v>3383.166666666667</v>
      </c>
      <c r="I419" s="302">
        <v>3449.5833333333339</v>
      </c>
      <c r="J419" s="302">
        <v>3551.166666666667</v>
      </c>
      <c r="K419" s="301">
        <v>3348</v>
      </c>
      <c r="L419" s="301">
        <v>3180</v>
      </c>
      <c r="M419" s="301">
        <v>0.10269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538.70000000000005</v>
      </c>
      <c r="D420" s="302">
        <v>533.56666666666672</v>
      </c>
      <c r="E420" s="302">
        <v>524.13333333333344</v>
      </c>
      <c r="F420" s="302">
        <v>509.56666666666672</v>
      </c>
      <c r="G420" s="302">
        <v>500.13333333333344</v>
      </c>
      <c r="H420" s="302">
        <v>548.13333333333344</v>
      </c>
      <c r="I420" s="302">
        <v>557.56666666666661</v>
      </c>
      <c r="J420" s="302">
        <v>572.13333333333344</v>
      </c>
      <c r="K420" s="301">
        <v>543</v>
      </c>
      <c r="L420" s="301">
        <v>519</v>
      </c>
      <c r="M420" s="301">
        <v>2.5238299999999998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342.05</v>
      </c>
      <c r="D421" s="302">
        <v>345.66666666666669</v>
      </c>
      <c r="E421" s="302">
        <v>336.38333333333338</v>
      </c>
      <c r="F421" s="302">
        <v>330.7166666666667</v>
      </c>
      <c r="G421" s="302">
        <v>321.43333333333339</v>
      </c>
      <c r="H421" s="302">
        <v>351.33333333333337</v>
      </c>
      <c r="I421" s="302">
        <v>360.61666666666667</v>
      </c>
      <c r="J421" s="302">
        <v>366.28333333333336</v>
      </c>
      <c r="K421" s="301">
        <v>354.95</v>
      </c>
      <c r="L421" s="301">
        <v>340</v>
      </c>
      <c r="M421" s="301">
        <v>0.43913999999999997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2764.55</v>
      </c>
      <c r="D422" s="302">
        <v>2759.5666666666671</v>
      </c>
      <c r="E422" s="302">
        <v>2739.3833333333341</v>
      </c>
      <c r="F422" s="302">
        <v>2714.2166666666672</v>
      </c>
      <c r="G422" s="302">
        <v>2694.0333333333342</v>
      </c>
      <c r="H422" s="302">
        <v>2784.733333333334</v>
      </c>
      <c r="I422" s="302">
        <v>2804.9166666666674</v>
      </c>
      <c r="J422" s="302">
        <v>2830.0833333333339</v>
      </c>
      <c r="K422" s="301">
        <v>2779.75</v>
      </c>
      <c r="L422" s="301">
        <v>2734.4</v>
      </c>
      <c r="M422" s="301">
        <v>0.28116000000000002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555.79999999999995</v>
      </c>
      <c r="D423" s="302">
        <v>557.43333333333328</v>
      </c>
      <c r="E423" s="302">
        <v>541.11666666666656</v>
      </c>
      <c r="F423" s="302">
        <v>526.43333333333328</v>
      </c>
      <c r="G423" s="302">
        <v>510.11666666666656</v>
      </c>
      <c r="H423" s="302">
        <v>572.11666666666656</v>
      </c>
      <c r="I423" s="302">
        <v>588.43333333333339</v>
      </c>
      <c r="J423" s="302">
        <v>603.11666666666656</v>
      </c>
      <c r="K423" s="301">
        <v>573.75</v>
      </c>
      <c r="L423" s="301">
        <v>542.75</v>
      </c>
      <c r="M423" s="301">
        <v>12.14419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656.45</v>
      </c>
      <c r="D424" s="302">
        <v>648.68333333333339</v>
      </c>
      <c r="E424" s="302">
        <v>637.36666666666679</v>
      </c>
      <c r="F424" s="302">
        <v>618.28333333333342</v>
      </c>
      <c r="G424" s="302">
        <v>606.96666666666681</v>
      </c>
      <c r="H424" s="302">
        <v>667.76666666666677</v>
      </c>
      <c r="I424" s="302">
        <v>679.08333333333337</v>
      </c>
      <c r="J424" s="302">
        <v>698.16666666666674</v>
      </c>
      <c r="K424" s="301">
        <v>660</v>
      </c>
      <c r="L424" s="301">
        <v>629.6</v>
      </c>
      <c r="M424" s="301">
        <v>0.66264999999999996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398.55</v>
      </c>
      <c r="D425" s="302">
        <v>380.38333333333338</v>
      </c>
      <c r="E425" s="302">
        <v>361.26666666666677</v>
      </c>
      <c r="F425" s="302">
        <v>323.98333333333341</v>
      </c>
      <c r="G425" s="302">
        <v>304.86666666666679</v>
      </c>
      <c r="H425" s="302">
        <v>417.66666666666674</v>
      </c>
      <c r="I425" s="302">
        <v>436.78333333333342</v>
      </c>
      <c r="J425" s="302">
        <v>474.06666666666672</v>
      </c>
      <c r="K425" s="301">
        <v>399.5</v>
      </c>
      <c r="L425" s="301">
        <v>343.1</v>
      </c>
      <c r="M425" s="301">
        <v>44.524560000000001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188.75</v>
      </c>
      <c r="D426" s="302">
        <v>188.68333333333331</v>
      </c>
      <c r="E426" s="302">
        <v>186.36666666666662</v>
      </c>
      <c r="F426" s="302">
        <v>183.98333333333332</v>
      </c>
      <c r="G426" s="302">
        <v>181.66666666666663</v>
      </c>
      <c r="H426" s="302">
        <v>191.06666666666661</v>
      </c>
      <c r="I426" s="302">
        <v>193.38333333333327</v>
      </c>
      <c r="J426" s="302">
        <v>195.76666666666659</v>
      </c>
      <c r="K426" s="301">
        <v>191</v>
      </c>
      <c r="L426" s="301">
        <v>186.3</v>
      </c>
      <c r="M426" s="301">
        <v>2.0000200000000001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37.6</v>
      </c>
      <c r="D427" s="302">
        <v>37.783333333333331</v>
      </c>
      <c r="E427" s="302">
        <v>36.966666666666661</v>
      </c>
      <c r="F427" s="302">
        <v>36.333333333333329</v>
      </c>
      <c r="G427" s="302">
        <v>35.516666666666659</v>
      </c>
      <c r="H427" s="302">
        <v>38.416666666666664</v>
      </c>
      <c r="I427" s="302">
        <v>39.233333333333327</v>
      </c>
      <c r="J427" s="302">
        <v>39.866666666666667</v>
      </c>
      <c r="K427" s="301">
        <v>38.6</v>
      </c>
      <c r="L427" s="301">
        <v>37.15</v>
      </c>
      <c r="M427" s="301">
        <v>26.09027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2207</v>
      </c>
      <c r="D428" s="302">
        <v>2192.4666666666667</v>
      </c>
      <c r="E428" s="302">
        <v>2172.9333333333334</v>
      </c>
      <c r="F428" s="302">
        <v>2138.8666666666668</v>
      </c>
      <c r="G428" s="302">
        <v>2119.3333333333335</v>
      </c>
      <c r="H428" s="302">
        <v>2226.5333333333333</v>
      </c>
      <c r="I428" s="302">
        <v>2246.0666666666671</v>
      </c>
      <c r="J428" s="302">
        <v>2280.1333333333332</v>
      </c>
      <c r="K428" s="301">
        <v>2212</v>
      </c>
      <c r="L428" s="301">
        <v>2158.4</v>
      </c>
      <c r="M428" s="301">
        <v>3.5554100000000002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1197.8</v>
      </c>
      <c r="D429" s="302">
        <v>1191.7</v>
      </c>
      <c r="E429" s="302">
        <v>1166.2</v>
      </c>
      <c r="F429" s="302">
        <v>1134.5999999999999</v>
      </c>
      <c r="G429" s="302">
        <v>1109.0999999999999</v>
      </c>
      <c r="H429" s="302">
        <v>1223.3000000000002</v>
      </c>
      <c r="I429" s="302">
        <v>1248.8000000000002</v>
      </c>
      <c r="J429" s="302">
        <v>1280.4000000000003</v>
      </c>
      <c r="K429" s="301">
        <v>1217.2</v>
      </c>
      <c r="L429" s="301">
        <v>1160.0999999999999</v>
      </c>
      <c r="M429" s="301">
        <v>7.90862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312.85000000000002</v>
      </c>
      <c r="D430" s="302">
        <v>307.9666666666667</v>
      </c>
      <c r="E430" s="302">
        <v>301.18333333333339</v>
      </c>
      <c r="F430" s="302">
        <v>289.51666666666671</v>
      </c>
      <c r="G430" s="302">
        <v>282.73333333333341</v>
      </c>
      <c r="H430" s="302">
        <v>319.63333333333338</v>
      </c>
      <c r="I430" s="302">
        <v>326.41666666666669</v>
      </c>
      <c r="J430" s="302">
        <v>338.08333333333337</v>
      </c>
      <c r="K430" s="301">
        <v>314.75</v>
      </c>
      <c r="L430" s="301">
        <v>296.3</v>
      </c>
      <c r="M430" s="301">
        <v>8.2691700000000008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84.7</v>
      </c>
      <c r="D431" s="302">
        <v>84.7</v>
      </c>
      <c r="E431" s="302">
        <v>84</v>
      </c>
      <c r="F431" s="302">
        <v>83.3</v>
      </c>
      <c r="G431" s="302">
        <v>82.6</v>
      </c>
      <c r="H431" s="302">
        <v>85.4</v>
      </c>
      <c r="I431" s="302">
        <v>86.100000000000023</v>
      </c>
      <c r="J431" s="302">
        <v>86.800000000000011</v>
      </c>
      <c r="K431" s="301">
        <v>85.4</v>
      </c>
      <c r="L431" s="301">
        <v>84</v>
      </c>
      <c r="M431" s="301">
        <v>0.39440999999999998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143.85</v>
      </c>
      <c r="D432" s="302">
        <v>144.1</v>
      </c>
      <c r="E432" s="302">
        <v>141.89999999999998</v>
      </c>
      <c r="F432" s="302">
        <v>139.94999999999999</v>
      </c>
      <c r="G432" s="302">
        <v>137.74999999999997</v>
      </c>
      <c r="H432" s="302">
        <v>146.04999999999998</v>
      </c>
      <c r="I432" s="302">
        <v>148.24999999999997</v>
      </c>
      <c r="J432" s="302">
        <v>150.19999999999999</v>
      </c>
      <c r="K432" s="301">
        <v>146.30000000000001</v>
      </c>
      <c r="L432" s="301">
        <v>142.15</v>
      </c>
      <c r="M432" s="301">
        <v>3.0407999999999999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428.65</v>
      </c>
      <c r="D433" s="302">
        <v>429.43333333333334</v>
      </c>
      <c r="E433" s="302">
        <v>424.16666666666669</v>
      </c>
      <c r="F433" s="302">
        <v>419.68333333333334</v>
      </c>
      <c r="G433" s="302">
        <v>414.41666666666669</v>
      </c>
      <c r="H433" s="302">
        <v>433.91666666666669</v>
      </c>
      <c r="I433" s="302">
        <v>439.18333333333334</v>
      </c>
      <c r="J433" s="302">
        <v>443.66666666666669</v>
      </c>
      <c r="K433" s="301">
        <v>434.7</v>
      </c>
      <c r="L433" s="301">
        <v>424.95</v>
      </c>
      <c r="M433" s="301">
        <v>0.30724000000000001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414.35</v>
      </c>
      <c r="D434" s="302">
        <v>413.26666666666665</v>
      </c>
      <c r="E434" s="302">
        <v>409.08333333333331</v>
      </c>
      <c r="F434" s="302">
        <v>403.81666666666666</v>
      </c>
      <c r="G434" s="302">
        <v>399.63333333333333</v>
      </c>
      <c r="H434" s="302">
        <v>418.5333333333333</v>
      </c>
      <c r="I434" s="302">
        <v>422.7166666666667</v>
      </c>
      <c r="J434" s="302">
        <v>427.98333333333329</v>
      </c>
      <c r="K434" s="301">
        <v>417.45</v>
      </c>
      <c r="L434" s="301">
        <v>408</v>
      </c>
      <c r="M434" s="301">
        <v>1.5142100000000001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1715</v>
      </c>
      <c r="D435" s="302">
        <v>1719.2666666666667</v>
      </c>
      <c r="E435" s="302">
        <v>1701.7833333333333</v>
      </c>
      <c r="F435" s="302">
        <v>1688.5666666666666</v>
      </c>
      <c r="G435" s="302">
        <v>1671.0833333333333</v>
      </c>
      <c r="H435" s="302">
        <v>1732.4833333333333</v>
      </c>
      <c r="I435" s="302">
        <v>1749.9666666666665</v>
      </c>
      <c r="J435" s="302">
        <v>1763.1833333333334</v>
      </c>
      <c r="K435" s="301">
        <v>1736.75</v>
      </c>
      <c r="L435" s="301">
        <v>1706.05</v>
      </c>
      <c r="M435" s="301">
        <v>0.14241000000000001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696.1</v>
      </c>
      <c r="D436" s="302">
        <v>691</v>
      </c>
      <c r="E436" s="302">
        <v>683.5</v>
      </c>
      <c r="F436" s="302">
        <v>670.9</v>
      </c>
      <c r="G436" s="302">
        <v>663.4</v>
      </c>
      <c r="H436" s="302">
        <v>703.6</v>
      </c>
      <c r="I436" s="302">
        <v>711.1</v>
      </c>
      <c r="J436" s="302">
        <v>723.7</v>
      </c>
      <c r="K436" s="301">
        <v>698.5</v>
      </c>
      <c r="L436" s="301">
        <v>678.4</v>
      </c>
      <c r="M436" s="301">
        <v>0.42463000000000001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824.9</v>
      </c>
      <c r="D437" s="302">
        <v>819.9666666666667</v>
      </c>
      <c r="E437" s="302">
        <v>813.43333333333339</v>
      </c>
      <c r="F437" s="302">
        <v>801.9666666666667</v>
      </c>
      <c r="G437" s="302">
        <v>795.43333333333339</v>
      </c>
      <c r="H437" s="302">
        <v>831.43333333333339</v>
      </c>
      <c r="I437" s="302">
        <v>837.9666666666667</v>
      </c>
      <c r="J437" s="302">
        <v>849.43333333333339</v>
      </c>
      <c r="K437" s="301">
        <v>826.5</v>
      </c>
      <c r="L437" s="301">
        <v>808.5</v>
      </c>
      <c r="M437" s="301">
        <v>17.787520000000001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464.45</v>
      </c>
      <c r="D438" s="302">
        <v>465.98333333333335</v>
      </c>
      <c r="E438" s="302">
        <v>458.9666666666667</v>
      </c>
      <c r="F438" s="302">
        <v>453.48333333333335</v>
      </c>
      <c r="G438" s="302">
        <v>446.4666666666667</v>
      </c>
      <c r="H438" s="302">
        <v>471.4666666666667</v>
      </c>
      <c r="I438" s="302">
        <v>478.48333333333335</v>
      </c>
      <c r="J438" s="302">
        <v>483.9666666666667</v>
      </c>
      <c r="K438" s="301">
        <v>473</v>
      </c>
      <c r="L438" s="301">
        <v>460.5</v>
      </c>
      <c r="M438" s="301">
        <v>3.2371500000000002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412.9</v>
      </c>
      <c r="D439" s="302">
        <v>410.75</v>
      </c>
      <c r="E439" s="302">
        <v>404.7</v>
      </c>
      <c r="F439" s="302">
        <v>396.5</v>
      </c>
      <c r="G439" s="302">
        <v>390.45</v>
      </c>
      <c r="H439" s="302">
        <v>418.95</v>
      </c>
      <c r="I439" s="302">
        <v>424.99999999999994</v>
      </c>
      <c r="J439" s="302">
        <v>433.2</v>
      </c>
      <c r="K439" s="301">
        <v>416.8</v>
      </c>
      <c r="L439" s="301">
        <v>402.55</v>
      </c>
      <c r="M439" s="301">
        <v>21.36422</v>
      </c>
      <c r="N439" s="1"/>
      <c r="O439" s="1"/>
    </row>
    <row r="440" spans="1:15" ht="12.75" customHeight="1">
      <c r="A440" s="30">
        <v>430</v>
      </c>
      <c r="B440" s="311" t="s">
        <v>1105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334.4</v>
      </c>
      <c r="D441" s="302">
        <v>333.93333333333334</v>
      </c>
      <c r="E441" s="302">
        <v>328.2166666666667</v>
      </c>
      <c r="F441" s="302">
        <v>322.03333333333336</v>
      </c>
      <c r="G441" s="302">
        <v>316.31666666666672</v>
      </c>
      <c r="H441" s="302">
        <v>340.11666666666667</v>
      </c>
      <c r="I441" s="302">
        <v>345.83333333333326</v>
      </c>
      <c r="J441" s="302">
        <v>352.01666666666665</v>
      </c>
      <c r="K441" s="301">
        <v>339.65</v>
      </c>
      <c r="L441" s="301">
        <v>327.75</v>
      </c>
      <c r="M441" s="301">
        <v>1.6721699999999999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1688.25</v>
      </c>
      <c r="D442" s="302">
        <v>1688.6833333333334</v>
      </c>
      <c r="E442" s="302">
        <v>1665.8166666666668</v>
      </c>
      <c r="F442" s="302">
        <v>1643.3833333333334</v>
      </c>
      <c r="G442" s="302">
        <v>1620.5166666666669</v>
      </c>
      <c r="H442" s="302">
        <v>1711.1166666666668</v>
      </c>
      <c r="I442" s="302">
        <v>1733.9833333333336</v>
      </c>
      <c r="J442" s="302">
        <v>1756.4166666666667</v>
      </c>
      <c r="K442" s="301">
        <v>1711.55</v>
      </c>
      <c r="L442" s="301">
        <v>1666.25</v>
      </c>
      <c r="M442" s="301">
        <v>1.2561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468.3</v>
      </c>
      <c r="D443" s="302">
        <v>467.13333333333338</v>
      </c>
      <c r="E443" s="302">
        <v>459.26666666666677</v>
      </c>
      <c r="F443" s="302">
        <v>450.23333333333341</v>
      </c>
      <c r="G443" s="302">
        <v>442.36666666666679</v>
      </c>
      <c r="H443" s="302">
        <v>476.16666666666674</v>
      </c>
      <c r="I443" s="302">
        <v>484.03333333333342</v>
      </c>
      <c r="J443" s="302">
        <v>493.06666666666672</v>
      </c>
      <c r="K443" s="301">
        <v>475</v>
      </c>
      <c r="L443" s="301">
        <v>458.1</v>
      </c>
      <c r="M443" s="301">
        <v>1.9519299999999999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7.2</v>
      </c>
      <c r="D444" s="302">
        <v>7.2333333333333343</v>
      </c>
      <c r="E444" s="302">
        <v>7.0666666666666682</v>
      </c>
      <c r="F444" s="302">
        <v>6.9333333333333336</v>
      </c>
      <c r="G444" s="302">
        <v>6.7666666666666675</v>
      </c>
      <c r="H444" s="302">
        <v>7.3666666666666689</v>
      </c>
      <c r="I444" s="302">
        <v>7.533333333333335</v>
      </c>
      <c r="J444" s="302">
        <v>7.6666666666666696</v>
      </c>
      <c r="K444" s="301">
        <v>7.4</v>
      </c>
      <c r="L444" s="301">
        <v>7.1</v>
      </c>
      <c r="M444" s="301">
        <v>369.66269999999997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282.39999999999998</v>
      </c>
      <c r="D445" s="302">
        <v>283.08333333333331</v>
      </c>
      <c r="E445" s="302">
        <v>277.36666666666662</v>
      </c>
      <c r="F445" s="302">
        <v>272.33333333333331</v>
      </c>
      <c r="G445" s="302">
        <v>266.61666666666662</v>
      </c>
      <c r="H445" s="302">
        <v>288.11666666666662</v>
      </c>
      <c r="I445" s="302">
        <v>293.83333333333331</v>
      </c>
      <c r="J445" s="302">
        <v>298.86666666666662</v>
      </c>
      <c r="K445" s="301">
        <v>288.8</v>
      </c>
      <c r="L445" s="301">
        <v>278.05</v>
      </c>
      <c r="M445" s="301">
        <v>1.0839000000000001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840.95</v>
      </c>
      <c r="D446" s="302">
        <v>843.30000000000007</v>
      </c>
      <c r="E446" s="302">
        <v>832.65000000000009</v>
      </c>
      <c r="F446" s="302">
        <v>824.35</v>
      </c>
      <c r="G446" s="302">
        <v>813.7</v>
      </c>
      <c r="H446" s="302">
        <v>851.60000000000014</v>
      </c>
      <c r="I446" s="302">
        <v>862.25</v>
      </c>
      <c r="J446" s="302">
        <v>870.55000000000018</v>
      </c>
      <c r="K446" s="301">
        <v>853.95</v>
      </c>
      <c r="L446" s="301">
        <v>835</v>
      </c>
      <c r="M446" s="301">
        <v>0.20569999999999999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555.4</v>
      </c>
      <c r="D447" s="302">
        <v>558.63333333333333</v>
      </c>
      <c r="E447" s="302">
        <v>550.56666666666661</v>
      </c>
      <c r="F447" s="302">
        <v>545.73333333333323</v>
      </c>
      <c r="G447" s="302">
        <v>537.66666666666652</v>
      </c>
      <c r="H447" s="302">
        <v>563.4666666666667</v>
      </c>
      <c r="I447" s="302">
        <v>571.53333333333353</v>
      </c>
      <c r="J447" s="302">
        <v>576.36666666666679</v>
      </c>
      <c r="K447" s="301">
        <v>566.70000000000005</v>
      </c>
      <c r="L447" s="301">
        <v>553.79999999999995</v>
      </c>
      <c r="M447" s="301">
        <v>2.4650500000000002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948.45</v>
      </c>
      <c r="D448" s="302">
        <v>951.06666666666661</v>
      </c>
      <c r="E448" s="302">
        <v>935.38333333333321</v>
      </c>
      <c r="F448" s="302">
        <v>922.31666666666661</v>
      </c>
      <c r="G448" s="302">
        <v>906.63333333333321</v>
      </c>
      <c r="H448" s="302">
        <v>964.13333333333321</v>
      </c>
      <c r="I448" s="302">
        <v>979.81666666666661</v>
      </c>
      <c r="J448" s="302">
        <v>992.88333333333321</v>
      </c>
      <c r="K448" s="301">
        <v>966.75</v>
      </c>
      <c r="L448" s="301">
        <v>938</v>
      </c>
      <c r="M448" s="301">
        <v>3.80301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8603.7000000000007</v>
      </c>
      <c r="D449" s="302">
        <v>8653.3166666666675</v>
      </c>
      <c r="E449" s="302">
        <v>8506.5833333333358</v>
      </c>
      <c r="F449" s="302">
        <v>8409.466666666669</v>
      </c>
      <c r="G449" s="302">
        <v>8262.7333333333372</v>
      </c>
      <c r="H449" s="302">
        <v>8750.4333333333343</v>
      </c>
      <c r="I449" s="302">
        <v>8897.1666666666679</v>
      </c>
      <c r="J449" s="302">
        <v>8994.2833333333328</v>
      </c>
      <c r="K449" s="301">
        <v>8800.0499999999993</v>
      </c>
      <c r="L449" s="301">
        <v>8556.2000000000007</v>
      </c>
      <c r="M449" s="301">
        <v>9.5999999999999992E-3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792.65</v>
      </c>
      <c r="D450" s="302">
        <v>794.08333333333337</v>
      </c>
      <c r="E450" s="302">
        <v>780.61666666666679</v>
      </c>
      <c r="F450" s="302">
        <v>768.58333333333337</v>
      </c>
      <c r="G450" s="302">
        <v>755.11666666666679</v>
      </c>
      <c r="H450" s="302">
        <v>806.11666666666679</v>
      </c>
      <c r="I450" s="302">
        <v>819.58333333333326</v>
      </c>
      <c r="J450" s="302">
        <v>831.61666666666679</v>
      </c>
      <c r="K450" s="301">
        <v>807.55</v>
      </c>
      <c r="L450" s="301">
        <v>782.05</v>
      </c>
      <c r="M450" s="301">
        <v>9.5191499999999998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193.85</v>
      </c>
      <c r="D451" s="302">
        <v>193.23333333333335</v>
      </c>
      <c r="E451" s="302">
        <v>191.9666666666667</v>
      </c>
      <c r="F451" s="302">
        <v>190.08333333333334</v>
      </c>
      <c r="G451" s="302">
        <v>188.81666666666669</v>
      </c>
      <c r="H451" s="302">
        <v>195.1166666666667</v>
      </c>
      <c r="I451" s="302">
        <v>196.38333333333335</v>
      </c>
      <c r="J451" s="302">
        <v>198.26666666666671</v>
      </c>
      <c r="K451" s="301">
        <v>194.5</v>
      </c>
      <c r="L451" s="301">
        <v>191.35</v>
      </c>
      <c r="M451" s="301">
        <v>4.4008900000000004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902.55</v>
      </c>
      <c r="D452" s="302">
        <v>899.98333333333323</v>
      </c>
      <c r="E452" s="302">
        <v>893.31666666666649</v>
      </c>
      <c r="F452" s="302">
        <v>884.08333333333326</v>
      </c>
      <c r="G452" s="302">
        <v>877.41666666666652</v>
      </c>
      <c r="H452" s="302">
        <v>909.21666666666647</v>
      </c>
      <c r="I452" s="302">
        <v>915.88333333333321</v>
      </c>
      <c r="J452" s="302">
        <v>925.11666666666645</v>
      </c>
      <c r="K452" s="301">
        <v>906.65</v>
      </c>
      <c r="L452" s="301">
        <v>890.75</v>
      </c>
      <c r="M452" s="301">
        <v>3.1233599999999999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718.45</v>
      </c>
      <c r="D453" s="302">
        <v>714.9666666666667</v>
      </c>
      <c r="E453" s="302">
        <v>710.23333333333335</v>
      </c>
      <c r="F453" s="302">
        <v>702.01666666666665</v>
      </c>
      <c r="G453" s="302">
        <v>697.2833333333333</v>
      </c>
      <c r="H453" s="302">
        <v>723.18333333333339</v>
      </c>
      <c r="I453" s="302">
        <v>727.91666666666674</v>
      </c>
      <c r="J453" s="302">
        <v>736.13333333333344</v>
      </c>
      <c r="K453" s="301">
        <v>719.7</v>
      </c>
      <c r="L453" s="301">
        <v>706.75</v>
      </c>
      <c r="M453" s="301">
        <v>7.1484100000000002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7788.05</v>
      </c>
      <c r="D454" s="302">
        <v>7706.1166666666659</v>
      </c>
      <c r="E454" s="302">
        <v>7563.5333333333319</v>
      </c>
      <c r="F454" s="302">
        <v>7339.0166666666664</v>
      </c>
      <c r="G454" s="302">
        <v>7196.4333333333325</v>
      </c>
      <c r="H454" s="302">
        <v>7930.6333333333314</v>
      </c>
      <c r="I454" s="302">
        <v>8073.2166666666653</v>
      </c>
      <c r="J454" s="302">
        <v>8297.7333333333299</v>
      </c>
      <c r="K454" s="301">
        <v>7848.7</v>
      </c>
      <c r="L454" s="301">
        <v>7481.6</v>
      </c>
      <c r="M454" s="301">
        <v>5.6259600000000001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407.2</v>
      </c>
      <c r="D455" s="302">
        <v>403.88333333333327</v>
      </c>
      <c r="E455" s="302">
        <v>397.86666666666656</v>
      </c>
      <c r="F455" s="302">
        <v>388.5333333333333</v>
      </c>
      <c r="G455" s="302">
        <v>382.51666666666659</v>
      </c>
      <c r="H455" s="302">
        <v>413.21666666666653</v>
      </c>
      <c r="I455" s="302">
        <v>419.23333333333329</v>
      </c>
      <c r="J455" s="302">
        <v>428.56666666666649</v>
      </c>
      <c r="K455" s="301">
        <v>409.9</v>
      </c>
      <c r="L455" s="301">
        <v>394.55</v>
      </c>
      <c r="M455" s="301">
        <v>265.14004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194.75</v>
      </c>
      <c r="D456" s="302">
        <v>193.28333333333333</v>
      </c>
      <c r="E456" s="302">
        <v>190.61666666666667</v>
      </c>
      <c r="F456" s="302">
        <v>186.48333333333335</v>
      </c>
      <c r="G456" s="302">
        <v>183.81666666666669</v>
      </c>
      <c r="H456" s="302">
        <v>197.41666666666666</v>
      </c>
      <c r="I456" s="302">
        <v>200.08333333333334</v>
      </c>
      <c r="J456" s="302">
        <v>204.21666666666664</v>
      </c>
      <c r="K456" s="301">
        <v>195.95</v>
      </c>
      <c r="L456" s="301">
        <v>189.15</v>
      </c>
      <c r="M456" s="301">
        <v>29.538419999999999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202.95</v>
      </c>
      <c r="D457" s="302">
        <v>202.16666666666666</v>
      </c>
      <c r="E457" s="302">
        <v>199.43333333333331</v>
      </c>
      <c r="F457" s="302">
        <v>195.91666666666666</v>
      </c>
      <c r="G457" s="302">
        <v>193.18333333333331</v>
      </c>
      <c r="H457" s="302">
        <v>205.68333333333331</v>
      </c>
      <c r="I457" s="302">
        <v>208.41666666666666</v>
      </c>
      <c r="J457" s="302">
        <v>211.93333333333331</v>
      </c>
      <c r="K457" s="301">
        <v>204.9</v>
      </c>
      <c r="L457" s="301">
        <v>198.65</v>
      </c>
      <c r="M457" s="301">
        <v>201.76334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841.3</v>
      </c>
      <c r="D458" s="302">
        <v>841.41666666666663</v>
      </c>
      <c r="E458" s="302">
        <v>826.88333333333321</v>
      </c>
      <c r="F458" s="302">
        <v>812.46666666666658</v>
      </c>
      <c r="G458" s="302">
        <v>797.93333333333317</v>
      </c>
      <c r="H458" s="302">
        <v>855.83333333333326</v>
      </c>
      <c r="I458" s="302">
        <v>870.36666666666679</v>
      </c>
      <c r="J458" s="302">
        <v>884.7833333333333</v>
      </c>
      <c r="K458" s="301">
        <v>855.95</v>
      </c>
      <c r="L458" s="301">
        <v>827</v>
      </c>
      <c r="M458" s="301">
        <v>111.51584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558.04999999999995</v>
      </c>
      <c r="D459" s="302">
        <v>560</v>
      </c>
      <c r="E459" s="302">
        <v>548.04999999999995</v>
      </c>
      <c r="F459" s="302">
        <v>538.04999999999995</v>
      </c>
      <c r="G459" s="302">
        <v>526.09999999999991</v>
      </c>
      <c r="H459" s="302">
        <v>570</v>
      </c>
      <c r="I459" s="302">
        <v>581.95000000000005</v>
      </c>
      <c r="J459" s="302">
        <v>591.95000000000005</v>
      </c>
      <c r="K459" s="301">
        <v>571.95000000000005</v>
      </c>
      <c r="L459" s="301">
        <v>550</v>
      </c>
      <c r="M459" s="301">
        <v>0.38389000000000001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1594.2</v>
      </c>
      <c r="D460" s="302">
        <v>1603.0166666666667</v>
      </c>
      <c r="E460" s="302">
        <v>1566.1333333333332</v>
      </c>
      <c r="F460" s="302">
        <v>1538.0666666666666</v>
      </c>
      <c r="G460" s="302">
        <v>1501.1833333333332</v>
      </c>
      <c r="H460" s="302">
        <v>1631.0833333333333</v>
      </c>
      <c r="I460" s="302">
        <v>1667.9666666666669</v>
      </c>
      <c r="J460" s="302">
        <v>1696.0333333333333</v>
      </c>
      <c r="K460" s="301">
        <v>1639.9</v>
      </c>
      <c r="L460" s="301">
        <v>1574.95</v>
      </c>
      <c r="M460" s="301">
        <v>0.10457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511.85</v>
      </c>
      <c r="D461" s="302">
        <v>515.36666666666667</v>
      </c>
      <c r="E461" s="302">
        <v>501.2833333333333</v>
      </c>
      <c r="F461" s="302">
        <v>490.71666666666664</v>
      </c>
      <c r="G461" s="302">
        <v>476.63333333333327</v>
      </c>
      <c r="H461" s="302">
        <v>525.93333333333339</v>
      </c>
      <c r="I461" s="302">
        <v>540.01666666666665</v>
      </c>
      <c r="J461" s="302">
        <v>550.58333333333337</v>
      </c>
      <c r="K461" s="301">
        <v>529.45000000000005</v>
      </c>
      <c r="L461" s="301">
        <v>504.8</v>
      </c>
      <c r="M461" s="301">
        <v>0.32432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3308.8</v>
      </c>
      <c r="D462" s="302">
        <v>3283.25</v>
      </c>
      <c r="E462" s="302">
        <v>3248.5</v>
      </c>
      <c r="F462" s="302">
        <v>3188.2</v>
      </c>
      <c r="G462" s="302">
        <v>3153.45</v>
      </c>
      <c r="H462" s="302">
        <v>3343.55</v>
      </c>
      <c r="I462" s="302">
        <v>3378.3</v>
      </c>
      <c r="J462" s="302">
        <v>3438.6000000000004</v>
      </c>
      <c r="K462" s="301">
        <v>3318</v>
      </c>
      <c r="L462" s="301">
        <v>3222.95</v>
      </c>
      <c r="M462" s="301">
        <v>36.925780000000003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2994.7</v>
      </c>
      <c r="D463" s="302">
        <v>2988.2333333333336</v>
      </c>
      <c r="E463" s="302">
        <v>2951.4666666666672</v>
      </c>
      <c r="F463" s="302">
        <v>2908.2333333333336</v>
      </c>
      <c r="G463" s="302">
        <v>2871.4666666666672</v>
      </c>
      <c r="H463" s="302">
        <v>3031.4666666666672</v>
      </c>
      <c r="I463" s="302">
        <v>3068.2333333333336</v>
      </c>
      <c r="J463" s="302">
        <v>3111.4666666666672</v>
      </c>
      <c r="K463" s="301">
        <v>3025</v>
      </c>
      <c r="L463" s="301">
        <v>2945</v>
      </c>
      <c r="M463" s="301">
        <v>0.22456999999999999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991.1</v>
      </c>
      <c r="D464" s="302">
        <v>986.9666666666667</v>
      </c>
      <c r="E464" s="302">
        <v>975.38333333333344</v>
      </c>
      <c r="F464" s="302">
        <v>959.66666666666674</v>
      </c>
      <c r="G464" s="302">
        <v>948.08333333333348</v>
      </c>
      <c r="H464" s="302">
        <v>1002.6833333333334</v>
      </c>
      <c r="I464" s="302">
        <v>1014.2666666666667</v>
      </c>
      <c r="J464" s="302">
        <v>1029.9833333333333</v>
      </c>
      <c r="K464" s="301">
        <v>998.55</v>
      </c>
      <c r="L464" s="301">
        <v>971.25</v>
      </c>
      <c r="M464" s="301">
        <v>29.151720000000001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1988.8</v>
      </c>
      <c r="D465" s="302">
        <v>1991.8500000000001</v>
      </c>
      <c r="E465" s="302">
        <v>1976.2500000000002</v>
      </c>
      <c r="F465" s="302">
        <v>1963.7</v>
      </c>
      <c r="G465" s="302">
        <v>1948.1000000000001</v>
      </c>
      <c r="H465" s="302">
        <v>2004.4000000000003</v>
      </c>
      <c r="I465" s="302">
        <v>2020.0000000000002</v>
      </c>
      <c r="J465" s="302">
        <v>2032.5500000000004</v>
      </c>
      <c r="K465" s="301">
        <v>2007.45</v>
      </c>
      <c r="L465" s="301">
        <v>1979.3</v>
      </c>
      <c r="M465" s="301">
        <v>0.37168000000000001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623.20000000000005</v>
      </c>
      <c r="D466" s="302">
        <v>629.7166666666667</v>
      </c>
      <c r="E466" s="302">
        <v>613.58333333333337</v>
      </c>
      <c r="F466" s="302">
        <v>603.9666666666667</v>
      </c>
      <c r="G466" s="302">
        <v>587.83333333333337</v>
      </c>
      <c r="H466" s="302">
        <v>639.33333333333337</v>
      </c>
      <c r="I466" s="302">
        <v>655.46666666666658</v>
      </c>
      <c r="J466" s="302">
        <v>665.08333333333337</v>
      </c>
      <c r="K466" s="301">
        <v>645.85</v>
      </c>
      <c r="L466" s="301">
        <v>620.1</v>
      </c>
      <c r="M466" s="301">
        <v>0.65083000000000002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1515.2</v>
      </c>
      <c r="D467" s="302">
        <v>1512.3166666666666</v>
      </c>
      <c r="E467" s="302">
        <v>1493.8833333333332</v>
      </c>
      <c r="F467" s="302">
        <v>1472.5666666666666</v>
      </c>
      <c r="G467" s="302">
        <v>1454.1333333333332</v>
      </c>
      <c r="H467" s="302">
        <v>1533.6333333333332</v>
      </c>
      <c r="I467" s="302">
        <v>1552.0666666666666</v>
      </c>
      <c r="J467" s="302">
        <v>1573.3833333333332</v>
      </c>
      <c r="K467" s="301">
        <v>1530.75</v>
      </c>
      <c r="L467" s="301">
        <v>1491</v>
      </c>
      <c r="M467" s="301">
        <v>0.45740999999999998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2310.6</v>
      </c>
      <c r="D468" s="302">
        <v>2322.4666666666667</v>
      </c>
      <c r="E468" s="302">
        <v>2276.1833333333334</v>
      </c>
      <c r="F468" s="302">
        <v>2241.7666666666669</v>
      </c>
      <c r="G468" s="302">
        <v>2195.4833333333336</v>
      </c>
      <c r="H468" s="302">
        <v>2356.8833333333332</v>
      </c>
      <c r="I468" s="302">
        <v>2403.166666666667</v>
      </c>
      <c r="J468" s="302">
        <v>2437.583333333333</v>
      </c>
      <c r="K468" s="301">
        <v>2368.75</v>
      </c>
      <c r="L468" s="301">
        <v>2288.0500000000002</v>
      </c>
      <c r="M468" s="301">
        <v>0.44531999999999999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2041.4</v>
      </c>
      <c r="D469" s="302">
        <v>2028.7833333333335</v>
      </c>
      <c r="E469" s="302">
        <v>2009.7666666666671</v>
      </c>
      <c r="F469" s="302">
        <v>1978.1333333333337</v>
      </c>
      <c r="G469" s="302">
        <v>1959.1166666666672</v>
      </c>
      <c r="H469" s="302">
        <v>2060.416666666667</v>
      </c>
      <c r="I469" s="302">
        <v>2079.4333333333334</v>
      </c>
      <c r="J469" s="302">
        <v>2111.0666666666666</v>
      </c>
      <c r="K469" s="301">
        <v>2047.8</v>
      </c>
      <c r="L469" s="301">
        <v>1997.15</v>
      </c>
      <c r="M469" s="301">
        <v>16.32845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2855.4</v>
      </c>
      <c r="D470" s="302">
        <v>2843.5166666666664</v>
      </c>
      <c r="E470" s="302">
        <v>2821.9333333333329</v>
      </c>
      <c r="F470" s="302">
        <v>2788.4666666666667</v>
      </c>
      <c r="G470" s="302">
        <v>2766.8833333333332</v>
      </c>
      <c r="H470" s="302">
        <v>2876.9833333333327</v>
      </c>
      <c r="I470" s="302">
        <v>2898.5666666666666</v>
      </c>
      <c r="J470" s="302">
        <v>2932.0333333333324</v>
      </c>
      <c r="K470" s="301">
        <v>2865.1</v>
      </c>
      <c r="L470" s="301">
        <v>2810.05</v>
      </c>
      <c r="M470" s="301">
        <v>0.51515999999999995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455.8</v>
      </c>
      <c r="D471" s="302">
        <v>454.45</v>
      </c>
      <c r="E471" s="302">
        <v>444.5</v>
      </c>
      <c r="F471" s="302">
        <v>433.2</v>
      </c>
      <c r="G471" s="302">
        <v>423.25</v>
      </c>
      <c r="H471" s="302">
        <v>465.75</v>
      </c>
      <c r="I471" s="302">
        <v>475.69999999999993</v>
      </c>
      <c r="J471" s="302">
        <v>487</v>
      </c>
      <c r="K471" s="301">
        <v>464.4</v>
      </c>
      <c r="L471" s="301">
        <v>443.15</v>
      </c>
      <c r="M471" s="301">
        <v>6.9500500000000001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1029.75</v>
      </c>
      <c r="D472" s="302">
        <v>1026.5666666666666</v>
      </c>
      <c r="E472" s="302">
        <v>1015.1833333333332</v>
      </c>
      <c r="F472" s="302">
        <v>1000.6166666666666</v>
      </c>
      <c r="G472" s="302">
        <v>989.23333333333312</v>
      </c>
      <c r="H472" s="302">
        <v>1041.1333333333332</v>
      </c>
      <c r="I472" s="302">
        <v>1052.5166666666664</v>
      </c>
      <c r="J472" s="302">
        <v>1067.0833333333333</v>
      </c>
      <c r="K472" s="301">
        <v>1037.95</v>
      </c>
      <c r="L472" s="301">
        <v>1012</v>
      </c>
      <c r="M472" s="301">
        <v>4.86409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38.35</v>
      </c>
      <c r="D473" s="302">
        <v>38.233333333333334</v>
      </c>
      <c r="E473" s="302">
        <v>36.916666666666671</v>
      </c>
      <c r="F473" s="302">
        <v>35.483333333333334</v>
      </c>
      <c r="G473" s="302">
        <v>34.166666666666671</v>
      </c>
      <c r="H473" s="302">
        <v>39.666666666666671</v>
      </c>
      <c r="I473" s="302">
        <v>40.983333333333334</v>
      </c>
      <c r="J473" s="302">
        <v>42.416666666666671</v>
      </c>
      <c r="K473" s="301">
        <v>39.549999999999997</v>
      </c>
      <c r="L473" s="301">
        <v>36.799999999999997</v>
      </c>
      <c r="M473" s="301">
        <v>91.343000000000004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158.9</v>
      </c>
      <c r="D474" s="302">
        <v>163.28333333333333</v>
      </c>
      <c r="E474" s="302">
        <v>146.86666666666667</v>
      </c>
      <c r="F474" s="302">
        <v>134.83333333333334</v>
      </c>
      <c r="G474" s="302">
        <v>118.41666666666669</v>
      </c>
      <c r="H474" s="302">
        <v>175.31666666666666</v>
      </c>
      <c r="I474" s="302">
        <v>191.73333333333335</v>
      </c>
      <c r="J474" s="302">
        <v>203.76666666666665</v>
      </c>
      <c r="K474" s="301">
        <v>179.7</v>
      </c>
      <c r="L474" s="301">
        <v>151.25</v>
      </c>
      <c r="M474" s="301">
        <v>65.389110000000002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795.95</v>
      </c>
      <c r="D475" s="302">
        <v>795.01666666666677</v>
      </c>
      <c r="E475" s="302">
        <v>786.93333333333351</v>
      </c>
      <c r="F475" s="302">
        <v>777.91666666666674</v>
      </c>
      <c r="G475" s="302">
        <v>769.83333333333348</v>
      </c>
      <c r="H475" s="302">
        <v>804.03333333333353</v>
      </c>
      <c r="I475" s="302">
        <v>812.11666666666679</v>
      </c>
      <c r="J475" s="302">
        <v>821.13333333333355</v>
      </c>
      <c r="K475" s="301">
        <v>803.1</v>
      </c>
      <c r="L475" s="301">
        <v>786</v>
      </c>
      <c r="M475" s="301">
        <v>0.2303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114.1</v>
      </c>
      <c r="D476" s="302">
        <v>114.45</v>
      </c>
      <c r="E476" s="302">
        <v>111</v>
      </c>
      <c r="F476" s="302">
        <v>107.89999999999999</v>
      </c>
      <c r="G476" s="302">
        <v>104.44999999999999</v>
      </c>
      <c r="H476" s="302">
        <v>117.55000000000001</v>
      </c>
      <c r="I476" s="302">
        <v>121.00000000000003</v>
      </c>
      <c r="J476" s="302">
        <v>124.10000000000002</v>
      </c>
      <c r="K476" s="301">
        <v>117.9</v>
      </c>
      <c r="L476" s="301">
        <v>111.35</v>
      </c>
      <c r="M476" s="301">
        <v>35.048099999999998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37.049999999999997</v>
      </c>
      <c r="D477" s="302">
        <v>36.983333333333334</v>
      </c>
      <c r="E477" s="302">
        <v>36.366666666666667</v>
      </c>
      <c r="F477" s="302">
        <v>35.68333333333333</v>
      </c>
      <c r="G477" s="302">
        <v>35.066666666666663</v>
      </c>
      <c r="H477" s="302">
        <v>37.666666666666671</v>
      </c>
      <c r="I477" s="302">
        <v>38.283333333333346</v>
      </c>
      <c r="J477" s="302">
        <v>38.966666666666676</v>
      </c>
      <c r="K477" s="301">
        <v>37.6</v>
      </c>
      <c r="L477" s="301">
        <v>36.299999999999997</v>
      </c>
      <c r="M477" s="301">
        <v>86.610050000000001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772</v>
      </c>
      <c r="D478" s="302">
        <v>764.19999999999993</v>
      </c>
      <c r="E478" s="302">
        <v>752.59999999999991</v>
      </c>
      <c r="F478" s="302">
        <v>733.19999999999993</v>
      </c>
      <c r="G478" s="302">
        <v>721.59999999999991</v>
      </c>
      <c r="H478" s="302">
        <v>783.59999999999991</v>
      </c>
      <c r="I478" s="302">
        <v>795.2</v>
      </c>
      <c r="J478" s="302">
        <v>814.59999999999991</v>
      </c>
      <c r="K478" s="301">
        <v>775.8</v>
      </c>
      <c r="L478" s="301">
        <v>744.8</v>
      </c>
      <c r="M478" s="301">
        <v>24.033259999999999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1490.45</v>
      </c>
      <c r="D479" s="302">
        <v>1488.55</v>
      </c>
      <c r="E479" s="302">
        <v>1474.05</v>
      </c>
      <c r="F479" s="302">
        <v>1457.65</v>
      </c>
      <c r="G479" s="302">
        <v>1443.15</v>
      </c>
      <c r="H479" s="302">
        <v>1504.9499999999998</v>
      </c>
      <c r="I479" s="302">
        <v>1519.4499999999998</v>
      </c>
      <c r="J479" s="302">
        <v>1535.8499999999997</v>
      </c>
      <c r="K479" s="301">
        <v>1503.05</v>
      </c>
      <c r="L479" s="301">
        <v>1472.15</v>
      </c>
      <c r="M479" s="301">
        <v>1.31935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10.95</v>
      </c>
      <c r="D480" s="302">
        <v>11.033333333333333</v>
      </c>
      <c r="E480" s="302">
        <v>10.816666666666666</v>
      </c>
      <c r="F480" s="302">
        <v>10.683333333333334</v>
      </c>
      <c r="G480" s="302">
        <v>10.466666666666667</v>
      </c>
      <c r="H480" s="302">
        <v>11.166666666666666</v>
      </c>
      <c r="I480" s="302">
        <v>11.383333333333331</v>
      </c>
      <c r="J480" s="302">
        <v>11.516666666666666</v>
      </c>
      <c r="K480" s="301">
        <v>11.25</v>
      </c>
      <c r="L480" s="301">
        <v>10.9</v>
      </c>
      <c r="M480" s="301">
        <v>14.721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542.70000000000005</v>
      </c>
      <c r="D481" s="302">
        <v>543.85</v>
      </c>
      <c r="E481" s="302">
        <v>535.85</v>
      </c>
      <c r="F481" s="302">
        <v>529</v>
      </c>
      <c r="G481" s="302">
        <v>521</v>
      </c>
      <c r="H481" s="302">
        <v>550.70000000000005</v>
      </c>
      <c r="I481" s="302">
        <v>558.70000000000005</v>
      </c>
      <c r="J481" s="302">
        <v>565.55000000000007</v>
      </c>
      <c r="K481" s="301">
        <v>551.85</v>
      </c>
      <c r="L481" s="301">
        <v>537</v>
      </c>
      <c r="M481" s="301">
        <v>0.65491999999999995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123.7</v>
      </c>
      <c r="D482" s="302">
        <v>124.58333333333333</v>
      </c>
      <c r="E482" s="302">
        <v>122.21666666666665</v>
      </c>
      <c r="F482" s="302">
        <v>120.73333333333332</v>
      </c>
      <c r="G482" s="302">
        <v>118.36666666666665</v>
      </c>
      <c r="H482" s="302">
        <v>126.06666666666666</v>
      </c>
      <c r="I482" s="302">
        <v>128.43333333333334</v>
      </c>
      <c r="J482" s="302">
        <v>129.91666666666669</v>
      </c>
      <c r="K482" s="301">
        <v>126.95</v>
      </c>
      <c r="L482" s="301">
        <v>123.1</v>
      </c>
      <c r="M482" s="301">
        <v>2.5628099999999998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13.9</v>
      </c>
      <c r="D483" s="302">
        <v>13.916666666666666</v>
      </c>
      <c r="E483" s="302">
        <v>13.483333333333333</v>
      </c>
      <c r="F483" s="302">
        <v>13.066666666666666</v>
      </c>
      <c r="G483" s="302">
        <v>12.633333333333333</v>
      </c>
      <c r="H483" s="302">
        <v>14.333333333333332</v>
      </c>
      <c r="I483" s="302">
        <v>14.766666666666666</v>
      </c>
      <c r="J483" s="302">
        <v>15.183333333333332</v>
      </c>
      <c r="K483" s="301">
        <v>14.35</v>
      </c>
      <c r="L483" s="301">
        <v>13.5</v>
      </c>
      <c r="M483" s="301">
        <v>24.506979999999999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5410.3</v>
      </c>
      <c r="D484" s="302">
        <v>5422.416666666667</v>
      </c>
      <c r="E484" s="302">
        <v>5345.9333333333343</v>
      </c>
      <c r="F484" s="302">
        <v>5281.5666666666675</v>
      </c>
      <c r="G484" s="302">
        <v>5205.0833333333348</v>
      </c>
      <c r="H484" s="302">
        <v>5486.7833333333338</v>
      </c>
      <c r="I484" s="302">
        <v>5563.2666666666655</v>
      </c>
      <c r="J484" s="302">
        <v>5627.6333333333332</v>
      </c>
      <c r="K484" s="301">
        <v>5498.9</v>
      </c>
      <c r="L484" s="301">
        <v>5358.05</v>
      </c>
      <c r="M484" s="301">
        <v>2.96712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34.85</v>
      </c>
      <c r="D485" s="302">
        <v>34.75</v>
      </c>
      <c r="E485" s="302">
        <v>34.4</v>
      </c>
      <c r="F485" s="302">
        <v>33.949999999999996</v>
      </c>
      <c r="G485" s="302">
        <v>33.599999999999994</v>
      </c>
      <c r="H485" s="302">
        <v>35.200000000000003</v>
      </c>
      <c r="I485" s="302">
        <v>35.549999999999997</v>
      </c>
      <c r="J485" s="302">
        <v>36.000000000000007</v>
      </c>
      <c r="K485" s="301">
        <v>35.1</v>
      </c>
      <c r="L485" s="301">
        <v>34.299999999999997</v>
      </c>
      <c r="M485" s="301">
        <v>51.213259999999998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633.20000000000005</v>
      </c>
      <c r="D486" s="302">
        <v>625.44999999999993</v>
      </c>
      <c r="E486" s="302">
        <v>615.24999999999989</v>
      </c>
      <c r="F486" s="302">
        <v>597.29999999999995</v>
      </c>
      <c r="G486" s="302">
        <v>587.09999999999991</v>
      </c>
      <c r="H486" s="302">
        <v>643.39999999999986</v>
      </c>
      <c r="I486" s="302">
        <v>653.59999999999991</v>
      </c>
      <c r="J486" s="302">
        <v>671.54999999999984</v>
      </c>
      <c r="K486" s="301">
        <v>635.65</v>
      </c>
      <c r="L486" s="301">
        <v>607.5</v>
      </c>
      <c r="M486" s="301">
        <v>38.575270000000003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634.45000000000005</v>
      </c>
      <c r="D487" s="302">
        <v>630.88333333333333</v>
      </c>
      <c r="E487" s="302">
        <v>623.86666666666667</v>
      </c>
      <c r="F487" s="302">
        <v>613.2833333333333</v>
      </c>
      <c r="G487" s="302">
        <v>606.26666666666665</v>
      </c>
      <c r="H487" s="302">
        <v>641.4666666666667</v>
      </c>
      <c r="I487" s="302">
        <v>648.48333333333335</v>
      </c>
      <c r="J487" s="302">
        <v>659.06666666666672</v>
      </c>
      <c r="K487" s="301">
        <v>637.9</v>
      </c>
      <c r="L487" s="301">
        <v>620.29999999999995</v>
      </c>
      <c r="M487" s="301">
        <v>0.28423999999999999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304.75</v>
      </c>
      <c r="D488" s="302">
        <v>307.18333333333334</v>
      </c>
      <c r="E488" s="302">
        <v>300.56666666666666</v>
      </c>
      <c r="F488" s="302">
        <v>296.38333333333333</v>
      </c>
      <c r="G488" s="302">
        <v>289.76666666666665</v>
      </c>
      <c r="H488" s="302">
        <v>311.36666666666667</v>
      </c>
      <c r="I488" s="302">
        <v>317.98333333333335</v>
      </c>
      <c r="J488" s="302">
        <v>322.16666666666669</v>
      </c>
      <c r="K488" s="301">
        <v>313.8</v>
      </c>
      <c r="L488" s="301">
        <v>303</v>
      </c>
      <c r="M488" s="301">
        <v>0.84262000000000004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23.9</v>
      </c>
      <c r="D489" s="302">
        <v>23.916666666666668</v>
      </c>
      <c r="E489" s="302">
        <v>23.583333333333336</v>
      </c>
      <c r="F489" s="302">
        <v>23.266666666666669</v>
      </c>
      <c r="G489" s="302">
        <v>22.933333333333337</v>
      </c>
      <c r="H489" s="302">
        <v>24.233333333333334</v>
      </c>
      <c r="I489" s="302">
        <v>24.56666666666667</v>
      </c>
      <c r="J489" s="302">
        <v>24.883333333333333</v>
      </c>
      <c r="K489" s="301">
        <v>24.25</v>
      </c>
      <c r="L489" s="301">
        <v>23.6</v>
      </c>
      <c r="M489" s="301">
        <v>19.362719999999999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521.9</v>
      </c>
      <c r="D490" s="302">
        <v>525.56666666666672</v>
      </c>
      <c r="E490" s="302">
        <v>516.13333333333344</v>
      </c>
      <c r="F490" s="302">
        <v>510.36666666666667</v>
      </c>
      <c r="G490" s="302">
        <v>500.93333333333339</v>
      </c>
      <c r="H490" s="302">
        <v>531.33333333333348</v>
      </c>
      <c r="I490" s="302">
        <v>540.76666666666665</v>
      </c>
      <c r="J490" s="302">
        <v>546.53333333333353</v>
      </c>
      <c r="K490" s="301">
        <v>535</v>
      </c>
      <c r="L490" s="301">
        <v>519.79999999999995</v>
      </c>
      <c r="M490" s="301">
        <v>0.21226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293.95</v>
      </c>
      <c r="D491" s="302">
        <v>294.7</v>
      </c>
      <c r="E491" s="302">
        <v>290.45</v>
      </c>
      <c r="F491" s="302">
        <v>286.95</v>
      </c>
      <c r="G491" s="302">
        <v>282.7</v>
      </c>
      <c r="H491" s="302">
        <v>298.2</v>
      </c>
      <c r="I491" s="302">
        <v>302.45</v>
      </c>
      <c r="J491" s="302">
        <v>305.95</v>
      </c>
      <c r="K491" s="301">
        <v>298.95</v>
      </c>
      <c r="L491" s="301">
        <v>291.2</v>
      </c>
      <c r="M491" s="301">
        <v>0.70723000000000003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753.55</v>
      </c>
      <c r="D492" s="302">
        <v>752.18333333333339</v>
      </c>
      <c r="E492" s="302">
        <v>736.66666666666674</v>
      </c>
      <c r="F492" s="302">
        <v>719.7833333333333</v>
      </c>
      <c r="G492" s="302">
        <v>704.26666666666665</v>
      </c>
      <c r="H492" s="302">
        <v>769.06666666666683</v>
      </c>
      <c r="I492" s="302">
        <v>784.58333333333348</v>
      </c>
      <c r="J492" s="302">
        <v>801.46666666666692</v>
      </c>
      <c r="K492" s="301">
        <v>767.7</v>
      </c>
      <c r="L492" s="301">
        <v>735.3</v>
      </c>
      <c r="M492" s="301">
        <v>8.2725799999999996</v>
      </c>
      <c r="N492" s="1"/>
      <c r="O492" s="1"/>
    </row>
    <row r="493" spans="1:15" ht="12.75" customHeight="1">
      <c r="A493" s="30">
        <v>483</v>
      </c>
      <c r="B493" s="320" t="s">
        <v>210</v>
      </c>
      <c r="C493" s="321">
        <v>219.45</v>
      </c>
      <c r="D493" s="321">
        <v>220.51666666666665</v>
      </c>
      <c r="E493" s="321">
        <v>215.0333333333333</v>
      </c>
      <c r="F493" s="321">
        <v>210.61666666666665</v>
      </c>
      <c r="G493" s="321">
        <v>205.1333333333333</v>
      </c>
      <c r="H493" s="321">
        <v>224.93333333333331</v>
      </c>
      <c r="I493" s="321">
        <v>230.41666666666666</v>
      </c>
      <c r="J493" s="320">
        <v>234.83333333333331</v>
      </c>
      <c r="K493" s="320">
        <v>226</v>
      </c>
      <c r="L493" s="320">
        <v>216.1</v>
      </c>
      <c r="M493" s="270">
        <v>209.38353000000001</v>
      </c>
      <c r="N493" s="1"/>
      <c r="O493" s="1"/>
    </row>
    <row r="494" spans="1:15" ht="12.75" customHeight="1">
      <c r="A494" s="30">
        <v>484</v>
      </c>
      <c r="B494" s="320" t="s">
        <v>552</v>
      </c>
      <c r="C494" s="321">
        <v>1850.15</v>
      </c>
      <c r="D494" s="321">
        <v>1861.3500000000001</v>
      </c>
      <c r="E494" s="321">
        <v>1828.7000000000003</v>
      </c>
      <c r="F494" s="321">
        <v>1807.2500000000002</v>
      </c>
      <c r="G494" s="321">
        <v>1774.6000000000004</v>
      </c>
      <c r="H494" s="321">
        <v>1882.8000000000002</v>
      </c>
      <c r="I494" s="321">
        <v>1915.4500000000003</v>
      </c>
      <c r="J494" s="320">
        <v>1936.9</v>
      </c>
      <c r="K494" s="320">
        <v>1894</v>
      </c>
      <c r="L494" s="320">
        <v>1839.9</v>
      </c>
      <c r="M494" s="270">
        <v>0.24621000000000001</v>
      </c>
      <c r="N494" s="1"/>
      <c r="O494" s="1"/>
    </row>
    <row r="495" spans="1:15" ht="12.75" customHeight="1">
      <c r="A495" s="30">
        <v>485</v>
      </c>
      <c r="B495" s="320" t="s">
        <v>278</v>
      </c>
      <c r="C495" s="301">
        <v>218.65</v>
      </c>
      <c r="D495" s="302">
        <v>218.01666666666665</v>
      </c>
      <c r="E495" s="302">
        <v>212.68333333333331</v>
      </c>
      <c r="F495" s="302">
        <v>206.71666666666667</v>
      </c>
      <c r="G495" s="302">
        <v>201.38333333333333</v>
      </c>
      <c r="H495" s="302">
        <v>223.98333333333329</v>
      </c>
      <c r="I495" s="302">
        <v>229.31666666666666</v>
      </c>
      <c r="J495" s="302">
        <v>235.28333333333327</v>
      </c>
      <c r="K495" s="301">
        <v>223.35</v>
      </c>
      <c r="L495" s="301">
        <v>212.05</v>
      </c>
      <c r="M495" s="301">
        <v>1.9195500000000001</v>
      </c>
      <c r="N495" s="1"/>
      <c r="O495" s="1"/>
    </row>
    <row r="496" spans="1:15" ht="12.75" customHeight="1">
      <c r="A496" s="30">
        <v>486</v>
      </c>
      <c r="B496" s="320" t="s">
        <v>553</v>
      </c>
      <c r="C496" s="321">
        <v>1814.65</v>
      </c>
      <c r="D496" s="321">
        <v>1809.1166666666668</v>
      </c>
      <c r="E496" s="321">
        <v>1783.3333333333335</v>
      </c>
      <c r="F496" s="321">
        <v>1752.0166666666667</v>
      </c>
      <c r="G496" s="321">
        <v>1726.2333333333333</v>
      </c>
      <c r="H496" s="321">
        <v>1840.4333333333336</v>
      </c>
      <c r="I496" s="321">
        <v>1866.2166666666669</v>
      </c>
      <c r="J496" s="320">
        <v>1897.5333333333338</v>
      </c>
      <c r="K496" s="320">
        <v>1834.9</v>
      </c>
      <c r="L496" s="320">
        <v>1777.8</v>
      </c>
      <c r="M496" s="270">
        <v>0.32232</v>
      </c>
      <c r="N496" s="1"/>
      <c r="O496" s="1"/>
    </row>
    <row r="497" spans="1:15" ht="12.75" customHeight="1">
      <c r="A497" s="30">
        <v>487</v>
      </c>
      <c r="B497" s="353" t="s">
        <v>546</v>
      </c>
      <c r="C497" s="301">
        <v>637.1</v>
      </c>
      <c r="D497" s="302">
        <v>632.85</v>
      </c>
      <c r="E497" s="302">
        <v>620.70000000000005</v>
      </c>
      <c r="F497" s="302">
        <v>604.30000000000007</v>
      </c>
      <c r="G497" s="302">
        <v>592.15000000000009</v>
      </c>
      <c r="H497" s="302">
        <v>649.25</v>
      </c>
      <c r="I497" s="302">
        <v>661.39999999999986</v>
      </c>
      <c r="J497" s="302">
        <v>677.8</v>
      </c>
      <c r="K497" s="301">
        <v>645</v>
      </c>
      <c r="L497" s="301">
        <v>616.45000000000005</v>
      </c>
      <c r="M497" s="301">
        <v>9.9440500000000007</v>
      </c>
      <c r="N497" s="1"/>
      <c r="O497" s="1"/>
    </row>
    <row r="498" spans="1:15" ht="12.75" customHeight="1">
      <c r="A498" s="30">
        <v>488</v>
      </c>
      <c r="B498" s="355" t="s">
        <v>545</v>
      </c>
      <c r="C498" s="321">
        <v>2477.4</v>
      </c>
      <c r="D498" s="321">
        <v>2477.5833333333335</v>
      </c>
      <c r="E498" s="302">
        <v>2414.166666666667</v>
      </c>
      <c r="F498" s="302">
        <v>2350.9333333333334</v>
      </c>
      <c r="G498" s="302">
        <v>2287.5166666666669</v>
      </c>
      <c r="H498" s="302">
        <v>2540.8166666666671</v>
      </c>
      <c r="I498" s="302">
        <v>2604.233333333334</v>
      </c>
      <c r="J498" s="302">
        <v>2667.4666666666672</v>
      </c>
      <c r="K498" s="301">
        <v>2541</v>
      </c>
      <c r="L498" s="301">
        <v>2414.35</v>
      </c>
      <c r="M498" s="301">
        <v>0.93532999999999999</v>
      </c>
      <c r="N498" s="1"/>
      <c r="O498" s="1"/>
    </row>
    <row r="499" spans="1:15" ht="12.75" customHeight="1">
      <c r="A499" s="30">
        <v>489</v>
      </c>
      <c r="B499" s="281" t="s">
        <v>211</v>
      </c>
      <c r="C499" s="301">
        <v>967</v>
      </c>
      <c r="D499" s="302">
        <v>961.01666666666677</v>
      </c>
      <c r="E499" s="302">
        <v>952.03333333333353</v>
      </c>
      <c r="F499" s="302">
        <v>937.06666666666672</v>
      </c>
      <c r="G499" s="302">
        <v>928.08333333333348</v>
      </c>
      <c r="H499" s="302">
        <v>975.98333333333358</v>
      </c>
      <c r="I499" s="302">
        <v>984.96666666666692</v>
      </c>
      <c r="J499" s="302">
        <v>999.93333333333362</v>
      </c>
      <c r="K499" s="301">
        <v>970</v>
      </c>
      <c r="L499" s="301">
        <v>946.05</v>
      </c>
      <c r="M499" s="301">
        <v>4.4550400000000003</v>
      </c>
      <c r="N499" s="1"/>
      <c r="O499" s="1"/>
    </row>
    <row r="500" spans="1:15" ht="12.75" customHeight="1">
      <c r="A500" s="30">
        <v>490</v>
      </c>
      <c r="B500" s="320" t="s">
        <v>550</v>
      </c>
      <c r="C500" s="321">
        <v>258.39999999999998</v>
      </c>
      <c r="D500" s="321">
        <v>257.7833333333333</v>
      </c>
      <c r="E500" s="302">
        <v>255.56666666666661</v>
      </c>
      <c r="F500" s="302">
        <v>252.73333333333329</v>
      </c>
      <c r="G500" s="302">
        <v>250.51666666666659</v>
      </c>
      <c r="H500" s="302">
        <v>260.61666666666662</v>
      </c>
      <c r="I500" s="302">
        <v>262.83333333333331</v>
      </c>
      <c r="J500" s="302">
        <v>265.66666666666663</v>
      </c>
      <c r="K500" s="301">
        <v>260</v>
      </c>
      <c r="L500" s="301">
        <v>254.95</v>
      </c>
      <c r="M500" s="301">
        <v>5.6911500000000004</v>
      </c>
      <c r="N500" s="1"/>
      <c r="O500" s="1"/>
    </row>
    <row r="501" spans="1:15" ht="12.75" customHeight="1">
      <c r="A501" s="30">
        <v>491</v>
      </c>
      <c r="B501" s="270" t="s">
        <v>554</v>
      </c>
      <c r="C501" s="301">
        <v>198.8</v>
      </c>
      <c r="D501" s="302">
        <v>200.48333333333335</v>
      </c>
      <c r="E501" s="302">
        <v>194.9666666666667</v>
      </c>
      <c r="F501" s="302">
        <v>191.13333333333335</v>
      </c>
      <c r="G501" s="302">
        <v>185.6166666666667</v>
      </c>
      <c r="H501" s="302">
        <v>204.31666666666669</v>
      </c>
      <c r="I501" s="302">
        <v>209.83333333333334</v>
      </c>
      <c r="J501" s="302">
        <v>213.66666666666669</v>
      </c>
      <c r="K501" s="301">
        <v>206</v>
      </c>
      <c r="L501" s="301">
        <v>196.65</v>
      </c>
      <c r="M501" s="301">
        <v>9.6951400000000003</v>
      </c>
      <c r="N501" s="1"/>
      <c r="O501" s="1"/>
    </row>
    <row r="502" spans="1:15" ht="12.75" customHeight="1">
      <c r="A502" s="30">
        <v>492</v>
      </c>
      <c r="B502" s="354" t="s">
        <v>555</v>
      </c>
      <c r="C502" s="321">
        <v>72.099999999999994</v>
      </c>
      <c r="D502" s="321">
        <v>71.63333333333334</v>
      </c>
      <c r="E502" s="302">
        <v>70.566666666666677</v>
      </c>
      <c r="F502" s="302">
        <v>69.033333333333331</v>
      </c>
      <c r="G502" s="302">
        <v>67.966666666666669</v>
      </c>
      <c r="H502" s="302">
        <v>73.166666666666686</v>
      </c>
      <c r="I502" s="302">
        <v>74.233333333333348</v>
      </c>
      <c r="J502" s="302">
        <v>75.766666666666694</v>
      </c>
      <c r="K502" s="301">
        <v>72.7</v>
      </c>
      <c r="L502" s="301">
        <v>70.099999999999994</v>
      </c>
      <c r="M502" s="301">
        <v>13.638339999999999</v>
      </c>
      <c r="N502" s="1"/>
      <c r="O502" s="1"/>
    </row>
    <row r="503" spans="1:15" ht="12.75" customHeight="1">
      <c r="A503" s="30">
        <v>493</v>
      </c>
      <c r="B503" s="270" t="s">
        <v>556</v>
      </c>
      <c r="C503" s="301">
        <v>463.1</v>
      </c>
      <c r="D503" s="302">
        <v>462.36666666666673</v>
      </c>
      <c r="E503" s="302">
        <v>452.18333333333345</v>
      </c>
      <c r="F503" s="302">
        <v>441.26666666666671</v>
      </c>
      <c r="G503" s="302">
        <v>431.08333333333343</v>
      </c>
      <c r="H503" s="302">
        <v>473.28333333333347</v>
      </c>
      <c r="I503" s="302">
        <v>483.46666666666675</v>
      </c>
      <c r="J503" s="302">
        <v>494.3833333333335</v>
      </c>
      <c r="K503" s="301">
        <v>472.55</v>
      </c>
      <c r="L503" s="301">
        <v>451.45</v>
      </c>
      <c r="M503" s="301">
        <v>0.24365999999999999</v>
      </c>
      <c r="N503" s="1"/>
      <c r="O503" s="1"/>
    </row>
    <row r="504" spans="1:15" ht="12.75" customHeight="1">
      <c r="A504" s="30">
        <v>494</v>
      </c>
      <c r="B504" s="270" t="s">
        <v>280</v>
      </c>
      <c r="C504" s="321">
        <v>1475.9</v>
      </c>
      <c r="D504" s="321">
        <v>1473.4333333333334</v>
      </c>
      <c r="E504" s="302">
        <v>1447.8666666666668</v>
      </c>
      <c r="F504" s="302">
        <v>1419.8333333333335</v>
      </c>
      <c r="G504" s="302">
        <v>1394.2666666666669</v>
      </c>
      <c r="H504" s="302">
        <v>1501.4666666666667</v>
      </c>
      <c r="I504" s="302">
        <v>1527.0333333333333</v>
      </c>
      <c r="J504" s="302">
        <v>1555.0666666666666</v>
      </c>
      <c r="K504" s="301">
        <v>1499</v>
      </c>
      <c r="L504" s="301">
        <v>1445.4</v>
      </c>
      <c r="M504" s="301">
        <v>0.50885999999999998</v>
      </c>
      <c r="N504" s="1"/>
      <c r="O504" s="1"/>
    </row>
    <row r="505" spans="1:15" ht="12.75" customHeight="1">
      <c r="A505" s="30">
        <v>495</v>
      </c>
      <c r="B505" s="270" t="s">
        <v>212</v>
      </c>
      <c r="C505" s="321">
        <v>419.05</v>
      </c>
      <c r="D505" s="321">
        <v>417.05</v>
      </c>
      <c r="E505" s="302">
        <v>413.3</v>
      </c>
      <c r="F505" s="302">
        <v>407.55</v>
      </c>
      <c r="G505" s="302">
        <v>403.8</v>
      </c>
      <c r="H505" s="302">
        <v>422.8</v>
      </c>
      <c r="I505" s="302">
        <v>426.55</v>
      </c>
      <c r="J505" s="302">
        <v>432.3</v>
      </c>
      <c r="K505" s="301">
        <v>420.8</v>
      </c>
      <c r="L505" s="301">
        <v>411.3</v>
      </c>
      <c r="M505" s="301">
        <v>98.275049999999993</v>
      </c>
      <c r="N505" s="1"/>
      <c r="O505" s="1"/>
    </row>
    <row r="506" spans="1:15" ht="12.75" customHeight="1">
      <c r="A506" s="30">
        <v>496</v>
      </c>
      <c r="B506" s="270" t="s">
        <v>557</v>
      </c>
      <c r="C506" s="321">
        <v>221.5</v>
      </c>
      <c r="D506" s="321">
        <v>220.54999999999998</v>
      </c>
      <c r="E506" s="302">
        <v>217.09999999999997</v>
      </c>
      <c r="F506" s="302">
        <v>212.7</v>
      </c>
      <c r="G506" s="302">
        <v>209.24999999999997</v>
      </c>
      <c r="H506" s="302">
        <v>224.94999999999996</v>
      </c>
      <c r="I506" s="302">
        <v>228.39999999999995</v>
      </c>
      <c r="J506" s="302">
        <v>232.79999999999995</v>
      </c>
      <c r="K506" s="301">
        <v>224</v>
      </c>
      <c r="L506" s="301">
        <v>216.15</v>
      </c>
      <c r="M506" s="301">
        <v>2.7299899999999999</v>
      </c>
      <c r="N506" s="1"/>
      <c r="O506" s="1"/>
    </row>
    <row r="507" spans="1:15" ht="12.75" customHeight="1">
      <c r="A507" s="377">
        <v>497</v>
      </c>
      <c r="B507" s="270" t="s">
        <v>281</v>
      </c>
      <c r="C507" s="321">
        <v>12.45</v>
      </c>
      <c r="D507" s="321">
        <v>12.5</v>
      </c>
      <c r="E507" s="302">
        <v>12.35</v>
      </c>
      <c r="F507" s="302">
        <v>12.25</v>
      </c>
      <c r="G507" s="302">
        <v>12.1</v>
      </c>
      <c r="H507" s="302">
        <v>12.6</v>
      </c>
      <c r="I507" s="302">
        <v>12.749999999999998</v>
      </c>
      <c r="J507" s="302">
        <v>12.85</v>
      </c>
      <c r="K507" s="301">
        <v>12.65</v>
      </c>
      <c r="L507" s="301">
        <v>12.4</v>
      </c>
      <c r="M507" s="301">
        <v>278.41070000000002</v>
      </c>
      <c r="N507" s="1"/>
      <c r="O507" s="1"/>
    </row>
    <row r="508" spans="1:15" ht="12.75" customHeight="1">
      <c r="A508" s="320">
        <v>498</v>
      </c>
      <c r="B508" s="270" t="s">
        <v>213</v>
      </c>
      <c r="C508" s="321">
        <v>214.75</v>
      </c>
      <c r="D508" s="321">
        <v>214.54999999999998</v>
      </c>
      <c r="E508" s="302">
        <v>210.59999999999997</v>
      </c>
      <c r="F508" s="302">
        <v>206.45</v>
      </c>
      <c r="G508" s="302">
        <v>202.49999999999997</v>
      </c>
      <c r="H508" s="302">
        <v>218.69999999999996</v>
      </c>
      <c r="I508" s="302">
        <v>222.64999999999995</v>
      </c>
      <c r="J508" s="302">
        <v>226.79999999999995</v>
      </c>
      <c r="K508" s="301">
        <v>218.5</v>
      </c>
      <c r="L508" s="301">
        <v>210.4</v>
      </c>
      <c r="M508" s="301">
        <v>86.897980000000004</v>
      </c>
      <c r="N508" s="1"/>
      <c r="O508" s="1"/>
    </row>
    <row r="509" spans="1:15" ht="12.75" customHeight="1">
      <c r="A509" s="320">
        <v>499</v>
      </c>
      <c r="B509" s="270" t="s">
        <v>558</v>
      </c>
      <c r="C509" s="321">
        <v>268.7</v>
      </c>
      <c r="D509" s="321">
        <v>267.55</v>
      </c>
      <c r="E509" s="302">
        <v>264.15000000000003</v>
      </c>
      <c r="F509" s="302">
        <v>259.60000000000002</v>
      </c>
      <c r="G509" s="302">
        <v>256.20000000000005</v>
      </c>
      <c r="H509" s="302">
        <v>272.10000000000002</v>
      </c>
      <c r="I509" s="302">
        <v>275.5</v>
      </c>
      <c r="J509" s="302">
        <v>280.05</v>
      </c>
      <c r="K509" s="301">
        <v>270.95</v>
      </c>
      <c r="L509" s="301">
        <v>263</v>
      </c>
      <c r="M509" s="301">
        <v>2.80579</v>
      </c>
      <c r="N509" s="1"/>
      <c r="O509" s="1"/>
    </row>
    <row r="510" spans="1:15" ht="12.75" customHeight="1">
      <c r="A510" s="320"/>
      <c r="B510" t="s">
        <v>559</v>
      </c>
      <c r="C510">
        <v>1556.05</v>
      </c>
      <c r="D510">
        <v>1554.7333333333333</v>
      </c>
      <c r="E510">
        <v>1546.5666666666666</v>
      </c>
      <c r="F510">
        <v>1537.0833333333333</v>
      </c>
      <c r="G510">
        <v>1528.9166666666665</v>
      </c>
      <c r="H510">
        <v>1564.2166666666667</v>
      </c>
      <c r="I510">
        <v>1572.3833333333332</v>
      </c>
      <c r="J510">
        <v>1581.8666666666668</v>
      </c>
      <c r="K510">
        <v>1562.9</v>
      </c>
      <c r="L510">
        <v>1545.25</v>
      </c>
      <c r="M510">
        <v>5.8680000000000003E-2</v>
      </c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4"/>
      <c r="B5" s="495"/>
      <c r="C5" s="494"/>
      <c r="D5" s="49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96" t="s">
        <v>562</v>
      </c>
      <c r="C7" s="495"/>
      <c r="D7" s="7">
        <f>Main!B10</f>
        <v>44736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44735</v>
      </c>
      <c r="B10" s="29">
        <v>542724</v>
      </c>
      <c r="C10" s="28" t="s">
        <v>1106</v>
      </c>
      <c r="D10" s="28" t="s">
        <v>1107</v>
      </c>
      <c r="E10" s="28" t="s">
        <v>572</v>
      </c>
      <c r="F10" s="87">
        <v>400000</v>
      </c>
      <c r="G10" s="29">
        <v>4.18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44735</v>
      </c>
      <c r="B11" s="29">
        <v>526473</v>
      </c>
      <c r="C11" s="28" t="s">
        <v>1108</v>
      </c>
      <c r="D11" s="28" t="s">
        <v>1109</v>
      </c>
      <c r="E11" s="28" t="s">
        <v>571</v>
      </c>
      <c r="F11" s="87">
        <v>175000</v>
      </c>
      <c r="G11" s="29">
        <v>7.49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44735</v>
      </c>
      <c r="B12" s="29">
        <v>526473</v>
      </c>
      <c r="C12" s="28" t="s">
        <v>1108</v>
      </c>
      <c r="D12" s="28" t="s">
        <v>1110</v>
      </c>
      <c r="E12" s="28" t="s">
        <v>571</v>
      </c>
      <c r="F12" s="87">
        <v>286515</v>
      </c>
      <c r="G12" s="29">
        <v>8.1300000000000008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44735</v>
      </c>
      <c r="B13" s="29">
        <v>526473</v>
      </c>
      <c r="C13" s="28" t="s">
        <v>1108</v>
      </c>
      <c r="D13" s="28" t="s">
        <v>1109</v>
      </c>
      <c r="E13" s="28" t="s">
        <v>572</v>
      </c>
      <c r="F13" s="87">
        <v>175000</v>
      </c>
      <c r="G13" s="29">
        <v>8.15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44735</v>
      </c>
      <c r="B14" s="29">
        <v>526473</v>
      </c>
      <c r="C14" s="28" t="s">
        <v>1108</v>
      </c>
      <c r="D14" s="28" t="s">
        <v>1110</v>
      </c>
      <c r="E14" s="28" t="s">
        <v>572</v>
      </c>
      <c r="F14" s="87">
        <v>195718</v>
      </c>
      <c r="G14" s="29">
        <v>8.1300000000000008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44735</v>
      </c>
      <c r="B15" s="29">
        <v>539097</v>
      </c>
      <c r="C15" s="28" t="s">
        <v>1072</v>
      </c>
      <c r="D15" s="28" t="s">
        <v>1111</v>
      </c>
      <c r="E15" s="28" t="s">
        <v>571</v>
      </c>
      <c r="F15" s="87">
        <v>500000</v>
      </c>
      <c r="G15" s="29">
        <v>12.35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44735</v>
      </c>
      <c r="B16" s="29">
        <v>539097</v>
      </c>
      <c r="C16" s="28" t="s">
        <v>1072</v>
      </c>
      <c r="D16" s="28" t="s">
        <v>1073</v>
      </c>
      <c r="E16" s="28" t="s">
        <v>572</v>
      </c>
      <c r="F16" s="87">
        <v>928242</v>
      </c>
      <c r="G16" s="29">
        <v>12.36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44735</v>
      </c>
      <c r="B17" s="29">
        <v>541161</v>
      </c>
      <c r="C17" s="28" t="s">
        <v>1112</v>
      </c>
      <c r="D17" s="28" t="s">
        <v>1113</v>
      </c>
      <c r="E17" s="28" t="s">
        <v>572</v>
      </c>
      <c r="F17" s="87">
        <v>4000000</v>
      </c>
      <c r="G17" s="29">
        <v>3.2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44735</v>
      </c>
      <c r="B18" s="29">
        <v>540360</v>
      </c>
      <c r="C18" s="28" t="s">
        <v>1114</v>
      </c>
      <c r="D18" s="28" t="s">
        <v>1115</v>
      </c>
      <c r="E18" s="28" t="s">
        <v>571</v>
      </c>
      <c r="F18" s="87">
        <v>50000</v>
      </c>
      <c r="G18" s="29">
        <v>49.6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44735</v>
      </c>
      <c r="B19" s="29">
        <v>511000</v>
      </c>
      <c r="C19" s="28" t="s">
        <v>1074</v>
      </c>
      <c r="D19" s="28" t="s">
        <v>1075</v>
      </c>
      <c r="E19" s="28" t="s">
        <v>572</v>
      </c>
      <c r="F19" s="87">
        <v>83116</v>
      </c>
      <c r="G19" s="29">
        <v>3.5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44735</v>
      </c>
      <c r="B20" s="29">
        <v>511000</v>
      </c>
      <c r="C20" s="28" t="s">
        <v>1074</v>
      </c>
      <c r="D20" s="28" t="s">
        <v>1076</v>
      </c>
      <c r="E20" s="28" t="s">
        <v>571</v>
      </c>
      <c r="F20" s="87">
        <v>189200</v>
      </c>
      <c r="G20" s="29">
        <v>3.54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44735</v>
      </c>
      <c r="B21" s="29">
        <v>539143</v>
      </c>
      <c r="C21" s="28" t="s">
        <v>952</v>
      </c>
      <c r="D21" s="28" t="s">
        <v>967</v>
      </c>
      <c r="E21" s="28" t="s">
        <v>571</v>
      </c>
      <c r="F21" s="87">
        <v>145878</v>
      </c>
      <c r="G21" s="29">
        <v>33.380000000000003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44735</v>
      </c>
      <c r="B22" s="29">
        <v>539143</v>
      </c>
      <c r="C22" s="28" t="s">
        <v>952</v>
      </c>
      <c r="D22" s="28" t="s">
        <v>967</v>
      </c>
      <c r="E22" s="28" t="s">
        <v>572</v>
      </c>
      <c r="F22" s="87">
        <v>253862</v>
      </c>
      <c r="G22" s="29">
        <v>33.65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44735</v>
      </c>
      <c r="B23" s="29">
        <v>513403</v>
      </c>
      <c r="C23" s="28" t="s">
        <v>1116</v>
      </c>
      <c r="D23" s="28" t="s">
        <v>1117</v>
      </c>
      <c r="E23" s="28" t="s">
        <v>572</v>
      </c>
      <c r="F23" s="87">
        <v>62167</v>
      </c>
      <c r="G23" s="29">
        <v>4.8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44735</v>
      </c>
      <c r="B24" s="29">
        <v>513403</v>
      </c>
      <c r="C24" s="28" t="s">
        <v>1116</v>
      </c>
      <c r="D24" s="28" t="s">
        <v>1117</v>
      </c>
      <c r="E24" s="28" t="s">
        <v>571</v>
      </c>
      <c r="F24" s="87">
        <v>650</v>
      </c>
      <c r="G24" s="29">
        <v>4.83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44735</v>
      </c>
      <c r="B25" s="29">
        <v>541601</v>
      </c>
      <c r="C25" s="28" t="s">
        <v>1035</v>
      </c>
      <c r="D25" s="28" t="s">
        <v>1034</v>
      </c>
      <c r="E25" s="28" t="s">
        <v>571</v>
      </c>
      <c r="F25" s="87">
        <v>39472</v>
      </c>
      <c r="G25" s="29">
        <v>227.93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44735</v>
      </c>
      <c r="B26" s="29">
        <v>541601</v>
      </c>
      <c r="C26" s="28" t="s">
        <v>1035</v>
      </c>
      <c r="D26" s="28" t="s">
        <v>1034</v>
      </c>
      <c r="E26" s="28" t="s">
        <v>572</v>
      </c>
      <c r="F26" s="87">
        <v>86794</v>
      </c>
      <c r="G26" s="29">
        <v>229.26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44735</v>
      </c>
      <c r="B27" s="29">
        <v>541601</v>
      </c>
      <c r="C27" s="28" t="s">
        <v>1035</v>
      </c>
      <c r="D27" s="28" t="s">
        <v>1085</v>
      </c>
      <c r="E27" s="28" t="s">
        <v>571</v>
      </c>
      <c r="F27" s="87">
        <v>53500</v>
      </c>
      <c r="G27" s="29">
        <v>229.01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44735</v>
      </c>
      <c r="B28" s="29">
        <v>515127</v>
      </c>
      <c r="C28" s="28" t="s">
        <v>1118</v>
      </c>
      <c r="D28" s="28" t="s">
        <v>1119</v>
      </c>
      <c r="E28" s="28" t="s">
        <v>571</v>
      </c>
      <c r="F28" s="87">
        <v>150000</v>
      </c>
      <c r="G28" s="29">
        <v>5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44735</v>
      </c>
      <c r="B29" s="29">
        <v>515127</v>
      </c>
      <c r="C29" s="28" t="s">
        <v>1118</v>
      </c>
      <c r="D29" s="28" t="s">
        <v>1120</v>
      </c>
      <c r="E29" s="28" t="s">
        <v>572</v>
      </c>
      <c r="F29" s="87">
        <v>211682</v>
      </c>
      <c r="G29" s="29">
        <v>5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44735</v>
      </c>
      <c r="B30" s="29">
        <v>543285</v>
      </c>
      <c r="C30" s="28" t="s">
        <v>1121</v>
      </c>
      <c r="D30" s="28" t="s">
        <v>1122</v>
      </c>
      <c r="E30" s="28" t="s">
        <v>572</v>
      </c>
      <c r="F30" s="87">
        <v>24000</v>
      </c>
      <c r="G30" s="29">
        <v>23.85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44735</v>
      </c>
      <c r="B31" s="29">
        <v>543285</v>
      </c>
      <c r="C31" s="28" t="s">
        <v>1121</v>
      </c>
      <c r="D31" s="28" t="s">
        <v>1122</v>
      </c>
      <c r="E31" s="28" t="s">
        <v>571</v>
      </c>
      <c r="F31" s="87">
        <v>30000</v>
      </c>
      <c r="G31" s="29">
        <v>22.84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44735</v>
      </c>
      <c r="B32" s="29">
        <v>516110</v>
      </c>
      <c r="C32" s="28" t="s">
        <v>995</v>
      </c>
      <c r="D32" s="28" t="s">
        <v>1123</v>
      </c>
      <c r="E32" s="28" t="s">
        <v>572</v>
      </c>
      <c r="F32" s="87">
        <v>176595</v>
      </c>
      <c r="G32" s="29">
        <v>41.5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44735</v>
      </c>
      <c r="B33" s="29">
        <v>538875</v>
      </c>
      <c r="C33" s="28" t="s">
        <v>1077</v>
      </c>
      <c r="D33" s="28" t="s">
        <v>1124</v>
      </c>
      <c r="E33" s="28" t="s">
        <v>571</v>
      </c>
      <c r="F33" s="87">
        <v>52000</v>
      </c>
      <c r="G33" s="29">
        <v>27.65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44735</v>
      </c>
      <c r="B34" s="29">
        <v>538875</v>
      </c>
      <c r="C34" s="28" t="s">
        <v>1077</v>
      </c>
      <c r="D34" s="28" t="s">
        <v>1078</v>
      </c>
      <c r="E34" s="28" t="s">
        <v>572</v>
      </c>
      <c r="F34" s="87">
        <v>100000</v>
      </c>
      <c r="G34" s="29">
        <v>27.6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44735</v>
      </c>
      <c r="B35" s="29">
        <v>538875</v>
      </c>
      <c r="C35" s="28" t="s">
        <v>1077</v>
      </c>
      <c r="D35" s="28" t="s">
        <v>1125</v>
      </c>
      <c r="E35" s="28" t="s">
        <v>571</v>
      </c>
      <c r="F35" s="87">
        <v>50114</v>
      </c>
      <c r="G35" s="29">
        <v>27.46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44735</v>
      </c>
      <c r="B36" s="29">
        <v>537259</v>
      </c>
      <c r="C36" s="28" t="s">
        <v>1126</v>
      </c>
      <c r="D36" s="28" t="s">
        <v>1127</v>
      </c>
      <c r="E36" s="28" t="s">
        <v>572</v>
      </c>
      <c r="F36" s="87">
        <v>250000</v>
      </c>
      <c r="G36" s="29">
        <v>347.83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44735</v>
      </c>
      <c r="B37" s="29">
        <v>537259</v>
      </c>
      <c r="C37" s="28" t="s">
        <v>1126</v>
      </c>
      <c r="D37" s="28" t="s">
        <v>1128</v>
      </c>
      <c r="E37" s="28" t="s">
        <v>571</v>
      </c>
      <c r="F37" s="87">
        <v>150000</v>
      </c>
      <c r="G37" s="29">
        <v>347.81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44735</v>
      </c>
      <c r="B38" s="29">
        <v>539406</v>
      </c>
      <c r="C38" s="28" t="s">
        <v>1129</v>
      </c>
      <c r="D38" s="28" t="s">
        <v>1130</v>
      </c>
      <c r="E38" s="28" t="s">
        <v>571</v>
      </c>
      <c r="F38" s="87">
        <v>12000</v>
      </c>
      <c r="G38" s="29">
        <v>84.65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44735</v>
      </c>
      <c r="B39" s="29">
        <v>539406</v>
      </c>
      <c r="C39" s="28" t="s">
        <v>1129</v>
      </c>
      <c r="D39" s="28" t="s">
        <v>1131</v>
      </c>
      <c r="E39" s="28" t="s">
        <v>571</v>
      </c>
      <c r="F39" s="87">
        <v>13000</v>
      </c>
      <c r="G39" s="29">
        <v>84.65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44735</v>
      </c>
      <c r="B40" s="29">
        <v>539406</v>
      </c>
      <c r="C40" s="28" t="s">
        <v>1129</v>
      </c>
      <c r="D40" s="28" t="s">
        <v>1132</v>
      </c>
      <c r="E40" s="28" t="s">
        <v>572</v>
      </c>
      <c r="F40" s="87">
        <v>25061</v>
      </c>
      <c r="G40" s="29">
        <v>84.65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44735</v>
      </c>
      <c r="B41" s="29">
        <v>526365</v>
      </c>
      <c r="C41" s="28" t="s">
        <v>1133</v>
      </c>
      <c r="D41" s="28" t="s">
        <v>1134</v>
      </c>
      <c r="E41" s="28" t="s">
        <v>571</v>
      </c>
      <c r="F41" s="87">
        <v>130000</v>
      </c>
      <c r="G41" s="29">
        <v>18.43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44735</v>
      </c>
      <c r="B42" s="29">
        <v>521228</v>
      </c>
      <c r="C42" s="28" t="s">
        <v>1135</v>
      </c>
      <c r="D42" s="28" t="s">
        <v>1136</v>
      </c>
      <c r="E42" s="28" t="s">
        <v>572</v>
      </c>
      <c r="F42" s="87">
        <v>1002000</v>
      </c>
      <c r="G42" s="29">
        <v>1.27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44735</v>
      </c>
      <c r="B43" s="29">
        <v>539314</v>
      </c>
      <c r="C43" s="28" t="s">
        <v>1137</v>
      </c>
      <c r="D43" s="28" t="s">
        <v>1138</v>
      </c>
      <c r="E43" s="28" t="s">
        <v>571</v>
      </c>
      <c r="F43" s="87">
        <v>52500</v>
      </c>
      <c r="G43" s="29">
        <v>45.19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44735</v>
      </c>
      <c r="B44" s="29">
        <v>532035</v>
      </c>
      <c r="C44" s="28" t="s">
        <v>1139</v>
      </c>
      <c r="D44" s="28" t="s">
        <v>1140</v>
      </c>
      <c r="E44" s="28" t="s">
        <v>572</v>
      </c>
      <c r="F44" s="87">
        <v>50450</v>
      </c>
      <c r="G44" s="29">
        <v>17.059999999999999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44735</v>
      </c>
      <c r="B45" s="29">
        <v>530697</v>
      </c>
      <c r="C45" s="28" t="s">
        <v>1141</v>
      </c>
      <c r="D45" s="28" t="s">
        <v>1142</v>
      </c>
      <c r="E45" s="28" t="s">
        <v>572</v>
      </c>
      <c r="F45" s="87">
        <v>50000</v>
      </c>
      <c r="G45" s="29">
        <v>42.1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44735</v>
      </c>
      <c r="B46" s="29" t="s">
        <v>1079</v>
      </c>
      <c r="C46" s="28" t="s">
        <v>1080</v>
      </c>
      <c r="D46" s="28" t="s">
        <v>1081</v>
      </c>
      <c r="E46" s="28" t="s">
        <v>571</v>
      </c>
      <c r="F46" s="87">
        <v>50000</v>
      </c>
      <c r="G46" s="29">
        <v>104</v>
      </c>
      <c r="H46" s="29" t="s">
        <v>850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44735</v>
      </c>
      <c r="B47" s="29" t="s">
        <v>1143</v>
      </c>
      <c r="C47" s="28" t="s">
        <v>1144</v>
      </c>
      <c r="D47" s="28" t="s">
        <v>1145</v>
      </c>
      <c r="E47" s="28" t="s">
        <v>571</v>
      </c>
      <c r="F47" s="87">
        <v>535288</v>
      </c>
      <c r="G47" s="29">
        <v>25.39</v>
      </c>
      <c r="H47" s="29" t="s">
        <v>850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44735</v>
      </c>
      <c r="B48" s="29" t="s">
        <v>1146</v>
      </c>
      <c r="C48" s="28" t="s">
        <v>1147</v>
      </c>
      <c r="D48" s="28" t="s">
        <v>1148</v>
      </c>
      <c r="E48" s="28" t="s">
        <v>571</v>
      </c>
      <c r="F48" s="87">
        <v>200000</v>
      </c>
      <c r="G48" s="29">
        <v>49.99</v>
      </c>
      <c r="H48" s="29" t="s">
        <v>850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44735</v>
      </c>
      <c r="B49" s="29" t="s">
        <v>1112</v>
      </c>
      <c r="C49" s="28" t="s">
        <v>1149</v>
      </c>
      <c r="D49" s="28" t="s">
        <v>1150</v>
      </c>
      <c r="E49" s="28" t="s">
        <v>571</v>
      </c>
      <c r="F49" s="87">
        <v>34000000</v>
      </c>
      <c r="G49" s="29">
        <v>3.5</v>
      </c>
      <c r="H49" s="29" t="s">
        <v>850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44735</v>
      </c>
      <c r="B50" s="29" t="s">
        <v>1151</v>
      </c>
      <c r="C50" s="28" t="s">
        <v>1152</v>
      </c>
      <c r="D50" s="28" t="s">
        <v>1153</v>
      </c>
      <c r="E50" s="28" t="s">
        <v>571</v>
      </c>
      <c r="F50" s="87">
        <v>99196</v>
      </c>
      <c r="G50" s="29">
        <v>22.96</v>
      </c>
      <c r="H50" s="29" t="s">
        <v>850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44735</v>
      </c>
      <c r="B51" s="29" t="s">
        <v>1154</v>
      </c>
      <c r="C51" s="28" t="s">
        <v>1155</v>
      </c>
      <c r="D51" s="28" t="s">
        <v>1156</v>
      </c>
      <c r="E51" s="28" t="s">
        <v>571</v>
      </c>
      <c r="F51" s="87">
        <v>600000</v>
      </c>
      <c r="G51" s="29">
        <v>88.88</v>
      </c>
      <c r="H51" s="29" t="s">
        <v>850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44735</v>
      </c>
      <c r="B52" s="29" t="s">
        <v>1082</v>
      </c>
      <c r="C52" s="28" t="s">
        <v>1083</v>
      </c>
      <c r="D52" s="28" t="s">
        <v>1085</v>
      </c>
      <c r="E52" s="28" t="s">
        <v>571</v>
      </c>
      <c r="F52" s="87">
        <v>9772</v>
      </c>
      <c r="G52" s="29">
        <v>2.6</v>
      </c>
      <c r="H52" s="29" t="s">
        <v>850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44735</v>
      </c>
      <c r="B53" s="29" t="s">
        <v>1082</v>
      </c>
      <c r="C53" s="28" t="s">
        <v>1083</v>
      </c>
      <c r="D53" s="28" t="s">
        <v>1084</v>
      </c>
      <c r="E53" s="28" t="s">
        <v>571</v>
      </c>
      <c r="F53" s="87">
        <v>5401000</v>
      </c>
      <c r="G53" s="29">
        <v>2.65</v>
      </c>
      <c r="H53" s="29" t="s">
        <v>850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44735</v>
      </c>
      <c r="B54" s="29" t="s">
        <v>1143</v>
      </c>
      <c r="C54" s="28" t="s">
        <v>1144</v>
      </c>
      <c r="D54" s="28" t="s">
        <v>1145</v>
      </c>
      <c r="E54" s="28" t="s">
        <v>572</v>
      </c>
      <c r="F54" s="87">
        <v>535288</v>
      </c>
      <c r="G54" s="29">
        <v>25.19</v>
      </c>
      <c r="H54" s="29" t="s">
        <v>850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44735</v>
      </c>
      <c r="B55" s="29" t="s">
        <v>1146</v>
      </c>
      <c r="C55" s="28" t="s">
        <v>1147</v>
      </c>
      <c r="D55" s="28" t="s">
        <v>1157</v>
      </c>
      <c r="E55" s="28" t="s">
        <v>572</v>
      </c>
      <c r="F55" s="87">
        <v>200000</v>
      </c>
      <c r="G55" s="29">
        <v>50</v>
      </c>
      <c r="H55" s="29" t="s">
        <v>850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44735</v>
      </c>
      <c r="B56" s="29" t="s">
        <v>1112</v>
      </c>
      <c r="C56" s="28" t="s">
        <v>1149</v>
      </c>
      <c r="D56" s="28" t="s">
        <v>1158</v>
      </c>
      <c r="E56" s="28" t="s">
        <v>572</v>
      </c>
      <c r="F56" s="87">
        <v>34000000</v>
      </c>
      <c r="G56" s="29">
        <v>3.5</v>
      </c>
      <c r="H56" s="29" t="s">
        <v>850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44735</v>
      </c>
      <c r="B57" s="29" t="s">
        <v>1151</v>
      </c>
      <c r="C57" s="28" t="s">
        <v>1152</v>
      </c>
      <c r="D57" s="28" t="s">
        <v>1153</v>
      </c>
      <c r="E57" s="28" t="s">
        <v>572</v>
      </c>
      <c r="F57" s="87">
        <v>89196</v>
      </c>
      <c r="G57" s="29">
        <v>23.05</v>
      </c>
      <c r="H57" s="29" t="s">
        <v>850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44735</v>
      </c>
      <c r="B58" s="29" t="s">
        <v>1154</v>
      </c>
      <c r="C58" s="28" t="s">
        <v>1155</v>
      </c>
      <c r="D58" s="28" t="s">
        <v>1159</v>
      </c>
      <c r="E58" s="28" t="s">
        <v>572</v>
      </c>
      <c r="F58" s="87">
        <v>600000</v>
      </c>
      <c r="G58" s="29">
        <v>88.88</v>
      </c>
      <c r="H58" s="29" t="s">
        <v>850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44735</v>
      </c>
      <c r="B59" s="29" t="s">
        <v>1160</v>
      </c>
      <c r="C59" s="28" t="s">
        <v>1161</v>
      </c>
      <c r="D59" s="28" t="s">
        <v>1162</v>
      </c>
      <c r="E59" s="28" t="s">
        <v>572</v>
      </c>
      <c r="F59" s="87">
        <v>75000</v>
      </c>
      <c r="G59" s="29">
        <v>35</v>
      </c>
      <c r="H59" s="29" t="s">
        <v>850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44735</v>
      </c>
      <c r="B60" s="29" t="s">
        <v>1082</v>
      </c>
      <c r="C60" s="28" t="s">
        <v>1083</v>
      </c>
      <c r="D60" s="28" t="s">
        <v>1085</v>
      </c>
      <c r="E60" s="28" t="s">
        <v>572</v>
      </c>
      <c r="F60" s="87">
        <v>4350000</v>
      </c>
      <c r="G60" s="29">
        <v>2.65</v>
      </c>
      <c r="H60" s="29" t="s">
        <v>850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/>
      <c r="B61" s="29"/>
      <c r="C61" s="28"/>
      <c r="D61" s="28"/>
      <c r="E61" s="28"/>
      <c r="F61" s="87"/>
      <c r="G61" s="29"/>
      <c r="H61" s="29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/>
      <c r="B62" s="29"/>
      <c r="C62" s="28"/>
      <c r="D62" s="28"/>
      <c r="E62" s="28"/>
      <c r="F62" s="87"/>
      <c r="G62" s="29"/>
      <c r="H62" s="29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/>
      <c r="B63" s="29"/>
      <c r="C63" s="28"/>
      <c r="D63" s="28"/>
      <c r="E63" s="28"/>
      <c r="F63" s="87"/>
      <c r="G63" s="29"/>
      <c r="H63" s="29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/>
      <c r="B64" s="29"/>
      <c r="C64" s="28"/>
      <c r="D64" s="28"/>
      <c r="E64" s="28"/>
      <c r="F64" s="87"/>
      <c r="G64" s="29"/>
      <c r="H64" s="29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/>
      <c r="B65" s="29"/>
      <c r="C65" s="28"/>
      <c r="D65" s="28"/>
      <c r="E65" s="28"/>
      <c r="F65" s="87"/>
      <c r="G65" s="29"/>
      <c r="H65" s="29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/>
      <c r="B66" s="29"/>
      <c r="C66" s="28"/>
      <c r="D66" s="28"/>
      <c r="E66" s="28"/>
      <c r="F66" s="87"/>
      <c r="G66" s="29"/>
      <c r="H66" s="29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/>
      <c r="B67" s="29"/>
      <c r="C67" s="28"/>
      <c r="D67" s="28"/>
      <c r="E67" s="28"/>
      <c r="F67" s="87"/>
      <c r="G67" s="29"/>
      <c r="H67" s="29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/>
      <c r="B68" s="29"/>
      <c r="C68" s="28"/>
      <c r="D68" s="28"/>
      <c r="E68" s="28"/>
      <c r="F68" s="87"/>
      <c r="G68" s="29"/>
      <c r="H68" s="29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/>
      <c r="B69" s="29"/>
      <c r="C69" s="28"/>
      <c r="D69" s="28"/>
      <c r="E69" s="28"/>
      <c r="F69" s="87"/>
      <c r="G69" s="29"/>
      <c r="H69" s="29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/>
      <c r="B70" s="29"/>
      <c r="C70" s="28"/>
      <c r="D70" s="28"/>
      <c r="E70" s="28"/>
      <c r="F70" s="87"/>
      <c r="G70" s="29"/>
      <c r="H70" s="29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5"/>
  <sheetViews>
    <sheetView zoomScale="85" zoomScaleNormal="85" workbookViewId="0">
      <selection activeCell="P22" sqref="P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44736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Intra'!B37:C589,2,0)</f>
        <v>660.2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985</v>
      </c>
      <c r="K12" s="460">
        <f t="shared" ref="K12" si="3">H12-F12</f>
        <v>-1.5</v>
      </c>
      <c r="L12" s="461">
        <f t="shared" ref="L12" si="4">(F12*-0.7)/100</f>
        <v>-0.91699999999999993</v>
      </c>
      <c r="M12" s="462">
        <f t="shared" ref="M12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>
        <v>2201</v>
      </c>
      <c r="G13" s="251">
        <v>2069</v>
      </c>
      <c r="H13" s="251"/>
      <c r="I13" s="318" t="s">
        <v>904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2252.6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950</v>
      </c>
      <c r="J14" s="460" t="s">
        <v>986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703.75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5">
        <v>7</v>
      </c>
      <c r="B16" s="414">
        <v>44725</v>
      </c>
      <c r="C16" s="373"/>
      <c r="D16" s="374" t="s">
        <v>414</v>
      </c>
      <c r="E16" s="375" t="s">
        <v>588</v>
      </c>
      <c r="F16" s="365">
        <v>397.5</v>
      </c>
      <c r="G16" s="365">
        <v>365</v>
      </c>
      <c r="H16" s="365">
        <v>422</v>
      </c>
      <c r="I16" s="376" t="s">
        <v>966</v>
      </c>
      <c r="J16" s="322" t="s">
        <v>880</v>
      </c>
      <c r="K16" s="322">
        <f t="shared" ref="K16" si="9">H16-F16</f>
        <v>24.5</v>
      </c>
      <c r="L16" s="323">
        <f t="shared" ref="L16" si="10">(F16*-0.7)/100</f>
        <v>-2.7825000000000002</v>
      </c>
      <c r="M16" s="324">
        <f t="shared" ref="M16" si="11">(K16+L16)/F16</f>
        <v>5.4635220125786164E-2</v>
      </c>
      <c r="N16" s="322" t="s">
        <v>586</v>
      </c>
      <c r="O16" s="366">
        <v>44735</v>
      </c>
      <c r="P16" s="370"/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407">
        <v>44733</v>
      </c>
      <c r="C17" s="319"/>
      <c r="D17" s="316" t="s">
        <v>201</v>
      </c>
      <c r="E17" s="317" t="s">
        <v>588</v>
      </c>
      <c r="F17" s="251" t="s">
        <v>1050</v>
      </c>
      <c r="G17" s="251">
        <v>898</v>
      </c>
      <c r="H17" s="251"/>
      <c r="I17" s="318" t="s">
        <v>1051</v>
      </c>
      <c r="J17" s="284" t="s">
        <v>589</v>
      </c>
      <c r="K17" s="284"/>
      <c r="L17" s="285"/>
      <c r="M17" s="286"/>
      <c r="N17" s="284"/>
      <c r="O17" s="308"/>
      <c r="P17" s="284"/>
      <c r="Q17" s="246"/>
      <c r="R17" s="246" t="s">
        <v>587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44735</v>
      </c>
      <c r="C18" s="319"/>
      <c r="D18" s="316" t="s">
        <v>66</v>
      </c>
      <c r="E18" s="317" t="s">
        <v>588</v>
      </c>
      <c r="F18" s="251" t="s">
        <v>1089</v>
      </c>
      <c r="G18" s="251">
        <v>1940</v>
      </c>
      <c r="H18" s="251"/>
      <c r="I18" s="318" t="s">
        <v>1090</v>
      </c>
      <c r="J18" s="284" t="s">
        <v>589</v>
      </c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5"/>
      <c r="B19" s="382"/>
      <c r="C19" s="395"/>
      <c r="D19" s="396"/>
      <c r="E19" s="397"/>
      <c r="F19" s="385"/>
      <c r="G19" s="385"/>
      <c r="H19" s="385"/>
      <c r="I19" s="398"/>
      <c r="J19" s="399"/>
      <c r="K19" s="386"/>
      <c r="L19" s="387"/>
      <c r="M19" s="388"/>
      <c r="N19" s="386"/>
      <c r="O19" s="389"/>
      <c r="P19" s="38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19">
        <v>1</v>
      </c>
      <c r="B28" s="334">
        <v>44709</v>
      </c>
      <c r="C28" s="420"/>
      <c r="D28" s="421" t="s">
        <v>188</v>
      </c>
      <c r="E28" s="336" t="s">
        <v>588</v>
      </c>
      <c r="F28" s="336">
        <v>469.5</v>
      </c>
      <c r="G28" s="336">
        <v>457</v>
      </c>
      <c r="H28" s="336">
        <v>457</v>
      </c>
      <c r="I28" s="336" t="s">
        <v>871</v>
      </c>
      <c r="J28" s="330" t="s">
        <v>956</v>
      </c>
      <c r="K28" s="330">
        <f t="shared" ref="K28" si="12">H28-F28</f>
        <v>-12.5</v>
      </c>
      <c r="L28" s="422">
        <f t="shared" ref="L28" si="13">(F28*-0.7)/100</f>
        <v>-3.2864999999999998</v>
      </c>
      <c r="M28" s="423">
        <f t="shared" ref="M28" si="14">(K28+L28)/F28</f>
        <v>-3.3624068157614484E-2</v>
      </c>
      <c r="N28" s="330" t="s">
        <v>598</v>
      </c>
      <c r="O28" s="424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1">
        <v>2</v>
      </c>
      <c r="B29" s="362">
        <v>44711</v>
      </c>
      <c r="C29" s="363"/>
      <c r="D29" s="364" t="s">
        <v>205</v>
      </c>
      <c r="E29" s="365" t="s">
        <v>588</v>
      </c>
      <c r="F29" s="365">
        <v>1115</v>
      </c>
      <c r="G29" s="365">
        <v>1079</v>
      </c>
      <c r="H29" s="365">
        <v>1145</v>
      </c>
      <c r="I29" s="365" t="s">
        <v>873</v>
      </c>
      <c r="J29" s="322" t="s">
        <v>601</v>
      </c>
      <c r="K29" s="322">
        <f t="shared" ref="K29" si="15">H29-F29</f>
        <v>30</v>
      </c>
      <c r="L29" s="323">
        <f t="shared" ref="L29" si="16">(F29*-0.7)/100</f>
        <v>-7.8049999999999997</v>
      </c>
      <c r="M29" s="324">
        <f t="shared" ref="M29" si="17">(K29+L29)/F29</f>
        <v>1.9905829596412555E-2</v>
      </c>
      <c r="N29" s="322" t="s">
        <v>586</v>
      </c>
      <c r="O29" s="366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3</v>
      </c>
      <c r="B30" s="362">
        <v>44713</v>
      </c>
      <c r="C30" s="363"/>
      <c r="D30" s="364" t="s">
        <v>82</v>
      </c>
      <c r="E30" s="365" t="s">
        <v>588</v>
      </c>
      <c r="F30" s="365">
        <v>207</v>
      </c>
      <c r="G30" s="365">
        <v>199</v>
      </c>
      <c r="H30" s="365">
        <v>212.75</v>
      </c>
      <c r="I30" s="365" t="s">
        <v>877</v>
      </c>
      <c r="J30" s="322" t="s">
        <v>886</v>
      </c>
      <c r="K30" s="322">
        <f t="shared" ref="K30:K31" si="18">H30-F30</f>
        <v>5.75</v>
      </c>
      <c r="L30" s="323">
        <f t="shared" ref="L30:L31" si="19">(F30*-0.7)/100</f>
        <v>-1.4489999999999998</v>
      </c>
      <c r="M30" s="324">
        <f t="shared" ref="M30:M31" si="20">(K30+L30)/F30</f>
        <v>2.0777777777777777E-2</v>
      </c>
      <c r="N30" s="322" t="s">
        <v>586</v>
      </c>
      <c r="O30" s="366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19">
        <v>4</v>
      </c>
      <c r="B31" s="334">
        <v>44713</v>
      </c>
      <c r="C31" s="420"/>
      <c r="D31" s="421" t="s">
        <v>117</v>
      </c>
      <c r="E31" s="336" t="s">
        <v>588</v>
      </c>
      <c r="F31" s="336">
        <v>602</v>
      </c>
      <c r="G31" s="336">
        <v>584</v>
      </c>
      <c r="H31" s="336">
        <v>584</v>
      </c>
      <c r="I31" s="336" t="s">
        <v>854</v>
      </c>
      <c r="J31" s="330" t="s">
        <v>968</v>
      </c>
      <c r="K31" s="330">
        <f t="shared" si="18"/>
        <v>-18</v>
      </c>
      <c r="L31" s="422">
        <f t="shared" si="19"/>
        <v>-4.2139999999999995</v>
      </c>
      <c r="M31" s="423">
        <f t="shared" si="20"/>
        <v>-3.6900332225913622E-2</v>
      </c>
      <c r="N31" s="330" t="s">
        <v>598</v>
      </c>
      <c r="O31" s="424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5</v>
      </c>
      <c r="B32" s="362">
        <v>44714</v>
      </c>
      <c r="C32" s="363"/>
      <c r="D32" s="364" t="s">
        <v>530</v>
      </c>
      <c r="E32" s="365" t="s">
        <v>588</v>
      </c>
      <c r="F32" s="365">
        <v>962.5</v>
      </c>
      <c r="G32" s="365">
        <v>934</v>
      </c>
      <c r="H32" s="365">
        <v>994.5</v>
      </c>
      <c r="I32" s="365" t="s">
        <v>884</v>
      </c>
      <c r="J32" s="322" t="s">
        <v>889</v>
      </c>
      <c r="K32" s="322">
        <f t="shared" ref="K32:K33" si="21">H32-F32</f>
        <v>32</v>
      </c>
      <c r="L32" s="323">
        <f t="shared" ref="L32:L33" si="22">(F32*-0.7)/100</f>
        <v>-6.7374999999999998</v>
      </c>
      <c r="M32" s="324">
        <f t="shared" ref="M32:M33" si="23">(K32+L32)/F32</f>
        <v>2.6246753246753247E-2</v>
      </c>
      <c r="N32" s="322" t="s">
        <v>586</v>
      </c>
      <c r="O32" s="366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6</v>
      </c>
      <c r="B33" s="334">
        <v>44714</v>
      </c>
      <c r="C33" s="420"/>
      <c r="D33" s="421" t="s">
        <v>68</v>
      </c>
      <c r="E33" s="336" t="s">
        <v>588</v>
      </c>
      <c r="F33" s="336">
        <v>103.4</v>
      </c>
      <c r="G33" s="336">
        <v>100</v>
      </c>
      <c r="H33" s="336">
        <v>100</v>
      </c>
      <c r="I33" s="336" t="s">
        <v>885</v>
      </c>
      <c r="J33" s="330" t="s">
        <v>997</v>
      </c>
      <c r="K33" s="330">
        <f t="shared" si="21"/>
        <v>-3.4000000000000057</v>
      </c>
      <c r="L33" s="422">
        <f t="shared" si="22"/>
        <v>-0.7238</v>
      </c>
      <c r="M33" s="423">
        <f t="shared" si="23"/>
        <v>-3.9882011605415914E-2</v>
      </c>
      <c r="N33" s="330" t="s">
        <v>598</v>
      </c>
      <c r="O33" s="424">
        <v>44728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0" customFormat="1" ht="15" customHeight="1">
      <c r="A34" s="419">
        <v>7</v>
      </c>
      <c r="B34" s="334">
        <v>44714</v>
      </c>
      <c r="C34" s="420"/>
      <c r="D34" s="421" t="s">
        <v>55</v>
      </c>
      <c r="E34" s="336" t="s">
        <v>588</v>
      </c>
      <c r="F34" s="336">
        <v>143.5</v>
      </c>
      <c r="G34" s="336">
        <v>139.69999999999999</v>
      </c>
      <c r="H34" s="336">
        <v>139.69999999999999</v>
      </c>
      <c r="I34" s="336">
        <v>150</v>
      </c>
      <c r="J34" s="330" t="s">
        <v>895</v>
      </c>
      <c r="K34" s="330">
        <f t="shared" ref="K34:K36" si="24">H34-F34</f>
        <v>-3.8000000000000114</v>
      </c>
      <c r="L34" s="422">
        <f t="shared" ref="L34:L36" si="25">(F34*-0.7)/100</f>
        <v>-1.0044999999999999</v>
      </c>
      <c r="M34" s="423">
        <f t="shared" ref="M34:M36" si="26">(K34+L34)/F34</f>
        <v>-3.3480836236933875E-2</v>
      </c>
      <c r="N34" s="330" t="s">
        <v>598</v>
      </c>
      <c r="O34" s="424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78"/>
      <c r="AJ34" s="379"/>
      <c r="AK34" s="379"/>
      <c r="AL34" s="379"/>
    </row>
    <row r="35" spans="1:38" s="393" customFormat="1" ht="15" customHeight="1">
      <c r="A35" s="425">
        <v>8</v>
      </c>
      <c r="B35" s="426">
        <v>44719</v>
      </c>
      <c r="C35" s="427"/>
      <c r="D35" s="428" t="s">
        <v>404</v>
      </c>
      <c r="E35" s="429" t="s">
        <v>588</v>
      </c>
      <c r="F35" s="429">
        <v>179.5</v>
      </c>
      <c r="G35" s="429">
        <v>174</v>
      </c>
      <c r="H35" s="429">
        <v>185.5</v>
      </c>
      <c r="I35" s="429" t="s">
        <v>905</v>
      </c>
      <c r="J35" s="322" t="s">
        <v>929</v>
      </c>
      <c r="K35" s="322">
        <f t="shared" si="24"/>
        <v>6</v>
      </c>
      <c r="L35" s="323">
        <f t="shared" si="25"/>
        <v>-1.2565</v>
      </c>
      <c r="M35" s="324">
        <f t="shared" si="26"/>
        <v>2.6426183844011141E-2</v>
      </c>
      <c r="N35" s="430" t="s">
        <v>586</v>
      </c>
      <c r="O35" s="431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4"/>
      <c r="AI35" s="394"/>
      <c r="AJ35" s="394"/>
      <c r="AK35" s="394"/>
      <c r="AL35" s="394"/>
    </row>
    <row r="36" spans="1:38" s="393" customFormat="1" ht="15" customHeight="1">
      <c r="A36" s="470">
        <v>9</v>
      </c>
      <c r="B36" s="471">
        <v>44719</v>
      </c>
      <c r="C36" s="472"/>
      <c r="D36" s="473" t="s">
        <v>145</v>
      </c>
      <c r="E36" s="474" t="s">
        <v>588</v>
      </c>
      <c r="F36" s="474">
        <v>1588</v>
      </c>
      <c r="G36" s="474">
        <v>1535</v>
      </c>
      <c r="H36" s="474">
        <v>1535</v>
      </c>
      <c r="I36" s="474" t="s">
        <v>906</v>
      </c>
      <c r="J36" s="330" t="s">
        <v>1000</v>
      </c>
      <c r="K36" s="330">
        <f t="shared" si="24"/>
        <v>-53</v>
      </c>
      <c r="L36" s="422">
        <f t="shared" si="25"/>
        <v>-11.116</v>
      </c>
      <c r="M36" s="423">
        <f t="shared" si="26"/>
        <v>-4.0375314861460954E-2</v>
      </c>
      <c r="N36" s="330" t="s">
        <v>598</v>
      </c>
      <c r="O36" s="424">
        <v>44728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10</v>
      </c>
      <c r="B37" s="471">
        <v>44720</v>
      </c>
      <c r="C37" s="472"/>
      <c r="D37" s="473" t="s">
        <v>520</v>
      </c>
      <c r="E37" s="474" t="s">
        <v>588</v>
      </c>
      <c r="F37" s="474">
        <v>484</v>
      </c>
      <c r="G37" s="474">
        <v>470</v>
      </c>
      <c r="H37" s="474">
        <v>470</v>
      </c>
      <c r="I37" s="474" t="s">
        <v>925</v>
      </c>
      <c r="J37" s="330" t="s">
        <v>1020</v>
      </c>
      <c r="K37" s="330">
        <f t="shared" ref="K37" si="27">H37-F37</f>
        <v>-14</v>
      </c>
      <c r="L37" s="422">
        <f t="shared" ref="L37" si="28">(F37*-0.7)/100</f>
        <v>-3.3879999999999995</v>
      </c>
      <c r="M37" s="423">
        <f t="shared" ref="M37" si="29">(K37+L37)/F37</f>
        <v>-3.5925619834710737E-2</v>
      </c>
      <c r="N37" s="330" t="s">
        <v>598</v>
      </c>
      <c r="O37" s="424">
        <v>44729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11</v>
      </c>
      <c r="B38" s="475">
        <v>44722</v>
      </c>
      <c r="C38" s="472"/>
      <c r="D38" s="473" t="s">
        <v>404</v>
      </c>
      <c r="E38" s="474" t="s">
        <v>588</v>
      </c>
      <c r="F38" s="474">
        <v>180.5</v>
      </c>
      <c r="G38" s="474">
        <v>174.5</v>
      </c>
      <c r="H38" s="474">
        <v>174.5</v>
      </c>
      <c r="I38" s="474" t="s">
        <v>949</v>
      </c>
      <c r="J38" s="330" t="s">
        <v>998</v>
      </c>
      <c r="K38" s="330">
        <f t="shared" ref="K38" si="30">H38-F38</f>
        <v>-6</v>
      </c>
      <c r="L38" s="422">
        <f t="shared" ref="L38" si="31">(F38*-0.7)/100</f>
        <v>-1.2634999999999998</v>
      </c>
      <c r="M38" s="423">
        <f t="shared" ref="M38" si="32">(K38+L38)/F38</f>
        <v>-4.0240997229916899E-2</v>
      </c>
      <c r="N38" s="330" t="s">
        <v>598</v>
      </c>
      <c r="O38" s="424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436" customFormat="1" ht="15" customHeight="1">
      <c r="A39" s="437">
        <v>12</v>
      </c>
      <c r="B39" s="438">
        <v>44725</v>
      </c>
      <c r="C39" s="439"/>
      <c r="D39" s="440" t="s">
        <v>136</v>
      </c>
      <c r="E39" s="441" t="s">
        <v>588</v>
      </c>
      <c r="F39" s="441">
        <v>624.5</v>
      </c>
      <c r="G39" s="441">
        <v>605</v>
      </c>
      <c r="H39" s="441">
        <v>627.5</v>
      </c>
      <c r="I39" s="441" t="s">
        <v>957</v>
      </c>
      <c r="J39" s="442" t="s">
        <v>958</v>
      </c>
      <c r="K39" s="442">
        <f t="shared" ref="K39:K41" si="33">H39-F39</f>
        <v>3</v>
      </c>
      <c r="L39" s="443">
        <f>(F39*-0.07)/100</f>
        <v>-0.43715000000000004</v>
      </c>
      <c r="M39" s="444">
        <f t="shared" ref="M39:M41" si="34">(K39+L39)/F39</f>
        <v>4.1038430744595681E-3</v>
      </c>
      <c r="N39" s="445" t="s">
        <v>708</v>
      </c>
      <c r="O39" s="446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33"/>
      <c r="AI39" s="434"/>
      <c r="AJ39" s="435"/>
      <c r="AK39" s="435"/>
      <c r="AL39" s="435"/>
    </row>
    <row r="40" spans="1:38" s="436" customFormat="1" ht="15" customHeight="1">
      <c r="A40" s="470">
        <v>13</v>
      </c>
      <c r="B40" s="475">
        <v>44725</v>
      </c>
      <c r="C40" s="472"/>
      <c r="D40" s="473" t="s">
        <v>113</v>
      </c>
      <c r="E40" s="474" t="s">
        <v>588</v>
      </c>
      <c r="F40" s="474">
        <v>995</v>
      </c>
      <c r="G40" s="474">
        <v>968</v>
      </c>
      <c r="H40" s="474">
        <v>968</v>
      </c>
      <c r="I40" s="474" t="s">
        <v>959</v>
      </c>
      <c r="J40" s="330" t="s">
        <v>1014</v>
      </c>
      <c r="K40" s="330">
        <f t="shared" si="33"/>
        <v>-27</v>
      </c>
      <c r="L40" s="422">
        <f t="shared" ref="L40" si="35">(F40*-0.7)/100</f>
        <v>-6.9649999999999999</v>
      </c>
      <c r="M40" s="423">
        <f t="shared" si="34"/>
        <v>-3.4135678391959801E-2</v>
      </c>
      <c r="N40" s="330" t="s">
        <v>598</v>
      </c>
      <c r="O40" s="424">
        <v>44729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470">
        <v>14</v>
      </c>
      <c r="B41" s="475">
        <v>44725</v>
      </c>
      <c r="C41" s="472"/>
      <c r="D41" s="473" t="s">
        <v>71</v>
      </c>
      <c r="E41" s="474" t="s">
        <v>588</v>
      </c>
      <c r="F41" s="474">
        <v>240</v>
      </c>
      <c r="G41" s="474">
        <v>233</v>
      </c>
      <c r="H41" s="474">
        <v>233</v>
      </c>
      <c r="I41" s="474" t="s">
        <v>960</v>
      </c>
      <c r="J41" s="330" t="s">
        <v>999</v>
      </c>
      <c r="K41" s="330">
        <f t="shared" si="33"/>
        <v>-7</v>
      </c>
      <c r="L41" s="422">
        <f>(F41*-0.7)/100</f>
        <v>-1.68</v>
      </c>
      <c r="M41" s="423">
        <f t="shared" si="34"/>
        <v>-3.6166666666666666E-2</v>
      </c>
      <c r="N41" s="330" t="s">
        <v>598</v>
      </c>
      <c r="O41" s="424">
        <v>44732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15</v>
      </c>
      <c r="B42" s="475">
        <v>44726</v>
      </c>
      <c r="C42" s="472"/>
      <c r="D42" s="473" t="s">
        <v>136</v>
      </c>
      <c r="E42" s="474" t="s">
        <v>588</v>
      </c>
      <c r="F42" s="474">
        <v>626</v>
      </c>
      <c r="G42" s="474">
        <v>605</v>
      </c>
      <c r="H42" s="474">
        <v>605</v>
      </c>
      <c r="I42" s="474" t="s">
        <v>957</v>
      </c>
      <c r="J42" s="330" t="s">
        <v>999</v>
      </c>
      <c r="K42" s="330">
        <f t="shared" ref="K42" si="36">H42-F42</f>
        <v>-21</v>
      </c>
      <c r="L42" s="422">
        <f t="shared" ref="L42" si="37">(F42*-0.7)/100</f>
        <v>-4.3819999999999997</v>
      </c>
      <c r="M42" s="423">
        <f t="shared" ref="M42" si="38">(K42+L42)/F42</f>
        <v>-4.0546325878594247E-2</v>
      </c>
      <c r="N42" s="330" t="s">
        <v>598</v>
      </c>
      <c r="O42" s="424">
        <v>44728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25">
        <v>16</v>
      </c>
      <c r="B43" s="469">
        <v>44727</v>
      </c>
      <c r="C43" s="427"/>
      <c r="D43" s="428" t="s">
        <v>295</v>
      </c>
      <c r="E43" s="429" t="s">
        <v>588</v>
      </c>
      <c r="F43" s="429">
        <v>224</v>
      </c>
      <c r="G43" s="429">
        <v>217</v>
      </c>
      <c r="H43" s="429">
        <v>229.5</v>
      </c>
      <c r="I43" s="429" t="s">
        <v>988</v>
      </c>
      <c r="J43" s="322" t="s">
        <v>989</v>
      </c>
      <c r="K43" s="322">
        <f t="shared" ref="K43" si="39">H43-F43</f>
        <v>5.5</v>
      </c>
      <c r="L43" s="323">
        <f>(F43*-0.07)/100</f>
        <v>-0.15680000000000002</v>
      </c>
      <c r="M43" s="324">
        <f t="shared" ref="M43" si="40">(K43+L43)/F43</f>
        <v>2.3853571428571429E-2</v>
      </c>
      <c r="N43" s="430" t="s">
        <v>586</v>
      </c>
      <c r="O43" s="431">
        <v>44727</v>
      </c>
      <c r="P43" s="289"/>
      <c r="Q43" s="289"/>
      <c r="R43" s="290" t="s">
        <v>587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17</v>
      </c>
      <c r="B44" s="469">
        <v>44727</v>
      </c>
      <c r="C44" s="427"/>
      <c r="D44" s="428" t="s">
        <v>436</v>
      </c>
      <c r="E44" s="429" t="s">
        <v>588</v>
      </c>
      <c r="F44" s="429">
        <v>364</v>
      </c>
      <c r="G44" s="429">
        <v>353</v>
      </c>
      <c r="H44" s="429">
        <v>372.5</v>
      </c>
      <c r="I44" s="429" t="s">
        <v>990</v>
      </c>
      <c r="J44" s="322" t="s">
        <v>991</v>
      </c>
      <c r="K44" s="322">
        <f t="shared" ref="K44:K45" si="41">H44-F44</f>
        <v>8.5</v>
      </c>
      <c r="L44" s="323">
        <f>(F44*-0.07)/100</f>
        <v>-0.25480000000000003</v>
      </c>
      <c r="M44" s="324">
        <f t="shared" ref="M44:M45" si="42">(K44+L44)/F44</f>
        <v>2.2651648351648353E-2</v>
      </c>
      <c r="N44" s="430" t="s">
        <v>586</v>
      </c>
      <c r="O44" s="431">
        <v>44727</v>
      </c>
      <c r="P44" s="289"/>
      <c r="Q44" s="28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70">
        <v>18</v>
      </c>
      <c r="B45" s="475">
        <v>44728</v>
      </c>
      <c r="C45" s="472"/>
      <c r="D45" s="473" t="s">
        <v>347</v>
      </c>
      <c r="E45" s="474" t="s">
        <v>588</v>
      </c>
      <c r="F45" s="474">
        <v>706</v>
      </c>
      <c r="G45" s="474">
        <v>685</v>
      </c>
      <c r="H45" s="474">
        <v>685</v>
      </c>
      <c r="I45" s="474" t="s">
        <v>1012</v>
      </c>
      <c r="J45" s="330" t="s">
        <v>999</v>
      </c>
      <c r="K45" s="330">
        <f t="shared" si="41"/>
        <v>-21</v>
      </c>
      <c r="L45" s="422">
        <f>(F45*-0.07)/100</f>
        <v>-0.49420000000000003</v>
      </c>
      <c r="M45" s="423">
        <f t="shared" si="42"/>
        <v>-3.0445042492917847E-2</v>
      </c>
      <c r="N45" s="330" t="s">
        <v>598</v>
      </c>
      <c r="O45" s="424">
        <v>44732</v>
      </c>
      <c r="P45" s="289"/>
      <c r="Q45" s="28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381">
        <v>19</v>
      </c>
      <c r="B46" s="432">
        <v>44732</v>
      </c>
      <c r="C46" s="383"/>
      <c r="D46" s="384" t="s">
        <v>61</v>
      </c>
      <c r="E46" s="385" t="s">
        <v>588</v>
      </c>
      <c r="F46" s="385" t="s">
        <v>1021</v>
      </c>
      <c r="G46" s="385">
        <v>615</v>
      </c>
      <c r="H46" s="385"/>
      <c r="I46" s="385" t="s">
        <v>1022</v>
      </c>
      <c r="J46" s="386" t="s">
        <v>589</v>
      </c>
      <c r="K46" s="386"/>
      <c r="L46" s="387"/>
      <c r="M46" s="388"/>
      <c r="N46" s="386"/>
      <c r="O46" s="389"/>
      <c r="P46" s="289"/>
      <c r="Q46" s="28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20</v>
      </c>
      <c r="B47" s="475">
        <v>44732</v>
      </c>
      <c r="C47" s="472"/>
      <c r="D47" s="473" t="s">
        <v>404</v>
      </c>
      <c r="E47" s="474" t="s">
        <v>588</v>
      </c>
      <c r="F47" s="474">
        <v>172.5</v>
      </c>
      <c r="G47" s="474">
        <v>168</v>
      </c>
      <c r="H47" s="474">
        <v>168</v>
      </c>
      <c r="I47" s="474" t="s">
        <v>1023</v>
      </c>
      <c r="J47" s="330" t="s">
        <v>1025</v>
      </c>
      <c r="K47" s="330">
        <f t="shared" ref="K47" si="43">H47-F47</f>
        <v>-4.5</v>
      </c>
      <c r="L47" s="422">
        <f>(F47*-0.07)/100</f>
        <v>-0.12075000000000001</v>
      </c>
      <c r="M47" s="423">
        <f t="shared" ref="M47" si="44">(K47+L47)/F47</f>
        <v>-2.6786956521739132E-2</v>
      </c>
      <c r="N47" s="330" t="s">
        <v>598</v>
      </c>
      <c r="O47" s="424">
        <v>44732</v>
      </c>
      <c r="P47" s="289"/>
      <c r="Q47" s="28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425">
        <v>21</v>
      </c>
      <c r="B48" s="469">
        <v>44732</v>
      </c>
      <c r="C48" s="427"/>
      <c r="D48" s="428" t="s">
        <v>124</v>
      </c>
      <c r="E48" s="429" t="s">
        <v>588</v>
      </c>
      <c r="F48" s="429">
        <v>680</v>
      </c>
      <c r="G48" s="429">
        <v>662</v>
      </c>
      <c r="H48" s="429">
        <v>687.5</v>
      </c>
      <c r="I48" s="429" t="s">
        <v>1024</v>
      </c>
      <c r="J48" s="322" t="s">
        <v>923</v>
      </c>
      <c r="K48" s="322">
        <f t="shared" ref="K48" si="45">H48-F48</f>
        <v>7.5</v>
      </c>
      <c r="L48" s="323">
        <f>(F48*-0.07)/100</f>
        <v>-0.47600000000000003</v>
      </c>
      <c r="M48" s="324">
        <f t="shared" ref="M48" si="46">(K48+L48)/F48</f>
        <v>1.0329411764705882E-2</v>
      </c>
      <c r="N48" s="430" t="s">
        <v>586</v>
      </c>
      <c r="O48" s="431">
        <v>44732</v>
      </c>
      <c r="P48" s="289"/>
      <c r="Q48" s="28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25">
        <v>22</v>
      </c>
      <c r="B49" s="469">
        <v>44733</v>
      </c>
      <c r="C49" s="427"/>
      <c r="D49" s="428" t="s">
        <v>295</v>
      </c>
      <c r="E49" s="429" t="s">
        <v>588</v>
      </c>
      <c r="F49" s="429">
        <v>199.5</v>
      </c>
      <c r="G49" s="429">
        <v>193</v>
      </c>
      <c r="H49" s="429">
        <v>204.5</v>
      </c>
      <c r="I49" s="429" t="s">
        <v>1038</v>
      </c>
      <c r="J49" s="453" t="s">
        <v>994</v>
      </c>
      <c r="K49" s="453">
        <f t="shared" ref="K49:K51" si="47">H49-F49</f>
        <v>5</v>
      </c>
      <c r="L49" s="476">
        <f>(F49*-0.07)/100</f>
        <v>-0.13965000000000002</v>
      </c>
      <c r="M49" s="477">
        <f t="shared" ref="M49:M51" si="48">(K49+L49)/F49</f>
        <v>2.4362656641604013E-2</v>
      </c>
      <c r="N49" s="478" t="s">
        <v>586</v>
      </c>
      <c r="O49" s="479">
        <v>44733</v>
      </c>
      <c r="P49" s="289"/>
      <c r="Q49" s="289"/>
      <c r="R49" s="290" t="s">
        <v>863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37">
        <v>23</v>
      </c>
      <c r="B50" s="438">
        <v>44733</v>
      </c>
      <c r="C50" s="439"/>
      <c r="D50" s="440" t="s">
        <v>149</v>
      </c>
      <c r="E50" s="441" t="s">
        <v>588</v>
      </c>
      <c r="F50" s="441">
        <v>997</v>
      </c>
      <c r="G50" s="441">
        <v>968</v>
      </c>
      <c r="H50" s="441">
        <v>999</v>
      </c>
      <c r="I50" s="441" t="s">
        <v>959</v>
      </c>
      <c r="J50" s="417" t="s">
        <v>1040</v>
      </c>
      <c r="K50" s="417">
        <f t="shared" si="47"/>
        <v>2</v>
      </c>
      <c r="L50" s="480">
        <f>(F50*-0.07)/100</f>
        <v>-0.69790000000000008</v>
      </c>
      <c r="M50" s="481">
        <f t="shared" si="48"/>
        <v>1.3060180541624874E-3</v>
      </c>
      <c r="N50" s="417" t="s">
        <v>708</v>
      </c>
      <c r="O50" s="446">
        <v>44733</v>
      </c>
      <c r="P50" s="289"/>
      <c r="Q50" s="289"/>
      <c r="R50" s="290" t="s">
        <v>587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425">
        <v>24</v>
      </c>
      <c r="B51" s="469">
        <v>44733</v>
      </c>
      <c r="C51" s="427"/>
      <c r="D51" s="428" t="s">
        <v>330</v>
      </c>
      <c r="E51" s="429" t="s">
        <v>588</v>
      </c>
      <c r="F51" s="429">
        <v>658</v>
      </c>
      <c r="G51" s="429">
        <v>640</v>
      </c>
      <c r="H51" s="429">
        <v>677.5</v>
      </c>
      <c r="I51" s="429" t="s">
        <v>1039</v>
      </c>
      <c r="J51" s="322" t="s">
        <v>1086</v>
      </c>
      <c r="K51" s="322">
        <f t="shared" si="47"/>
        <v>19.5</v>
      </c>
      <c r="L51" s="323">
        <f t="shared" ref="L51" si="49">(F51*-0.7)/100</f>
        <v>-4.6059999999999999</v>
      </c>
      <c r="M51" s="324">
        <f t="shared" si="48"/>
        <v>2.2635258358662615E-2</v>
      </c>
      <c r="N51" s="322" t="s">
        <v>586</v>
      </c>
      <c r="O51" s="479">
        <v>44735</v>
      </c>
      <c r="P51" s="289"/>
      <c r="Q51" s="289"/>
      <c r="R51" s="290" t="s">
        <v>863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381">
        <v>25</v>
      </c>
      <c r="B52" s="432">
        <v>44734</v>
      </c>
      <c r="C52" s="383"/>
      <c r="D52" s="384" t="s">
        <v>378</v>
      </c>
      <c r="E52" s="385" t="s">
        <v>588</v>
      </c>
      <c r="F52" s="385" t="s">
        <v>1054</v>
      </c>
      <c r="G52" s="385">
        <v>560</v>
      </c>
      <c r="H52" s="385"/>
      <c r="I52" s="385">
        <v>600</v>
      </c>
      <c r="J52" s="284" t="s">
        <v>589</v>
      </c>
      <c r="K52" s="284"/>
      <c r="L52" s="285"/>
      <c r="M52" s="286"/>
      <c r="N52" s="284"/>
      <c r="O52" s="308"/>
      <c r="P52" s="289"/>
      <c r="Q52" s="289"/>
      <c r="R52" s="29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381">
        <v>26</v>
      </c>
      <c r="B53" s="432">
        <v>44734</v>
      </c>
      <c r="C53" s="383"/>
      <c r="D53" s="384" t="s">
        <v>209</v>
      </c>
      <c r="E53" s="385" t="s">
        <v>588</v>
      </c>
      <c r="F53" s="385" t="s">
        <v>1055</v>
      </c>
      <c r="G53" s="385">
        <v>600</v>
      </c>
      <c r="H53" s="385"/>
      <c r="I53" s="385" t="s">
        <v>1056</v>
      </c>
      <c r="J53" s="284" t="s">
        <v>589</v>
      </c>
      <c r="K53" s="284"/>
      <c r="L53" s="285"/>
      <c r="M53" s="286"/>
      <c r="N53" s="284"/>
      <c r="O53" s="308"/>
      <c r="P53" s="289"/>
      <c r="Q53" s="289"/>
      <c r="R53" s="29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381">
        <v>27</v>
      </c>
      <c r="B54" s="432">
        <v>44734</v>
      </c>
      <c r="C54" s="383"/>
      <c r="D54" s="384" t="s">
        <v>487</v>
      </c>
      <c r="E54" s="385" t="s">
        <v>588</v>
      </c>
      <c r="F54" s="385" t="s">
        <v>1057</v>
      </c>
      <c r="G54" s="385">
        <v>113.5</v>
      </c>
      <c r="H54" s="385"/>
      <c r="I54" s="385" t="s">
        <v>1058</v>
      </c>
      <c r="J54" s="284" t="s">
        <v>589</v>
      </c>
      <c r="K54" s="284"/>
      <c r="L54" s="285"/>
      <c r="M54" s="286"/>
      <c r="N54" s="284"/>
      <c r="O54" s="308"/>
      <c r="P54" s="289"/>
      <c r="Q54" s="289"/>
      <c r="R54" s="29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381"/>
      <c r="B55" s="432"/>
      <c r="C55" s="383"/>
      <c r="D55" s="384"/>
      <c r="E55" s="385"/>
      <c r="F55" s="385"/>
      <c r="G55" s="385"/>
      <c r="H55" s="385"/>
      <c r="I55" s="385"/>
      <c r="J55" s="284"/>
      <c r="K55" s="284"/>
      <c r="L55" s="285"/>
      <c r="M55" s="286"/>
      <c r="N55" s="284"/>
      <c r="O55" s="308"/>
      <c r="P55" s="289"/>
      <c r="Q55" s="289"/>
      <c r="R55" s="29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381"/>
      <c r="B56" s="432"/>
      <c r="C56" s="383"/>
      <c r="D56" s="384"/>
      <c r="E56" s="385"/>
      <c r="F56" s="385"/>
      <c r="G56" s="385"/>
      <c r="H56" s="385"/>
      <c r="I56" s="385"/>
      <c r="J56" s="284"/>
      <c r="K56" s="284"/>
      <c r="L56" s="285"/>
      <c r="M56" s="286"/>
      <c r="N56" s="284"/>
      <c r="O56" s="308"/>
      <c r="P56" s="289"/>
      <c r="Q56" s="289"/>
      <c r="R56" s="29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392" customFormat="1" ht="15" customHeight="1">
      <c r="A57" s="381"/>
      <c r="B57" s="382"/>
      <c r="C57" s="383"/>
      <c r="D57" s="384"/>
      <c r="E57" s="385"/>
      <c r="F57" s="385"/>
      <c r="G57" s="385"/>
      <c r="H57" s="385"/>
      <c r="I57" s="385"/>
      <c r="J57" s="284"/>
      <c r="K57" s="284"/>
      <c r="L57" s="285"/>
      <c r="M57" s="286"/>
      <c r="N57" s="284"/>
      <c r="O57" s="308"/>
      <c r="P57" s="289"/>
      <c r="Q57" s="289"/>
      <c r="R57" s="29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90"/>
      <c r="AJ57" s="391"/>
      <c r="AK57" s="391"/>
      <c r="AL57" s="391"/>
    </row>
    <row r="58" spans="1:38" ht="15" customHeight="1">
      <c r="A58" s="292"/>
      <c r="B58" s="293"/>
      <c r="C58" s="294"/>
      <c r="D58" s="295"/>
      <c r="E58" s="296"/>
      <c r="F58" s="296"/>
      <c r="G58" s="296"/>
      <c r="H58" s="296"/>
      <c r="I58" s="296"/>
      <c r="J58" s="297"/>
      <c r="K58" s="297"/>
      <c r="L58" s="298"/>
      <c r="M58" s="299"/>
      <c r="N58" s="297"/>
      <c r="O58" s="300"/>
      <c r="P58" s="289"/>
      <c r="Q58" s="289"/>
      <c r="R58" s="29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1"/>
      <c r="AI58" s="1"/>
      <c r="AJ58" s="1"/>
      <c r="AK58" s="1"/>
      <c r="AL58" s="1"/>
    </row>
    <row r="59" spans="1:38" ht="44.25" customHeight="1">
      <c r="A59" s="119" t="s">
        <v>590</v>
      </c>
      <c r="B59" s="142"/>
      <c r="C59" s="142"/>
      <c r="D59" s="1"/>
      <c r="E59" s="6"/>
      <c r="F59" s="6"/>
      <c r="G59" s="6"/>
      <c r="H59" s="6" t="s">
        <v>602</v>
      </c>
      <c r="I59" s="6"/>
      <c r="J59" s="6"/>
      <c r="K59" s="115"/>
      <c r="L59" s="144"/>
      <c r="M59" s="115"/>
      <c r="N59" s="116"/>
      <c r="O59" s="115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283"/>
      <c r="AD59" s="283"/>
      <c r="AE59" s="283"/>
      <c r="AF59" s="283"/>
      <c r="AG59" s="283"/>
      <c r="AH59" s="283"/>
    </row>
    <row r="60" spans="1:38" ht="12.75" customHeight="1">
      <c r="A60" s="126" t="s">
        <v>591</v>
      </c>
      <c r="B60" s="119"/>
      <c r="C60" s="119"/>
      <c r="D60" s="119"/>
      <c r="E60" s="41"/>
      <c r="F60" s="127" t="s">
        <v>592</v>
      </c>
      <c r="G60" s="56"/>
      <c r="H60" s="41"/>
      <c r="I60" s="56"/>
      <c r="J60" s="6"/>
      <c r="K60" s="145"/>
      <c r="L60" s="146"/>
      <c r="M60" s="6"/>
      <c r="N60" s="109"/>
      <c r="O60" s="147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26"/>
      <c r="B61" s="119"/>
      <c r="C61" s="119"/>
      <c r="D61" s="119"/>
      <c r="E61" s="6"/>
      <c r="F61" s="127" t="s">
        <v>594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19"/>
      <c r="B62" s="119"/>
      <c r="C62" s="119"/>
      <c r="D62" s="119"/>
      <c r="E62" s="6"/>
      <c r="F62" s="6"/>
      <c r="G62" s="6"/>
      <c r="H62" s="6"/>
      <c r="I62" s="6"/>
      <c r="J62" s="132"/>
      <c r="K62" s="129"/>
      <c r="L62" s="130"/>
      <c r="M62" s="6"/>
      <c r="N62" s="133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48" t="s">
        <v>603</v>
      </c>
      <c r="B63" s="148"/>
      <c r="C63" s="148"/>
      <c r="D63" s="148"/>
      <c r="E63" s="6"/>
      <c r="F63" s="6"/>
      <c r="G63" s="6"/>
      <c r="H63" s="6"/>
      <c r="I63" s="6"/>
      <c r="J63" s="6"/>
      <c r="K63" s="6"/>
      <c r="L63" s="6"/>
      <c r="M63" s="6"/>
      <c r="N63" s="6"/>
      <c r="O63" s="2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6" t="s">
        <v>16</v>
      </c>
      <c r="B64" s="96" t="s">
        <v>563</v>
      </c>
      <c r="C64" s="96"/>
      <c r="D64" s="97" t="s">
        <v>574</v>
      </c>
      <c r="E64" s="96" t="s">
        <v>575</v>
      </c>
      <c r="F64" s="96" t="s">
        <v>576</v>
      </c>
      <c r="G64" s="96" t="s">
        <v>596</v>
      </c>
      <c r="H64" s="96" t="s">
        <v>578</v>
      </c>
      <c r="I64" s="96" t="s">
        <v>579</v>
      </c>
      <c r="J64" s="95" t="s">
        <v>580</v>
      </c>
      <c r="K64" s="149" t="s">
        <v>604</v>
      </c>
      <c r="L64" s="98" t="s">
        <v>582</v>
      </c>
      <c r="M64" s="149" t="s">
        <v>605</v>
      </c>
      <c r="N64" s="96" t="s">
        <v>606</v>
      </c>
      <c r="O64" s="95" t="s">
        <v>584</v>
      </c>
      <c r="P64" s="97" t="s">
        <v>585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s="247" customFormat="1" ht="12.75" customHeight="1">
      <c r="A65" s="336">
        <v>1</v>
      </c>
      <c r="B65" s="334">
        <v>44713</v>
      </c>
      <c r="C65" s="352"/>
      <c r="D65" s="335" t="s">
        <v>874</v>
      </c>
      <c r="E65" s="336" t="s">
        <v>588</v>
      </c>
      <c r="F65" s="336">
        <v>2750</v>
      </c>
      <c r="G65" s="336">
        <v>2700</v>
      </c>
      <c r="H65" s="331">
        <v>2700</v>
      </c>
      <c r="I65" s="331" t="s">
        <v>875</v>
      </c>
      <c r="J65" s="330" t="s">
        <v>881</v>
      </c>
      <c r="K65" s="331">
        <f t="shared" ref="K65" si="50">H65-F65</f>
        <v>-50</v>
      </c>
      <c r="L65" s="332">
        <f t="shared" ref="L65" si="51">(H65*N65)*0.07%</f>
        <v>472.50000000000006</v>
      </c>
      <c r="M65" s="333">
        <f t="shared" ref="M65" si="52">(K65*N65)-L65</f>
        <v>-12972.5</v>
      </c>
      <c r="N65" s="331">
        <v>250</v>
      </c>
      <c r="O65" s="340" t="s">
        <v>598</v>
      </c>
      <c r="P65" s="334">
        <v>44714</v>
      </c>
      <c r="Q65" s="249"/>
      <c r="R65" s="290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65">
        <v>2</v>
      </c>
      <c r="B66" s="362">
        <v>44713</v>
      </c>
      <c r="C66" s="367"/>
      <c r="D66" s="368" t="s">
        <v>876</v>
      </c>
      <c r="E66" s="365" t="s">
        <v>588</v>
      </c>
      <c r="F66" s="365">
        <v>16505</v>
      </c>
      <c r="G66" s="365">
        <v>16350</v>
      </c>
      <c r="H66" s="369">
        <v>16560</v>
      </c>
      <c r="I66" s="369">
        <v>16800</v>
      </c>
      <c r="J66" s="370" t="s">
        <v>725</v>
      </c>
      <c r="K66" s="369">
        <f t="shared" ref="K66" si="53">H66-F66</f>
        <v>55</v>
      </c>
      <c r="L66" s="371">
        <f t="shared" ref="L66" si="54">(H66*N66)*0.07%</f>
        <v>579.60000000000014</v>
      </c>
      <c r="M66" s="372">
        <f t="shared" ref="M66" si="55">(K66*N66)-L66</f>
        <v>2170.3999999999996</v>
      </c>
      <c r="N66" s="369">
        <v>50</v>
      </c>
      <c r="O66" s="322" t="s">
        <v>586</v>
      </c>
      <c r="P66" s="362">
        <v>44714</v>
      </c>
      <c r="Q66" s="249"/>
      <c r="R66" s="290" t="s">
        <v>587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65">
        <v>3</v>
      </c>
      <c r="B67" s="362">
        <v>44714</v>
      </c>
      <c r="C67" s="367"/>
      <c r="D67" s="368" t="s">
        <v>882</v>
      </c>
      <c r="E67" s="365" t="s">
        <v>588</v>
      </c>
      <c r="F67" s="365">
        <v>16510</v>
      </c>
      <c r="G67" s="365">
        <v>16370</v>
      </c>
      <c r="H67" s="369">
        <v>16590</v>
      </c>
      <c r="I67" s="369" t="s">
        <v>883</v>
      </c>
      <c r="J67" s="370" t="s">
        <v>887</v>
      </c>
      <c r="K67" s="369">
        <f t="shared" ref="K67" si="56">H67-F67</f>
        <v>80</v>
      </c>
      <c r="L67" s="371">
        <f t="shared" ref="L67" si="57">(H67*N67)*0.07%</f>
        <v>580.65000000000009</v>
      </c>
      <c r="M67" s="372">
        <f t="shared" ref="M67" si="58">(K67*N67)-L67</f>
        <v>3419.35</v>
      </c>
      <c r="N67" s="369">
        <v>50</v>
      </c>
      <c r="O67" s="322" t="s">
        <v>586</v>
      </c>
      <c r="P67" s="362">
        <v>44714</v>
      </c>
      <c r="Q67" s="249"/>
      <c r="R67" s="290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65">
        <v>4</v>
      </c>
      <c r="B68" s="362">
        <v>44715</v>
      </c>
      <c r="C68" s="367"/>
      <c r="D68" s="368" t="s">
        <v>882</v>
      </c>
      <c r="E68" s="365" t="s">
        <v>890</v>
      </c>
      <c r="F68" s="365">
        <v>16765</v>
      </c>
      <c r="G68" s="365">
        <v>16910</v>
      </c>
      <c r="H68" s="369">
        <v>16700</v>
      </c>
      <c r="I68" s="369" t="s">
        <v>891</v>
      </c>
      <c r="J68" s="370" t="s">
        <v>892</v>
      </c>
      <c r="K68" s="369">
        <f>F68-H68</f>
        <v>65</v>
      </c>
      <c r="L68" s="371">
        <f t="shared" ref="L68:L69" si="59">(H68*N68)*0.07%</f>
        <v>584.50000000000011</v>
      </c>
      <c r="M68" s="372">
        <f t="shared" ref="M68:M69" si="60">(K68*N68)-L68</f>
        <v>2665.5</v>
      </c>
      <c r="N68" s="369">
        <v>50</v>
      </c>
      <c r="O68" s="322" t="s">
        <v>586</v>
      </c>
      <c r="P68" s="362">
        <v>44715</v>
      </c>
      <c r="Q68" s="249"/>
      <c r="R68" s="290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36">
        <v>5</v>
      </c>
      <c r="B69" s="334">
        <v>44715</v>
      </c>
      <c r="C69" s="352"/>
      <c r="D69" s="335" t="s">
        <v>893</v>
      </c>
      <c r="E69" s="336" t="s">
        <v>588</v>
      </c>
      <c r="F69" s="336">
        <v>1574</v>
      </c>
      <c r="G69" s="336">
        <v>1545</v>
      </c>
      <c r="H69" s="331">
        <v>1545</v>
      </c>
      <c r="I69" s="331" t="s">
        <v>894</v>
      </c>
      <c r="J69" s="330" t="s">
        <v>911</v>
      </c>
      <c r="K69" s="331">
        <f t="shared" ref="K69" si="61">H69-F69</f>
        <v>-29</v>
      </c>
      <c r="L69" s="332">
        <f t="shared" si="59"/>
        <v>378.52500000000003</v>
      </c>
      <c r="M69" s="333">
        <f t="shared" si="60"/>
        <v>-10528.525</v>
      </c>
      <c r="N69" s="331">
        <v>350</v>
      </c>
      <c r="O69" s="340" t="s">
        <v>598</v>
      </c>
      <c r="P69" s="334">
        <v>44718</v>
      </c>
      <c r="Q69" s="249"/>
      <c r="R69" s="253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6</v>
      </c>
      <c r="B70" s="362">
        <v>44718</v>
      </c>
      <c r="C70" s="367"/>
      <c r="D70" s="368" t="s">
        <v>896</v>
      </c>
      <c r="E70" s="365" t="s">
        <v>890</v>
      </c>
      <c r="F70" s="365">
        <v>683</v>
      </c>
      <c r="G70" s="365">
        <v>693</v>
      </c>
      <c r="H70" s="369">
        <v>676</v>
      </c>
      <c r="I70" s="369" t="s">
        <v>897</v>
      </c>
      <c r="J70" s="370" t="s">
        <v>898</v>
      </c>
      <c r="K70" s="369">
        <f>F70-H70</f>
        <v>7</v>
      </c>
      <c r="L70" s="371">
        <f t="shared" ref="L70:L73" si="62">(H70*N70)*0.07%</f>
        <v>567.84</v>
      </c>
      <c r="M70" s="372">
        <f t="shared" ref="M70:M73" si="63">(K70*N70)-L70</f>
        <v>7832.16</v>
      </c>
      <c r="N70" s="369">
        <v>1200</v>
      </c>
      <c r="O70" s="322" t="s">
        <v>586</v>
      </c>
      <c r="P70" s="362">
        <v>44718</v>
      </c>
      <c r="Q70" s="249"/>
      <c r="R70" s="253" t="s">
        <v>587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7</v>
      </c>
      <c r="B71" s="362">
        <v>44718</v>
      </c>
      <c r="C71" s="367"/>
      <c r="D71" s="368" t="s">
        <v>899</v>
      </c>
      <c r="E71" s="365" t="s">
        <v>588</v>
      </c>
      <c r="F71" s="365">
        <v>239.5</v>
      </c>
      <c r="G71" s="365">
        <v>236.5</v>
      </c>
      <c r="H71" s="369">
        <v>242.25</v>
      </c>
      <c r="I71" s="369" t="s">
        <v>900</v>
      </c>
      <c r="J71" s="370" t="s">
        <v>901</v>
      </c>
      <c r="K71" s="369">
        <f t="shared" ref="K71" si="64">H71-F71</f>
        <v>2.75</v>
      </c>
      <c r="L71" s="371">
        <f t="shared" si="62"/>
        <v>644.3850000000001</v>
      </c>
      <c r="M71" s="372">
        <f t="shared" si="63"/>
        <v>9805.6149999999998</v>
      </c>
      <c r="N71" s="369">
        <v>3800</v>
      </c>
      <c r="O71" s="322" t="s">
        <v>586</v>
      </c>
      <c r="P71" s="362">
        <v>44718</v>
      </c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36">
        <v>8</v>
      </c>
      <c r="B72" s="334">
        <v>44718</v>
      </c>
      <c r="C72" s="352"/>
      <c r="D72" s="335" t="s">
        <v>902</v>
      </c>
      <c r="E72" s="336" t="s">
        <v>890</v>
      </c>
      <c r="F72" s="336">
        <v>107.25</v>
      </c>
      <c r="G72" s="336">
        <v>111</v>
      </c>
      <c r="H72" s="336">
        <v>110</v>
      </c>
      <c r="I72" s="331" t="s">
        <v>903</v>
      </c>
      <c r="J72" s="330" t="s">
        <v>912</v>
      </c>
      <c r="K72" s="331">
        <f>F72-H72</f>
        <v>-2.75</v>
      </c>
      <c r="L72" s="332">
        <f t="shared" si="62"/>
        <v>223.30000000000004</v>
      </c>
      <c r="M72" s="333">
        <f t="shared" si="63"/>
        <v>-8198.2999999999993</v>
      </c>
      <c r="N72" s="331">
        <v>2900</v>
      </c>
      <c r="O72" s="340" t="s">
        <v>598</v>
      </c>
      <c r="P72" s="334">
        <v>44719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36">
        <v>9</v>
      </c>
      <c r="B73" s="334">
        <v>44719</v>
      </c>
      <c r="C73" s="352"/>
      <c r="D73" s="335" t="s">
        <v>913</v>
      </c>
      <c r="E73" s="336" t="s">
        <v>588</v>
      </c>
      <c r="F73" s="336">
        <v>3390</v>
      </c>
      <c r="G73" s="336">
        <v>3300</v>
      </c>
      <c r="H73" s="352">
        <v>3300</v>
      </c>
      <c r="I73" s="331" t="s">
        <v>914</v>
      </c>
      <c r="J73" s="330" t="s">
        <v>955</v>
      </c>
      <c r="K73" s="331">
        <f t="shared" ref="K73" si="65">H73-F73</f>
        <v>-90</v>
      </c>
      <c r="L73" s="332">
        <f t="shared" si="62"/>
        <v>346.50000000000006</v>
      </c>
      <c r="M73" s="333">
        <f t="shared" si="63"/>
        <v>-13846.5</v>
      </c>
      <c r="N73" s="331">
        <v>150</v>
      </c>
      <c r="O73" s="340" t="s">
        <v>598</v>
      </c>
      <c r="P73" s="334">
        <v>44725</v>
      </c>
      <c r="Q73" s="249"/>
      <c r="R73" s="253" t="s">
        <v>587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408">
        <v>10</v>
      </c>
      <c r="B74" s="409">
        <v>44719</v>
      </c>
      <c r="C74" s="416"/>
      <c r="D74" s="410" t="s">
        <v>882</v>
      </c>
      <c r="E74" s="408" t="s">
        <v>588</v>
      </c>
      <c r="F74" s="408">
        <v>16440</v>
      </c>
      <c r="G74" s="408">
        <v>16340</v>
      </c>
      <c r="H74" s="411">
        <v>16455</v>
      </c>
      <c r="I74" s="411" t="s">
        <v>915</v>
      </c>
      <c r="J74" s="417" t="s">
        <v>928</v>
      </c>
      <c r="K74" s="411">
        <f t="shared" ref="K74:K75" si="66">H74-F74</f>
        <v>15</v>
      </c>
      <c r="L74" s="418">
        <f t="shared" ref="L74:L75" si="67">(H74*N74)*0.07%</f>
        <v>575.92500000000007</v>
      </c>
      <c r="M74" s="412">
        <f t="shared" ref="M74:M75" si="68">(K74*N74)-L74</f>
        <v>174.07499999999993</v>
      </c>
      <c r="N74" s="411">
        <v>50</v>
      </c>
      <c r="O74" s="406" t="s">
        <v>708</v>
      </c>
      <c r="P74" s="409">
        <v>44720</v>
      </c>
      <c r="Q74" s="249"/>
      <c r="R74" s="253" t="s">
        <v>587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65">
        <v>11</v>
      </c>
      <c r="B75" s="362">
        <v>44720</v>
      </c>
      <c r="C75" s="367"/>
      <c r="D75" s="368" t="s">
        <v>926</v>
      </c>
      <c r="E75" s="365" t="s">
        <v>588</v>
      </c>
      <c r="F75" s="365">
        <v>2352.5</v>
      </c>
      <c r="G75" s="365">
        <v>2305</v>
      </c>
      <c r="H75" s="369">
        <v>2395</v>
      </c>
      <c r="I75" s="369" t="s">
        <v>927</v>
      </c>
      <c r="J75" s="370" t="s">
        <v>942</v>
      </c>
      <c r="K75" s="369">
        <f t="shared" si="66"/>
        <v>42.5</v>
      </c>
      <c r="L75" s="371">
        <f t="shared" si="67"/>
        <v>461.03750000000008</v>
      </c>
      <c r="M75" s="372">
        <f t="shared" si="68"/>
        <v>11226.4625</v>
      </c>
      <c r="N75" s="369">
        <v>275</v>
      </c>
      <c r="O75" s="322" t="s">
        <v>586</v>
      </c>
      <c r="P75" s="362">
        <v>44722</v>
      </c>
      <c r="Q75" s="249"/>
      <c r="R75" s="253" t="s">
        <v>863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36">
        <v>12</v>
      </c>
      <c r="B76" s="334">
        <v>44720</v>
      </c>
      <c r="C76" s="352"/>
      <c r="D76" s="335" t="s">
        <v>882</v>
      </c>
      <c r="E76" s="336" t="s">
        <v>588</v>
      </c>
      <c r="F76" s="336">
        <v>16400</v>
      </c>
      <c r="G76" s="336">
        <v>16330</v>
      </c>
      <c r="H76" s="331">
        <v>16295</v>
      </c>
      <c r="I76" s="331" t="s">
        <v>915</v>
      </c>
      <c r="J76" s="330" t="s">
        <v>930</v>
      </c>
      <c r="K76" s="331">
        <f t="shared" ref="K76:K77" si="69">H76-F76</f>
        <v>-105</v>
      </c>
      <c r="L76" s="332">
        <f t="shared" ref="L76:L77" si="70">(H76*N76)*0.07%</f>
        <v>570.32500000000005</v>
      </c>
      <c r="M76" s="333">
        <f t="shared" ref="M76:M77" si="71">(K76*N76)-L76</f>
        <v>-5820.3249999999998</v>
      </c>
      <c r="N76" s="331">
        <v>50</v>
      </c>
      <c r="O76" s="340" t="s">
        <v>598</v>
      </c>
      <c r="P76" s="334">
        <v>44721</v>
      </c>
      <c r="Q76" s="249"/>
      <c r="R76" s="253" t="s">
        <v>587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65">
        <v>13</v>
      </c>
      <c r="B77" s="362">
        <v>44721</v>
      </c>
      <c r="C77" s="367"/>
      <c r="D77" s="368" t="s">
        <v>937</v>
      </c>
      <c r="E77" s="365" t="s">
        <v>588</v>
      </c>
      <c r="F77" s="365">
        <v>3640</v>
      </c>
      <c r="G77" s="365">
        <v>3540</v>
      </c>
      <c r="H77" s="369">
        <v>3710</v>
      </c>
      <c r="I77" s="369" t="s">
        <v>938</v>
      </c>
      <c r="J77" s="370" t="s">
        <v>769</v>
      </c>
      <c r="K77" s="369">
        <f t="shared" si="69"/>
        <v>70</v>
      </c>
      <c r="L77" s="371">
        <f t="shared" si="70"/>
        <v>324.62500000000006</v>
      </c>
      <c r="M77" s="372">
        <f t="shared" si="71"/>
        <v>8425.375</v>
      </c>
      <c r="N77" s="369">
        <v>125</v>
      </c>
      <c r="O77" s="453" t="s">
        <v>586</v>
      </c>
      <c r="P77" s="362">
        <v>44722</v>
      </c>
      <c r="Q77" s="249"/>
      <c r="R77" s="253" t="s">
        <v>863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14</v>
      </c>
      <c r="B78" s="334">
        <v>44721</v>
      </c>
      <c r="C78" s="352"/>
      <c r="D78" s="335" t="s">
        <v>939</v>
      </c>
      <c r="E78" s="336" t="s">
        <v>588</v>
      </c>
      <c r="F78" s="336">
        <v>1877.5</v>
      </c>
      <c r="G78" s="336">
        <v>1815</v>
      </c>
      <c r="H78" s="331">
        <v>1815</v>
      </c>
      <c r="I78" s="331" t="s">
        <v>940</v>
      </c>
      <c r="J78" s="330" t="s">
        <v>954</v>
      </c>
      <c r="K78" s="331">
        <f t="shared" ref="K78:K80" si="72">H78-F78</f>
        <v>-62.5</v>
      </c>
      <c r="L78" s="332">
        <f t="shared" ref="L78:L80" si="73">(H78*N78)*0.07%</f>
        <v>254.10000000000002</v>
      </c>
      <c r="M78" s="333">
        <f t="shared" ref="M78:M80" si="74">(K78*N78)-L78</f>
        <v>-12754.1</v>
      </c>
      <c r="N78" s="331">
        <v>200</v>
      </c>
      <c r="O78" s="340" t="s">
        <v>598</v>
      </c>
      <c r="P78" s="334">
        <v>44725</v>
      </c>
      <c r="Q78" s="249"/>
      <c r="R78" s="253" t="s">
        <v>863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336">
        <v>15</v>
      </c>
      <c r="B79" s="334">
        <v>44722</v>
      </c>
      <c r="C79" s="352"/>
      <c r="D79" s="335" t="s">
        <v>943</v>
      </c>
      <c r="E79" s="336" t="s">
        <v>588</v>
      </c>
      <c r="F79" s="336">
        <v>726</v>
      </c>
      <c r="G79" s="336">
        <v>717</v>
      </c>
      <c r="H79" s="331">
        <v>717</v>
      </c>
      <c r="I79" s="331" t="s">
        <v>944</v>
      </c>
      <c r="J79" s="330" t="s">
        <v>953</v>
      </c>
      <c r="K79" s="331">
        <f t="shared" si="72"/>
        <v>-9</v>
      </c>
      <c r="L79" s="332">
        <f t="shared" si="73"/>
        <v>690.11250000000007</v>
      </c>
      <c r="M79" s="333">
        <f t="shared" si="74"/>
        <v>-13065.112499999999</v>
      </c>
      <c r="N79" s="331">
        <v>1375</v>
      </c>
      <c r="O79" s="340" t="s">
        <v>598</v>
      </c>
      <c r="P79" s="334">
        <v>44725</v>
      </c>
      <c r="Q79" s="249"/>
      <c r="R79" s="253" t="s">
        <v>587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65">
        <v>16</v>
      </c>
      <c r="B80" s="362">
        <v>166</v>
      </c>
      <c r="C80" s="367"/>
      <c r="D80" s="368" t="s">
        <v>982</v>
      </c>
      <c r="E80" s="365" t="s">
        <v>588</v>
      </c>
      <c r="F80" s="365">
        <v>2550</v>
      </c>
      <c r="G80" s="365">
        <v>2498</v>
      </c>
      <c r="H80" s="369">
        <v>2593</v>
      </c>
      <c r="I80" s="369" t="s">
        <v>983</v>
      </c>
      <c r="J80" s="370" t="s">
        <v>984</v>
      </c>
      <c r="K80" s="369">
        <f t="shared" si="72"/>
        <v>43</v>
      </c>
      <c r="L80" s="371">
        <f t="shared" si="73"/>
        <v>453.77500000000009</v>
      </c>
      <c r="M80" s="372">
        <f t="shared" si="74"/>
        <v>10296.225</v>
      </c>
      <c r="N80" s="369">
        <v>250</v>
      </c>
      <c r="O80" s="453" t="s">
        <v>586</v>
      </c>
      <c r="P80" s="362">
        <v>44726</v>
      </c>
      <c r="Q80" s="249"/>
      <c r="R80" s="253" t="s">
        <v>863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65">
        <v>17</v>
      </c>
      <c r="B81" s="362">
        <v>166</v>
      </c>
      <c r="C81" s="367"/>
      <c r="D81" s="368" t="s">
        <v>926</v>
      </c>
      <c r="E81" s="365" t="s">
        <v>588</v>
      </c>
      <c r="F81" s="365">
        <v>2327.5</v>
      </c>
      <c r="G81" s="365">
        <v>2280</v>
      </c>
      <c r="H81" s="369">
        <v>2360</v>
      </c>
      <c r="I81" s="369" t="s">
        <v>969</v>
      </c>
      <c r="J81" s="370" t="s">
        <v>752</v>
      </c>
      <c r="K81" s="369">
        <f t="shared" ref="K81" si="75">H81-F81</f>
        <v>32.5</v>
      </c>
      <c r="L81" s="371">
        <f t="shared" ref="L81:L83" si="76">(H81*N81)*0.07%</f>
        <v>454.30000000000007</v>
      </c>
      <c r="M81" s="372">
        <f t="shared" ref="M81:M83" si="77">(K81*N81)-L81</f>
        <v>8483.2000000000007</v>
      </c>
      <c r="N81" s="369">
        <v>275</v>
      </c>
      <c r="O81" s="453" t="s">
        <v>586</v>
      </c>
      <c r="P81" s="362">
        <v>44726</v>
      </c>
      <c r="Q81" s="249"/>
      <c r="R81" s="253" t="s">
        <v>863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65">
        <v>18</v>
      </c>
      <c r="B82" s="362">
        <v>166</v>
      </c>
      <c r="C82" s="367"/>
      <c r="D82" s="368" t="s">
        <v>973</v>
      </c>
      <c r="E82" s="365" t="s">
        <v>890</v>
      </c>
      <c r="F82" s="365">
        <v>577</v>
      </c>
      <c r="G82" s="365">
        <v>588</v>
      </c>
      <c r="H82" s="369">
        <v>569</v>
      </c>
      <c r="I82" s="369" t="s">
        <v>974</v>
      </c>
      <c r="J82" s="370" t="s">
        <v>975</v>
      </c>
      <c r="K82" s="369">
        <f>F82-H82</f>
        <v>8</v>
      </c>
      <c r="L82" s="371">
        <f t="shared" si="76"/>
        <v>438.13000000000005</v>
      </c>
      <c r="M82" s="372">
        <f t="shared" si="77"/>
        <v>8361.8700000000008</v>
      </c>
      <c r="N82" s="369">
        <v>1100</v>
      </c>
      <c r="O82" s="453" t="s">
        <v>586</v>
      </c>
      <c r="P82" s="362">
        <v>44726</v>
      </c>
      <c r="Q82" s="249"/>
      <c r="R82" s="253" t="s">
        <v>863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36">
        <v>19</v>
      </c>
      <c r="B83" s="334">
        <v>166</v>
      </c>
      <c r="C83" s="352"/>
      <c r="D83" s="335" t="s">
        <v>980</v>
      </c>
      <c r="E83" s="336" t="s">
        <v>588</v>
      </c>
      <c r="F83" s="336">
        <v>362.5</v>
      </c>
      <c r="G83" s="336">
        <v>352</v>
      </c>
      <c r="H83" s="331">
        <v>352</v>
      </c>
      <c r="I83" s="331" t="s">
        <v>981</v>
      </c>
      <c r="J83" s="330" t="s">
        <v>1001</v>
      </c>
      <c r="K83" s="331">
        <f t="shared" ref="K83" si="78">H83-F83</f>
        <v>-10.5</v>
      </c>
      <c r="L83" s="332">
        <f t="shared" si="76"/>
        <v>264.88000000000005</v>
      </c>
      <c r="M83" s="333">
        <f t="shared" si="77"/>
        <v>-11552.38</v>
      </c>
      <c r="N83" s="331">
        <v>1075</v>
      </c>
      <c r="O83" s="340" t="s">
        <v>598</v>
      </c>
      <c r="P83" s="334">
        <v>44728</v>
      </c>
      <c r="Q83" s="249"/>
      <c r="R83" s="253" t="s">
        <v>587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65">
        <v>20</v>
      </c>
      <c r="B84" s="362">
        <v>166</v>
      </c>
      <c r="C84" s="367"/>
      <c r="D84" s="368" t="s">
        <v>982</v>
      </c>
      <c r="E84" s="365" t="s">
        <v>588</v>
      </c>
      <c r="F84" s="365">
        <v>2450</v>
      </c>
      <c r="G84" s="365">
        <v>2498</v>
      </c>
      <c r="H84" s="369">
        <v>2487.5</v>
      </c>
      <c r="I84" s="369" t="s">
        <v>983</v>
      </c>
      <c r="J84" s="370" t="s">
        <v>996</v>
      </c>
      <c r="K84" s="369">
        <f t="shared" ref="K84" si="79">H84-F84</f>
        <v>37.5</v>
      </c>
      <c r="L84" s="371">
        <f t="shared" ref="L84:L86" si="80">(H84*N84)*0.07%</f>
        <v>435.31250000000006</v>
      </c>
      <c r="M84" s="372">
        <f t="shared" ref="M84:M86" si="81">(K84*N84)-L84</f>
        <v>8939.6875</v>
      </c>
      <c r="N84" s="369">
        <v>250</v>
      </c>
      <c r="O84" s="453" t="s">
        <v>586</v>
      </c>
      <c r="P84" s="362">
        <v>44727</v>
      </c>
      <c r="Q84" s="249"/>
      <c r="R84" s="253" t="s">
        <v>863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65">
        <v>21</v>
      </c>
      <c r="B85" s="469">
        <v>44728</v>
      </c>
      <c r="C85" s="367"/>
      <c r="D85" s="368" t="s">
        <v>973</v>
      </c>
      <c r="E85" s="365" t="s">
        <v>890</v>
      </c>
      <c r="F85" s="365">
        <v>582</v>
      </c>
      <c r="G85" s="365">
        <v>593</v>
      </c>
      <c r="H85" s="369">
        <v>573</v>
      </c>
      <c r="I85" s="369" t="s">
        <v>1002</v>
      </c>
      <c r="J85" s="370" t="s">
        <v>794</v>
      </c>
      <c r="K85" s="369">
        <f>F85-H85</f>
        <v>9</v>
      </c>
      <c r="L85" s="371">
        <f t="shared" si="80"/>
        <v>441.21000000000004</v>
      </c>
      <c r="M85" s="372">
        <f t="shared" si="81"/>
        <v>9458.7900000000009</v>
      </c>
      <c r="N85" s="369">
        <v>1100</v>
      </c>
      <c r="O85" s="453" t="s">
        <v>586</v>
      </c>
      <c r="P85" s="362">
        <v>44728</v>
      </c>
      <c r="Q85" s="249"/>
      <c r="R85" s="253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36">
        <v>22</v>
      </c>
      <c r="B86" s="475">
        <v>44728</v>
      </c>
      <c r="C86" s="352"/>
      <c r="D86" s="335" t="s">
        <v>1003</v>
      </c>
      <c r="E86" s="336" t="s">
        <v>588</v>
      </c>
      <c r="F86" s="336">
        <v>2115</v>
      </c>
      <c r="G86" s="336">
        <v>2065</v>
      </c>
      <c r="H86" s="331">
        <v>2065</v>
      </c>
      <c r="I86" s="331" t="s">
        <v>1004</v>
      </c>
      <c r="J86" s="330" t="s">
        <v>881</v>
      </c>
      <c r="K86" s="331">
        <f t="shared" ref="K86" si="82">H86-F86</f>
        <v>-50</v>
      </c>
      <c r="L86" s="332">
        <f t="shared" si="80"/>
        <v>361.37500000000006</v>
      </c>
      <c r="M86" s="333">
        <f t="shared" si="81"/>
        <v>-12861.375</v>
      </c>
      <c r="N86" s="331">
        <v>250</v>
      </c>
      <c r="O86" s="340" t="s">
        <v>598</v>
      </c>
      <c r="P86" s="334">
        <v>44729</v>
      </c>
      <c r="Q86" s="249"/>
      <c r="R86" s="253" t="s">
        <v>587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3.15" customHeight="1">
      <c r="A87" s="336">
        <v>23</v>
      </c>
      <c r="B87" s="475">
        <v>44728</v>
      </c>
      <c r="C87" s="352"/>
      <c r="D87" s="335" t="s">
        <v>882</v>
      </c>
      <c r="E87" s="336" t="s">
        <v>588</v>
      </c>
      <c r="F87" s="336">
        <v>16610</v>
      </c>
      <c r="G87" s="336">
        <v>16450</v>
      </c>
      <c r="H87" s="331">
        <v>16450</v>
      </c>
      <c r="I87" s="331" t="s">
        <v>1005</v>
      </c>
      <c r="J87" s="330" t="s">
        <v>1006</v>
      </c>
      <c r="K87" s="331">
        <f t="shared" ref="K87:K88" si="83">H87-F87</f>
        <v>-160</v>
      </c>
      <c r="L87" s="332">
        <f t="shared" ref="L87:L88" si="84">(H87*N87)*0.07%</f>
        <v>575.75000000000011</v>
      </c>
      <c r="M87" s="333">
        <f t="shared" ref="M87:M88" si="85">(K87*N87)-L87</f>
        <v>-8575.75</v>
      </c>
      <c r="N87" s="331">
        <v>50</v>
      </c>
      <c r="O87" s="340" t="s">
        <v>598</v>
      </c>
      <c r="P87" s="334">
        <v>44728</v>
      </c>
      <c r="Q87" s="249"/>
      <c r="R87" s="253" t="s">
        <v>587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3.15" customHeight="1">
      <c r="A88" s="365">
        <v>24</v>
      </c>
      <c r="B88" s="469">
        <v>44729</v>
      </c>
      <c r="C88" s="367"/>
      <c r="D88" s="368" t="s">
        <v>937</v>
      </c>
      <c r="E88" s="365" t="s">
        <v>588</v>
      </c>
      <c r="F88" s="365">
        <v>3605</v>
      </c>
      <c r="G88" s="365">
        <v>3500</v>
      </c>
      <c r="H88" s="369">
        <v>3664</v>
      </c>
      <c r="I88" s="369" t="s">
        <v>1015</v>
      </c>
      <c r="J88" s="370" t="s">
        <v>1018</v>
      </c>
      <c r="K88" s="369">
        <f t="shared" si="83"/>
        <v>59</v>
      </c>
      <c r="L88" s="371">
        <f t="shared" si="84"/>
        <v>320.60000000000002</v>
      </c>
      <c r="M88" s="372">
        <f t="shared" si="85"/>
        <v>7054.4</v>
      </c>
      <c r="N88" s="369">
        <v>125</v>
      </c>
      <c r="O88" s="453" t="s">
        <v>586</v>
      </c>
      <c r="P88" s="362">
        <v>44729</v>
      </c>
      <c r="Q88" s="249"/>
      <c r="R88" s="253" t="s">
        <v>863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3.15" customHeight="1">
      <c r="A89" s="365">
        <v>25</v>
      </c>
      <c r="B89" s="469">
        <v>44729</v>
      </c>
      <c r="C89" s="367"/>
      <c r="D89" s="368" t="s">
        <v>874</v>
      </c>
      <c r="E89" s="365" t="s">
        <v>588</v>
      </c>
      <c r="F89" s="365">
        <v>2495</v>
      </c>
      <c r="G89" s="365">
        <v>2440</v>
      </c>
      <c r="H89" s="369">
        <v>2540</v>
      </c>
      <c r="I89" s="369" t="s">
        <v>1016</v>
      </c>
      <c r="J89" s="370" t="s">
        <v>1019</v>
      </c>
      <c r="K89" s="369">
        <f t="shared" ref="K89" si="86">H89-F89</f>
        <v>45</v>
      </c>
      <c r="L89" s="371">
        <f t="shared" ref="L89:L91" si="87">(H89*N89)*0.07%</f>
        <v>444.50000000000006</v>
      </c>
      <c r="M89" s="372">
        <f t="shared" ref="M89:M91" si="88">(K89*N89)-L89</f>
        <v>10805.5</v>
      </c>
      <c r="N89" s="369">
        <v>250</v>
      </c>
      <c r="O89" s="453" t="s">
        <v>586</v>
      </c>
      <c r="P89" s="362">
        <v>44729</v>
      </c>
      <c r="Q89" s="249"/>
      <c r="R89" s="253" t="s">
        <v>863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365">
        <v>26</v>
      </c>
      <c r="B90" s="469">
        <v>44729</v>
      </c>
      <c r="C90" s="367"/>
      <c r="D90" s="368" t="s">
        <v>973</v>
      </c>
      <c r="E90" s="365" t="s">
        <v>890</v>
      </c>
      <c r="F90" s="365">
        <v>566</v>
      </c>
      <c r="G90" s="365">
        <v>577</v>
      </c>
      <c r="H90" s="369">
        <v>557</v>
      </c>
      <c r="I90" s="369" t="s">
        <v>1017</v>
      </c>
      <c r="J90" s="370" t="s">
        <v>794</v>
      </c>
      <c r="K90" s="369">
        <f>F90-H90</f>
        <v>9</v>
      </c>
      <c r="L90" s="371">
        <f t="shared" si="87"/>
        <v>428.89000000000004</v>
      </c>
      <c r="M90" s="372">
        <f t="shared" si="88"/>
        <v>9471.11</v>
      </c>
      <c r="N90" s="369">
        <v>1100</v>
      </c>
      <c r="O90" s="453" t="s">
        <v>586</v>
      </c>
      <c r="P90" s="362">
        <v>44729</v>
      </c>
      <c r="Q90" s="249"/>
      <c r="R90" s="253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3.15" customHeight="1">
      <c r="A91" s="336">
        <v>27</v>
      </c>
      <c r="B91" s="334">
        <v>44729</v>
      </c>
      <c r="C91" s="335"/>
      <c r="D91" s="335" t="s">
        <v>926</v>
      </c>
      <c r="E91" s="336" t="s">
        <v>588</v>
      </c>
      <c r="F91" s="336">
        <v>2337.5</v>
      </c>
      <c r="G91" s="336">
        <v>2295</v>
      </c>
      <c r="H91" s="331">
        <v>2295</v>
      </c>
      <c r="I91" s="331" t="s">
        <v>969</v>
      </c>
      <c r="J91" s="330" t="s">
        <v>1027</v>
      </c>
      <c r="K91" s="331">
        <f t="shared" ref="K91:K92" si="89">H91-F91</f>
        <v>-42.5</v>
      </c>
      <c r="L91" s="332">
        <f t="shared" si="87"/>
        <v>441.78750000000008</v>
      </c>
      <c r="M91" s="333">
        <f t="shared" si="88"/>
        <v>-12129.2875</v>
      </c>
      <c r="N91" s="331">
        <v>275</v>
      </c>
      <c r="O91" s="340" t="s">
        <v>598</v>
      </c>
      <c r="P91" s="334">
        <v>44732</v>
      </c>
      <c r="Q91" s="249"/>
      <c r="R91" s="253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65">
        <v>28</v>
      </c>
      <c r="B92" s="426">
        <v>44732</v>
      </c>
      <c r="C92" s="368"/>
      <c r="D92" s="368" t="s">
        <v>874</v>
      </c>
      <c r="E92" s="365" t="s">
        <v>588</v>
      </c>
      <c r="F92" s="365">
        <v>2460</v>
      </c>
      <c r="G92" s="365">
        <v>2410</v>
      </c>
      <c r="H92" s="369">
        <v>2490</v>
      </c>
      <c r="I92" s="369" t="s">
        <v>1026</v>
      </c>
      <c r="J92" s="370" t="s">
        <v>601</v>
      </c>
      <c r="K92" s="369">
        <f t="shared" si="89"/>
        <v>30</v>
      </c>
      <c r="L92" s="371">
        <f t="shared" ref="L92" si="90">(H92*N92)*0.07%</f>
        <v>435.75000000000006</v>
      </c>
      <c r="M92" s="372">
        <f t="shared" ref="M92" si="91">(K92*N92)-L92</f>
        <v>7064.25</v>
      </c>
      <c r="N92" s="369">
        <v>250</v>
      </c>
      <c r="O92" s="453" t="s">
        <v>586</v>
      </c>
      <c r="P92" s="362">
        <v>44732</v>
      </c>
      <c r="Q92" s="249"/>
      <c r="R92" s="253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29</v>
      </c>
      <c r="B93" s="426">
        <v>44732</v>
      </c>
      <c r="C93" s="367"/>
      <c r="D93" s="368" t="s">
        <v>893</v>
      </c>
      <c r="E93" s="365" t="s">
        <v>588</v>
      </c>
      <c r="F93" s="365">
        <v>1492.5</v>
      </c>
      <c r="G93" s="365">
        <v>1455</v>
      </c>
      <c r="H93" s="369">
        <v>1518</v>
      </c>
      <c r="I93" s="369" t="s">
        <v>1028</v>
      </c>
      <c r="J93" s="370" t="s">
        <v>1052</v>
      </c>
      <c r="K93" s="369">
        <f t="shared" ref="K93" si="92">H93-F93</f>
        <v>25.5</v>
      </c>
      <c r="L93" s="371">
        <f t="shared" ref="L93:L94" si="93">(H93*N93)*0.07%</f>
        <v>371.91000000000008</v>
      </c>
      <c r="M93" s="372">
        <f t="shared" ref="M93:M94" si="94">(K93*N93)-L93</f>
        <v>8553.09</v>
      </c>
      <c r="N93" s="369">
        <v>350</v>
      </c>
      <c r="O93" s="453" t="s">
        <v>586</v>
      </c>
      <c r="P93" s="362">
        <v>44734</v>
      </c>
      <c r="Q93" s="249"/>
      <c r="R93" s="253" t="s">
        <v>587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36">
        <v>30</v>
      </c>
      <c r="B94" s="471">
        <v>44732</v>
      </c>
      <c r="C94" s="352"/>
      <c r="D94" s="335" t="s">
        <v>973</v>
      </c>
      <c r="E94" s="336" t="s">
        <v>890</v>
      </c>
      <c r="F94" s="336">
        <v>577</v>
      </c>
      <c r="G94" s="336">
        <v>588</v>
      </c>
      <c r="H94" s="331">
        <v>588</v>
      </c>
      <c r="I94" s="331" t="s">
        <v>1029</v>
      </c>
      <c r="J94" s="330" t="s">
        <v>1053</v>
      </c>
      <c r="K94" s="331">
        <f>F94-H94</f>
        <v>-11</v>
      </c>
      <c r="L94" s="332">
        <f t="shared" si="93"/>
        <v>452.76000000000005</v>
      </c>
      <c r="M94" s="333">
        <f t="shared" si="94"/>
        <v>-12552.76</v>
      </c>
      <c r="N94" s="331">
        <v>1100</v>
      </c>
      <c r="O94" s="340" t="s">
        <v>598</v>
      </c>
      <c r="P94" s="334">
        <v>44734</v>
      </c>
      <c r="Q94" s="249"/>
      <c r="R94" s="253" t="s">
        <v>863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65">
        <v>31</v>
      </c>
      <c r="B95" s="426">
        <v>44732</v>
      </c>
      <c r="C95" s="367"/>
      <c r="D95" s="368" t="s">
        <v>874</v>
      </c>
      <c r="E95" s="365" t="s">
        <v>588</v>
      </c>
      <c r="F95" s="365">
        <v>2455</v>
      </c>
      <c r="G95" s="365">
        <v>2405</v>
      </c>
      <c r="H95" s="369">
        <v>2495</v>
      </c>
      <c r="I95" s="369" t="s">
        <v>1026</v>
      </c>
      <c r="J95" s="370" t="s">
        <v>630</v>
      </c>
      <c r="K95" s="369">
        <f t="shared" ref="K95" si="95">H95-F95</f>
        <v>40</v>
      </c>
      <c r="L95" s="371">
        <f t="shared" ref="L95" si="96">(H95*N95)*0.07%</f>
        <v>436.62500000000006</v>
      </c>
      <c r="M95" s="372">
        <f t="shared" ref="M95" si="97">(K95*N95)-L95</f>
        <v>9563.375</v>
      </c>
      <c r="N95" s="369">
        <v>250</v>
      </c>
      <c r="O95" s="453" t="s">
        <v>586</v>
      </c>
      <c r="P95" s="362">
        <v>44733</v>
      </c>
      <c r="Q95" s="249"/>
      <c r="R95" s="253" t="s">
        <v>863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65">
        <v>32</v>
      </c>
      <c r="B96" s="426">
        <v>44732</v>
      </c>
      <c r="C96" s="367"/>
      <c r="D96" s="368" t="s">
        <v>1030</v>
      </c>
      <c r="E96" s="365" t="s">
        <v>588</v>
      </c>
      <c r="F96" s="365">
        <v>901.5</v>
      </c>
      <c r="G96" s="365">
        <v>880</v>
      </c>
      <c r="H96" s="369">
        <v>918</v>
      </c>
      <c r="I96" s="369" t="s">
        <v>1031</v>
      </c>
      <c r="J96" s="370" t="s">
        <v>1037</v>
      </c>
      <c r="K96" s="369">
        <f t="shared" ref="K96" si="98">H96-F96</f>
        <v>16.5</v>
      </c>
      <c r="L96" s="371">
        <f t="shared" ref="L96" si="99">(H96*N96)*0.07%</f>
        <v>401.62500000000006</v>
      </c>
      <c r="M96" s="372">
        <f t="shared" ref="M96" si="100">(K96*N96)-L96</f>
        <v>9910.875</v>
      </c>
      <c r="N96" s="369">
        <v>625</v>
      </c>
      <c r="O96" s="453" t="s">
        <v>586</v>
      </c>
      <c r="P96" s="362">
        <v>44733</v>
      </c>
      <c r="Q96" s="249"/>
      <c r="R96" s="253" t="s">
        <v>863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36">
        <v>33</v>
      </c>
      <c r="B97" s="471">
        <v>44732</v>
      </c>
      <c r="C97" s="352"/>
      <c r="D97" s="335" t="s">
        <v>1032</v>
      </c>
      <c r="E97" s="336" t="s">
        <v>890</v>
      </c>
      <c r="F97" s="336">
        <v>1967.5</v>
      </c>
      <c r="G97" s="336">
        <v>2005</v>
      </c>
      <c r="H97" s="331">
        <v>2005</v>
      </c>
      <c r="I97" s="331" t="s">
        <v>1033</v>
      </c>
      <c r="J97" s="330" t="s">
        <v>1036</v>
      </c>
      <c r="K97" s="331">
        <f>F97-H97</f>
        <v>-37.5</v>
      </c>
      <c r="L97" s="332">
        <f t="shared" ref="L97:L99" si="101">(H97*N97)*0.07%</f>
        <v>526.31250000000011</v>
      </c>
      <c r="M97" s="333">
        <f t="shared" ref="M97:M99" si="102">(K97*N97)-L97</f>
        <v>-14588.8125</v>
      </c>
      <c r="N97" s="331">
        <v>375</v>
      </c>
      <c r="O97" s="340" t="s">
        <v>598</v>
      </c>
      <c r="P97" s="334">
        <v>44733</v>
      </c>
      <c r="Q97" s="249"/>
      <c r="R97" s="253" t="s">
        <v>863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65">
        <v>34</v>
      </c>
      <c r="B98" s="426">
        <v>44733</v>
      </c>
      <c r="C98" s="367"/>
      <c r="D98" s="368" t="s">
        <v>1043</v>
      </c>
      <c r="E98" s="365" t="s">
        <v>588</v>
      </c>
      <c r="F98" s="365">
        <v>642.5</v>
      </c>
      <c r="G98" s="365">
        <v>627</v>
      </c>
      <c r="H98" s="369">
        <v>651.5</v>
      </c>
      <c r="I98" s="369" t="s">
        <v>1044</v>
      </c>
      <c r="J98" s="370" t="s">
        <v>794</v>
      </c>
      <c r="K98" s="369">
        <f t="shared" ref="K98" si="103">H98-F98</f>
        <v>9</v>
      </c>
      <c r="L98" s="371">
        <f t="shared" si="101"/>
        <v>433.24750000000006</v>
      </c>
      <c r="M98" s="372">
        <f t="shared" si="102"/>
        <v>8116.7524999999996</v>
      </c>
      <c r="N98" s="369">
        <v>950</v>
      </c>
      <c r="O98" s="453" t="s">
        <v>586</v>
      </c>
      <c r="P98" s="362">
        <v>44733</v>
      </c>
      <c r="Q98" s="249"/>
      <c r="R98" s="253" t="s">
        <v>587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65">
        <v>35</v>
      </c>
      <c r="B99" s="426">
        <v>44733</v>
      </c>
      <c r="C99" s="367"/>
      <c r="D99" s="368" t="s">
        <v>882</v>
      </c>
      <c r="E99" s="365" t="s">
        <v>890</v>
      </c>
      <c r="F99" s="365">
        <v>15595</v>
      </c>
      <c r="G99" s="365">
        <v>15750</v>
      </c>
      <c r="H99" s="369">
        <v>15515</v>
      </c>
      <c r="I99" s="369" t="s">
        <v>1045</v>
      </c>
      <c r="J99" s="370" t="s">
        <v>887</v>
      </c>
      <c r="K99" s="369">
        <f>F99-H99</f>
        <v>80</v>
      </c>
      <c r="L99" s="371">
        <f t="shared" si="101"/>
        <v>543.02500000000009</v>
      </c>
      <c r="M99" s="372">
        <f t="shared" si="102"/>
        <v>3456.9749999999999</v>
      </c>
      <c r="N99" s="369">
        <v>50</v>
      </c>
      <c r="O99" s="322" t="s">
        <v>586</v>
      </c>
      <c r="P99" s="362">
        <v>44734</v>
      </c>
      <c r="Q99" s="249"/>
      <c r="R99" s="253" t="s">
        <v>587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365">
        <v>36</v>
      </c>
      <c r="B100" s="426">
        <v>44733</v>
      </c>
      <c r="C100" s="367"/>
      <c r="D100" s="368" t="s">
        <v>1003</v>
      </c>
      <c r="E100" s="365" t="s">
        <v>588</v>
      </c>
      <c r="F100" s="365">
        <v>2104</v>
      </c>
      <c r="G100" s="365">
        <v>2050</v>
      </c>
      <c r="H100" s="369">
        <v>2145</v>
      </c>
      <c r="I100" s="369" t="s">
        <v>1046</v>
      </c>
      <c r="J100" s="370" t="s">
        <v>1087</v>
      </c>
      <c r="K100" s="369">
        <f t="shared" ref="K100" si="104">H100-F100</f>
        <v>41</v>
      </c>
      <c r="L100" s="371">
        <f t="shared" ref="L100" si="105">(H100*N100)*0.07%</f>
        <v>375.37500000000006</v>
      </c>
      <c r="M100" s="372">
        <f t="shared" ref="M100" si="106">(K100*N100)-L100</f>
        <v>9874.625</v>
      </c>
      <c r="N100" s="369">
        <v>250</v>
      </c>
      <c r="O100" s="453" t="s">
        <v>586</v>
      </c>
      <c r="P100" s="362">
        <v>44735</v>
      </c>
      <c r="Q100" s="249"/>
      <c r="R100" s="253" t="s">
        <v>863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251">
        <v>37</v>
      </c>
      <c r="B101" s="382">
        <v>44734</v>
      </c>
      <c r="C101" s="257"/>
      <c r="D101" s="309" t="s">
        <v>1059</v>
      </c>
      <c r="E101" s="251" t="s">
        <v>588</v>
      </c>
      <c r="F101" s="251" t="s">
        <v>1060</v>
      </c>
      <c r="G101" s="251">
        <v>955</v>
      </c>
      <c r="H101" s="252"/>
      <c r="I101" s="252" t="s">
        <v>884</v>
      </c>
      <c r="J101" s="284" t="s">
        <v>589</v>
      </c>
      <c r="K101" s="252"/>
      <c r="L101" s="272"/>
      <c r="M101" s="273"/>
      <c r="N101" s="252"/>
      <c r="O101" s="252"/>
      <c r="P101" s="248"/>
      <c r="Q101" s="249"/>
      <c r="R101" s="253" t="s">
        <v>587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336">
        <v>38</v>
      </c>
      <c r="B102" s="471">
        <v>44734</v>
      </c>
      <c r="C102" s="352"/>
      <c r="D102" s="335" t="s">
        <v>1061</v>
      </c>
      <c r="E102" s="336" t="s">
        <v>588</v>
      </c>
      <c r="F102" s="336">
        <v>228</v>
      </c>
      <c r="G102" s="336">
        <v>220</v>
      </c>
      <c r="H102" s="331">
        <v>220</v>
      </c>
      <c r="I102" s="331" t="s">
        <v>1062</v>
      </c>
      <c r="J102" s="330" t="s">
        <v>1088</v>
      </c>
      <c r="K102" s="331">
        <f t="shared" ref="K102" si="107">H102-F102</f>
        <v>-8</v>
      </c>
      <c r="L102" s="332">
        <f t="shared" ref="L102" si="108">(H102*N102)*0.07%</f>
        <v>238.70000000000005</v>
      </c>
      <c r="M102" s="333">
        <f t="shared" ref="M102" si="109">(K102*N102)-L102</f>
        <v>-12638.7</v>
      </c>
      <c r="N102" s="331">
        <v>1550</v>
      </c>
      <c r="O102" s="340" t="s">
        <v>598</v>
      </c>
      <c r="P102" s="334">
        <v>44735</v>
      </c>
      <c r="Q102" s="249"/>
      <c r="R102" s="253" t="s">
        <v>587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365">
        <v>39</v>
      </c>
      <c r="B103" s="426">
        <v>44734</v>
      </c>
      <c r="C103" s="367"/>
      <c r="D103" s="368" t="s">
        <v>882</v>
      </c>
      <c r="E103" s="365" t="s">
        <v>588</v>
      </c>
      <c r="F103" s="365">
        <v>15460</v>
      </c>
      <c r="G103" s="365">
        <v>15340</v>
      </c>
      <c r="H103" s="369">
        <v>15510</v>
      </c>
      <c r="I103" s="369" t="s">
        <v>1063</v>
      </c>
      <c r="J103" s="370" t="s">
        <v>933</v>
      </c>
      <c r="K103" s="369">
        <f t="shared" ref="K103" si="110">H103-F103</f>
        <v>50</v>
      </c>
      <c r="L103" s="371">
        <f t="shared" ref="L103" si="111">(H103*N103)*0.07%</f>
        <v>542.85</v>
      </c>
      <c r="M103" s="372">
        <f t="shared" ref="M103" si="112">(K103*N103)-L103</f>
        <v>1957.15</v>
      </c>
      <c r="N103" s="369">
        <v>50</v>
      </c>
      <c r="O103" s="453" t="s">
        <v>586</v>
      </c>
      <c r="P103" s="362">
        <v>44735</v>
      </c>
      <c r="Q103" s="249"/>
      <c r="R103" s="253" t="s">
        <v>587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251">
        <v>40</v>
      </c>
      <c r="B104" s="382">
        <v>44734</v>
      </c>
      <c r="C104" s="257"/>
      <c r="D104" s="309" t="s">
        <v>1064</v>
      </c>
      <c r="E104" s="251" t="s">
        <v>588</v>
      </c>
      <c r="F104" s="251" t="s">
        <v>1065</v>
      </c>
      <c r="G104" s="251">
        <v>1448</v>
      </c>
      <c r="H104" s="252"/>
      <c r="I104" s="252" t="s">
        <v>1066</v>
      </c>
      <c r="J104" s="284" t="s">
        <v>589</v>
      </c>
      <c r="K104" s="252"/>
      <c r="L104" s="272"/>
      <c r="M104" s="273"/>
      <c r="N104" s="252"/>
      <c r="O104" s="252"/>
      <c r="P104" s="248"/>
      <c r="Q104" s="249"/>
      <c r="R104" s="253" t="s">
        <v>587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336">
        <v>41</v>
      </c>
      <c r="B105" s="471">
        <v>44735</v>
      </c>
      <c r="C105" s="352"/>
      <c r="D105" s="335" t="s">
        <v>1102</v>
      </c>
      <c r="E105" s="336" t="s">
        <v>588</v>
      </c>
      <c r="F105" s="336">
        <v>2515</v>
      </c>
      <c r="G105" s="336">
        <v>2470</v>
      </c>
      <c r="H105" s="331">
        <v>2470</v>
      </c>
      <c r="I105" s="331" t="s">
        <v>1103</v>
      </c>
      <c r="J105" s="330" t="s">
        <v>1104</v>
      </c>
      <c r="K105" s="331">
        <f t="shared" ref="K105" si="113">H105-F105</f>
        <v>-45</v>
      </c>
      <c r="L105" s="332">
        <f t="shared" ref="L105" si="114">(H105*N105)*0.07%</f>
        <v>432.25000000000006</v>
      </c>
      <c r="M105" s="333">
        <f t="shared" ref="M105" si="115">(K105*N105)-L105</f>
        <v>-11682.25</v>
      </c>
      <c r="N105" s="331">
        <v>250</v>
      </c>
      <c r="O105" s="340" t="s">
        <v>598</v>
      </c>
      <c r="P105" s="334">
        <v>44735</v>
      </c>
      <c r="Q105" s="249"/>
      <c r="R105" s="253" t="s">
        <v>587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251"/>
      <c r="B106" s="382"/>
      <c r="C106" s="257"/>
      <c r="D106" s="309"/>
      <c r="E106" s="251"/>
      <c r="F106" s="251"/>
      <c r="G106" s="251"/>
      <c r="H106" s="252"/>
      <c r="I106" s="252"/>
      <c r="J106" s="284"/>
      <c r="K106" s="252"/>
      <c r="L106" s="272"/>
      <c r="M106" s="273"/>
      <c r="N106" s="252"/>
      <c r="O106" s="252"/>
      <c r="P106" s="248"/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s="247" customFormat="1" ht="13.15" customHeight="1">
      <c r="A107" s="251"/>
      <c r="B107" s="382"/>
      <c r="C107" s="257"/>
      <c r="D107" s="309"/>
      <c r="E107" s="251"/>
      <c r="F107" s="251"/>
      <c r="G107" s="251"/>
      <c r="H107" s="252"/>
      <c r="I107" s="252"/>
      <c r="J107" s="284"/>
      <c r="K107" s="252"/>
      <c r="L107" s="272"/>
      <c r="M107" s="273"/>
      <c r="N107" s="252"/>
      <c r="O107" s="252"/>
      <c r="P107" s="248"/>
      <c r="Q107" s="249"/>
      <c r="R107" s="253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96"/>
      <c r="AG107" s="293"/>
      <c r="AH107" s="249"/>
      <c r="AI107" s="249"/>
      <c r="AJ107" s="296"/>
      <c r="AK107" s="296"/>
      <c r="AL107" s="296"/>
    </row>
    <row r="108" spans="1:38" s="247" customFormat="1" ht="13.15" customHeight="1">
      <c r="A108" s="251"/>
      <c r="B108" s="382"/>
      <c r="C108" s="257"/>
      <c r="D108" s="309"/>
      <c r="E108" s="251"/>
      <c r="F108" s="251"/>
      <c r="G108" s="251"/>
      <c r="H108" s="252"/>
      <c r="I108" s="252"/>
      <c r="J108" s="284"/>
      <c r="K108" s="252"/>
      <c r="L108" s="272"/>
      <c r="M108" s="273"/>
      <c r="N108" s="252"/>
      <c r="O108" s="252"/>
      <c r="P108" s="248"/>
      <c r="Q108" s="249"/>
      <c r="R108" s="253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96"/>
      <c r="AG108" s="293"/>
      <c r="AH108" s="249"/>
      <c r="AI108" s="249"/>
      <c r="AJ108" s="296"/>
      <c r="AK108" s="296"/>
      <c r="AL108" s="296"/>
    </row>
    <row r="109" spans="1:38" s="247" customFormat="1" ht="13.15" customHeight="1">
      <c r="A109" s="251"/>
      <c r="B109" s="382"/>
      <c r="C109" s="257"/>
      <c r="D109" s="309"/>
      <c r="E109" s="251"/>
      <c r="F109" s="251"/>
      <c r="G109" s="251"/>
      <c r="H109" s="252"/>
      <c r="I109" s="252"/>
      <c r="J109" s="284"/>
      <c r="K109" s="252"/>
      <c r="L109" s="272"/>
      <c r="M109" s="273"/>
      <c r="N109" s="252"/>
      <c r="O109" s="252"/>
      <c r="P109" s="248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96"/>
      <c r="AG109" s="293"/>
      <c r="AH109" s="249"/>
      <c r="AI109" s="249"/>
      <c r="AJ109" s="296"/>
      <c r="AK109" s="296"/>
      <c r="AL109" s="296"/>
    </row>
    <row r="110" spans="1:38" s="247" customFormat="1" ht="13.15" customHeight="1">
      <c r="A110" s="251"/>
      <c r="B110" s="248"/>
      <c r="C110" s="309"/>
      <c r="D110" s="309"/>
      <c r="E110" s="251"/>
      <c r="F110" s="251"/>
      <c r="G110" s="251"/>
      <c r="H110" s="252"/>
      <c r="I110" s="252"/>
      <c r="J110" s="284"/>
      <c r="K110" s="309"/>
      <c r="L110" s="251"/>
      <c r="M110" s="251"/>
      <c r="N110" s="251"/>
      <c r="O110" s="252"/>
      <c r="P110" s="252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96"/>
      <c r="AG110" s="293"/>
      <c r="AH110" s="249"/>
      <c r="AI110" s="249"/>
      <c r="AJ110" s="296"/>
      <c r="AK110" s="296"/>
      <c r="AL110" s="296"/>
    </row>
    <row r="111" spans="1:38" ht="13.5" customHeight="1">
      <c r="A111" s="296"/>
      <c r="B111" s="293"/>
      <c r="C111" s="249"/>
      <c r="D111" s="249"/>
      <c r="E111" s="296"/>
      <c r="F111" s="296"/>
      <c r="G111" s="296"/>
      <c r="H111" s="297"/>
      <c r="I111" s="297"/>
      <c r="J111" s="348"/>
      <c r="K111" s="297"/>
      <c r="L111" s="298"/>
      <c r="M111" s="349"/>
      <c r="N111" s="297"/>
      <c r="O111" s="350"/>
      <c r="P111" s="300"/>
      <c r="Q111" s="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07"/>
      <c r="B112" s="108"/>
      <c r="C112" s="142"/>
      <c r="D112" s="150"/>
      <c r="E112" s="151"/>
      <c r="F112" s="107"/>
      <c r="G112" s="107"/>
      <c r="H112" s="107"/>
      <c r="I112" s="143"/>
      <c r="J112" s="143"/>
      <c r="K112" s="143"/>
      <c r="L112" s="143"/>
      <c r="M112" s="143"/>
      <c r="N112" s="143"/>
      <c r="O112" s="143"/>
      <c r="P112" s="143"/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ht="12.75" customHeight="1">
      <c r="A113" s="152"/>
      <c r="B113" s="108"/>
      <c r="C113" s="109"/>
      <c r="D113" s="153"/>
      <c r="E113" s="112"/>
      <c r="F113" s="112"/>
      <c r="G113" s="112"/>
      <c r="H113" s="112"/>
      <c r="I113" s="112"/>
      <c r="J113" s="6"/>
      <c r="K113" s="112"/>
      <c r="L113" s="112"/>
      <c r="M113" s="6"/>
      <c r="N113" s="1"/>
      <c r="O113" s="109"/>
      <c r="P113" s="41"/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ht="38.25" customHeight="1">
      <c r="A114" s="154" t="s">
        <v>608</v>
      </c>
      <c r="B114" s="154"/>
      <c r="C114" s="154"/>
      <c r="D114" s="154"/>
      <c r="E114" s="155"/>
      <c r="F114" s="112"/>
      <c r="G114" s="112"/>
      <c r="H114" s="112"/>
      <c r="I114" s="112"/>
      <c r="J114" s="1"/>
      <c r="K114" s="6"/>
      <c r="L114" s="6"/>
      <c r="M114" s="6"/>
      <c r="N114" s="1"/>
      <c r="O114" s="1"/>
      <c r="P114" s="41"/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ht="14.45" customHeight="1">
      <c r="A115" s="96" t="s">
        <v>16</v>
      </c>
      <c r="B115" s="96" t="s">
        <v>563</v>
      </c>
      <c r="C115" s="96"/>
      <c r="D115" s="97" t="s">
        <v>574</v>
      </c>
      <c r="E115" s="96" t="s">
        <v>575</v>
      </c>
      <c r="F115" s="96" t="s">
        <v>576</v>
      </c>
      <c r="G115" s="96" t="s">
        <v>596</v>
      </c>
      <c r="H115" s="96" t="s">
        <v>578</v>
      </c>
      <c r="I115" s="96" t="s">
        <v>579</v>
      </c>
      <c r="J115" s="95" t="s">
        <v>580</v>
      </c>
      <c r="K115" s="95" t="s">
        <v>609</v>
      </c>
      <c r="L115" s="98" t="s">
        <v>582</v>
      </c>
      <c r="M115" s="149" t="s">
        <v>605</v>
      </c>
      <c r="N115" s="96" t="s">
        <v>606</v>
      </c>
      <c r="O115" s="96" t="s">
        <v>584</v>
      </c>
      <c r="P115" s="97" t="s">
        <v>585</v>
      </c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s="247" customFormat="1" ht="12.75" customHeight="1">
      <c r="A116" s="408">
        <v>1</v>
      </c>
      <c r="B116" s="409">
        <v>44719</v>
      </c>
      <c r="C116" s="410"/>
      <c r="D116" s="410" t="s">
        <v>907</v>
      </c>
      <c r="E116" s="408" t="s">
        <v>588</v>
      </c>
      <c r="F116" s="408">
        <v>220</v>
      </c>
      <c r="G116" s="408">
        <v>110</v>
      </c>
      <c r="H116" s="411">
        <v>225</v>
      </c>
      <c r="I116" s="411" t="s">
        <v>908</v>
      </c>
      <c r="J116" s="403" t="s">
        <v>916</v>
      </c>
      <c r="K116" s="400">
        <f>H116-F116</f>
        <v>5</v>
      </c>
      <c r="L116" s="404">
        <v>100</v>
      </c>
      <c r="M116" s="412">
        <f t="shared" ref="M116" si="116">(K116*N116)-L116</f>
        <v>25</v>
      </c>
      <c r="N116" s="400">
        <v>25</v>
      </c>
      <c r="O116" s="406" t="s">
        <v>708</v>
      </c>
      <c r="P116" s="401">
        <v>44720</v>
      </c>
      <c r="Q116" s="249"/>
      <c r="R116" s="6" t="s">
        <v>863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400">
        <v>2</v>
      </c>
      <c r="B117" s="401">
        <v>44719</v>
      </c>
      <c r="C117" s="402"/>
      <c r="D117" s="402" t="s">
        <v>909</v>
      </c>
      <c r="E117" s="400" t="s">
        <v>588</v>
      </c>
      <c r="F117" s="400">
        <v>72</v>
      </c>
      <c r="G117" s="400">
        <v>48</v>
      </c>
      <c r="H117" s="400">
        <v>72</v>
      </c>
      <c r="I117" s="400" t="s">
        <v>910</v>
      </c>
      <c r="J117" s="403" t="s">
        <v>916</v>
      </c>
      <c r="K117" s="400">
        <v>0</v>
      </c>
      <c r="L117" s="404">
        <v>100</v>
      </c>
      <c r="M117" s="405">
        <v>-100</v>
      </c>
      <c r="N117" s="400">
        <v>50</v>
      </c>
      <c r="O117" s="406" t="s">
        <v>708</v>
      </c>
      <c r="P117" s="401">
        <v>44719</v>
      </c>
      <c r="Q117" s="249"/>
      <c r="R117" s="250" t="s">
        <v>587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413">
        <v>3</v>
      </c>
      <c r="B118" s="414">
        <v>44720</v>
      </c>
      <c r="C118" s="415"/>
      <c r="D118" s="368" t="s">
        <v>917</v>
      </c>
      <c r="E118" s="365" t="s">
        <v>588</v>
      </c>
      <c r="F118" s="365">
        <v>85</v>
      </c>
      <c r="G118" s="365">
        <v>48</v>
      </c>
      <c r="H118" s="413">
        <v>105</v>
      </c>
      <c r="I118" s="413" t="s">
        <v>918</v>
      </c>
      <c r="J118" s="370" t="s">
        <v>922</v>
      </c>
      <c r="K118" s="369">
        <f t="shared" ref="K118" si="117">H118-F118</f>
        <v>20</v>
      </c>
      <c r="L118" s="371">
        <v>100</v>
      </c>
      <c r="M118" s="372">
        <f t="shared" ref="M118" si="118">(K118*N118)-L118</f>
        <v>900</v>
      </c>
      <c r="N118" s="369">
        <v>50</v>
      </c>
      <c r="O118" s="322" t="s">
        <v>586</v>
      </c>
      <c r="P118" s="362">
        <v>44720</v>
      </c>
      <c r="Q118" s="249"/>
      <c r="R118" s="250" t="s">
        <v>587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413">
        <v>4</v>
      </c>
      <c r="B119" s="414">
        <v>44720</v>
      </c>
      <c r="C119" s="415"/>
      <c r="D119" s="415" t="s">
        <v>919</v>
      </c>
      <c r="E119" s="413" t="s">
        <v>588</v>
      </c>
      <c r="F119" s="413">
        <v>26</v>
      </c>
      <c r="G119" s="413">
        <v>17</v>
      </c>
      <c r="H119" s="413">
        <v>33.5</v>
      </c>
      <c r="I119" s="413" t="s">
        <v>920</v>
      </c>
      <c r="J119" s="370" t="s">
        <v>923</v>
      </c>
      <c r="K119" s="369">
        <f t="shared" ref="K119:K120" si="119">H119-F119</f>
        <v>7.5</v>
      </c>
      <c r="L119" s="371">
        <v>100</v>
      </c>
      <c r="M119" s="372">
        <f t="shared" ref="M119:M120" si="120">(K119*N119)-L119</f>
        <v>4025</v>
      </c>
      <c r="N119" s="369">
        <v>550</v>
      </c>
      <c r="O119" s="322" t="s">
        <v>586</v>
      </c>
      <c r="P119" s="362">
        <v>44720</v>
      </c>
      <c r="Q119" s="249"/>
      <c r="R119" s="250" t="s">
        <v>587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13">
        <v>5</v>
      </c>
      <c r="B120" s="414">
        <v>44720</v>
      </c>
      <c r="C120" s="415"/>
      <c r="D120" s="415" t="s">
        <v>909</v>
      </c>
      <c r="E120" s="413" t="s">
        <v>588</v>
      </c>
      <c r="F120" s="413">
        <v>52</v>
      </c>
      <c r="G120" s="413">
        <v>18</v>
      </c>
      <c r="H120" s="413">
        <v>71.5</v>
      </c>
      <c r="I120" s="413" t="s">
        <v>921</v>
      </c>
      <c r="J120" s="370" t="s">
        <v>924</v>
      </c>
      <c r="K120" s="369">
        <f t="shared" si="119"/>
        <v>19.5</v>
      </c>
      <c r="L120" s="371">
        <v>100</v>
      </c>
      <c r="M120" s="372">
        <f t="shared" si="120"/>
        <v>875</v>
      </c>
      <c r="N120" s="369">
        <v>50</v>
      </c>
      <c r="O120" s="322" t="s">
        <v>586</v>
      </c>
      <c r="P120" s="362">
        <v>44720</v>
      </c>
      <c r="Q120" s="249"/>
      <c r="R120" s="250" t="s">
        <v>587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413">
        <v>6</v>
      </c>
      <c r="B121" s="414">
        <v>44721</v>
      </c>
      <c r="C121" s="415"/>
      <c r="D121" s="415" t="s">
        <v>931</v>
      </c>
      <c r="E121" s="413" t="s">
        <v>588</v>
      </c>
      <c r="F121" s="413">
        <v>85</v>
      </c>
      <c r="G121" s="413">
        <v>10</v>
      </c>
      <c r="H121" s="413">
        <v>135</v>
      </c>
      <c r="I121" s="413" t="s">
        <v>932</v>
      </c>
      <c r="J121" s="370" t="s">
        <v>933</v>
      </c>
      <c r="K121" s="369">
        <f t="shared" ref="K121" si="121">H121-F121</f>
        <v>50</v>
      </c>
      <c r="L121" s="371">
        <v>100</v>
      </c>
      <c r="M121" s="372">
        <f t="shared" ref="M121" si="122">(K121*N121)-L121</f>
        <v>1150</v>
      </c>
      <c r="N121" s="369">
        <v>25</v>
      </c>
      <c r="O121" s="322" t="s">
        <v>586</v>
      </c>
      <c r="P121" s="362">
        <v>44721</v>
      </c>
      <c r="Q121" s="249"/>
      <c r="R121" s="250" t="s">
        <v>863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13">
        <v>7</v>
      </c>
      <c r="B122" s="414">
        <v>44721</v>
      </c>
      <c r="C122" s="415"/>
      <c r="D122" s="415" t="s">
        <v>934</v>
      </c>
      <c r="E122" s="413" t="s">
        <v>588</v>
      </c>
      <c r="F122" s="413">
        <v>21</v>
      </c>
      <c r="G122" s="413"/>
      <c r="H122" s="413">
        <v>35</v>
      </c>
      <c r="I122" s="413" t="s">
        <v>935</v>
      </c>
      <c r="J122" s="370" t="s">
        <v>936</v>
      </c>
      <c r="K122" s="369">
        <f t="shared" ref="K122" si="123">H122-F122</f>
        <v>14</v>
      </c>
      <c r="L122" s="371">
        <v>100</v>
      </c>
      <c r="M122" s="372">
        <f t="shared" ref="M122" si="124">(K122*N122)-L122</f>
        <v>600</v>
      </c>
      <c r="N122" s="369">
        <v>50</v>
      </c>
      <c r="O122" s="322" t="s">
        <v>586</v>
      </c>
      <c r="P122" s="362">
        <v>44721</v>
      </c>
      <c r="Q122" s="249"/>
      <c r="R122" s="250" t="s">
        <v>863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50">
        <v>8</v>
      </c>
      <c r="B123" s="451">
        <v>44722</v>
      </c>
      <c r="C123" s="452"/>
      <c r="D123" s="452" t="s">
        <v>946</v>
      </c>
      <c r="E123" s="450" t="s">
        <v>588</v>
      </c>
      <c r="F123" s="450">
        <v>24.5</v>
      </c>
      <c r="G123" s="450">
        <v>10</v>
      </c>
      <c r="H123" s="450">
        <v>10</v>
      </c>
      <c r="I123" s="450" t="s">
        <v>945</v>
      </c>
      <c r="J123" s="330" t="s">
        <v>964</v>
      </c>
      <c r="K123" s="331">
        <f t="shared" ref="K123:K124" si="125">H123-F123</f>
        <v>-14.5</v>
      </c>
      <c r="L123" s="332">
        <v>100</v>
      </c>
      <c r="M123" s="333">
        <f t="shared" ref="M123:M124" si="126">(K123*N123)-L123</f>
        <v>-4450</v>
      </c>
      <c r="N123" s="331">
        <v>300</v>
      </c>
      <c r="O123" s="340" t="s">
        <v>598</v>
      </c>
      <c r="P123" s="334">
        <v>44725</v>
      </c>
      <c r="Q123" s="249"/>
      <c r="R123" s="250" t="s">
        <v>863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50">
        <v>9</v>
      </c>
      <c r="B124" s="451">
        <v>44722</v>
      </c>
      <c r="C124" s="452"/>
      <c r="D124" s="452" t="s">
        <v>947</v>
      </c>
      <c r="E124" s="450" t="s">
        <v>588</v>
      </c>
      <c r="F124" s="450">
        <v>27.5</v>
      </c>
      <c r="G124" s="450">
        <v>19</v>
      </c>
      <c r="H124" s="450">
        <v>19</v>
      </c>
      <c r="I124" s="450" t="s">
        <v>948</v>
      </c>
      <c r="J124" s="330" t="s">
        <v>965</v>
      </c>
      <c r="K124" s="331">
        <f t="shared" si="125"/>
        <v>-8.5</v>
      </c>
      <c r="L124" s="332">
        <v>100</v>
      </c>
      <c r="M124" s="333">
        <f t="shared" si="126"/>
        <v>-4775</v>
      </c>
      <c r="N124" s="331">
        <v>550</v>
      </c>
      <c r="O124" s="340" t="s">
        <v>598</v>
      </c>
      <c r="P124" s="334">
        <v>44725</v>
      </c>
      <c r="Q124" s="249"/>
      <c r="R124" s="250" t="s">
        <v>863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47">
        <v>10</v>
      </c>
      <c r="B125" s="448">
        <v>44725</v>
      </c>
      <c r="C125" s="449"/>
      <c r="D125" s="449" t="s">
        <v>963</v>
      </c>
      <c r="E125" s="447" t="s">
        <v>588</v>
      </c>
      <c r="F125" s="447">
        <v>80</v>
      </c>
      <c r="G125" s="447">
        <v>48</v>
      </c>
      <c r="H125" s="447">
        <v>84</v>
      </c>
      <c r="I125" s="447" t="s">
        <v>961</v>
      </c>
      <c r="J125" s="417" t="s">
        <v>962</v>
      </c>
      <c r="K125" s="411">
        <f t="shared" ref="K125:K126" si="127">H125-F125</f>
        <v>4</v>
      </c>
      <c r="L125" s="418">
        <v>100</v>
      </c>
      <c r="M125" s="412">
        <f t="shared" ref="M125:M126" si="128">(K125*N125)-L125</f>
        <v>100</v>
      </c>
      <c r="N125" s="411">
        <v>50</v>
      </c>
      <c r="O125" s="406" t="s">
        <v>708</v>
      </c>
      <c r="P125" s="409">
        <v>44725</v>
      </c>
      <c r="Q125" s="249"/>
      <c r="R125" s="250" t="s">
        <v>587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13">
        <v>11</v>
      </c>
      <c r="B126" s="414">
        <v>44726</v>
      </c>
      <c r="C126" s="415"/>
      <c r="D126" s="415" t="s">
        <v>970</v>
      </c>
      <c r="E126" s="413" t="s">
        <v>588</v>
      </c>
      <c r="F126" s="413">
        <v>21</v>
      </c>
      <c r="G126" s="413">
        <v>12</v>
      </c>
      <c r="H126" s="413">
        <v>25.5</v>
      </c>
      <c r="I126" s="413" t="s">
        <v>971</v>
      </c>
      <c r="J126" s="370" t="s">
        <v>972</v>
      </c>
      <c r="K126" s="369">
        <f t="shared" si="127"/>
        <v>4.5</v>
      </c>
      <c r="L126" s="371">
        <v>100</v>
      </c>
      <c r="M126" s="372">
        <f t="shared" si="128"/>
        <v>2375</v>
      </c>
      <c r="N126" s="369">
        <v>550</v>
      </c>
      <c r="O126" s="322" t="s">
        <v>586</v>
      </c>
      <c r="P126" s="362">
        <v>44726</v>
      </c>
      <c r="Q126" s="249"/>
      <c r="R126" s="250" t="s">
        <v>587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13">
        <v>12</v>
      </c>
      <c r="B127" s="414">
        <v>44726</v>
      </c>
      <c r="C127" s="415"/>
      <c r="D127" s="415" t="s">
        <v>976</v>
      </c>
      <c r="E127" s="413" t="s">
        <v>588</v>
      </c>
      <c r="F127" s="413">
        <v>80</v>
      </c>
      <c r="G127" s="413">
        <v>47</v>
      </c>
      <c r="H127" s="413">
        <v>102</v>
      </c>
      <c r="I127" s="413" t="s">
        <v>961</v>
      </c>
      <c r="J127" s="370" t="s">
        <v>978</v>
      </c>
      <c r="K127" s="369">
        <f t="shared" ref="K127:K128" si="129">H127-F127</f>
        <v>22</v>
      </c>
      <c r="L127" s="371">
        <v>100</v>
      </c>
      <c r="M127" s="372">
        <f t="shared" ref="M127:M128" si="130">(K127*N127)-L127</f>
        <v>1000</v>
      </c>
      <c r="N127" s="369">
        <v>50</v>
      </c>
      <c r="O127" s="322" t="s">
        <v>586</v>
      </c>
      <c r="P127" s="362">
        <v>44726</v>
      </c>
      <c r="Q127" s="249"/>
      <c r="R127" s="250" t="s">
        <v>587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13">
        <v>13</v>
      </c>
      <c r="B128" s="414">
        <v>44726</v>
      </c>
      <c r="C128" s="415"/>
      <c r="D128" s="415" t="s">
        <v>977</v>
      </c>
      <c r="E128" s="413" t="s">
        <v>588</v>
      </c>
      <c r="F128" s="413">
        <v>82.5</v>
      </c>
      <c r="G128" s="413">
        <v>48</v>
      </c>
      <c r="H128" s="413">
        <v>92</v>
      </c>
      <c r="I128" s="413" t="s">
        <v>961</v>
      </c>
      <c r="J128" s="370" t="s">
        <v>979</v>
      </c>
      <c r="K128" s="369">
        <f t="shared" si="129"/>
        <v>9.5</v>
      </c>
      <c r="L128" s="371">
        <v>100</v>
      </c>
      <c r="M128" s="372">
        <f t="shared" si="130"/>
        <v>375</v>
      </c>
      <c r="N128" s="369">
        <v>50</v>
      </c>
      <c r="O128" s="322" t="s">
        <v>586</v>
      </c>
      <c r="P128" s="362">
        <v>44726</v>
      </c>
      <c r="Q128" s="249"/>
      <c r="R128" s="250" t="s">
        <v>587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13">
        <v>14</v>
      </c>
      <c r="B129" s="469">
        <v>44727</v>
      </c>
      <c r="C129" s="415"/>
      <c r="D129" s="415" t="s">
        <v>987</v>
      </c>
      <c r="E129" s="413" t="s">
        <v>588</v>
      </c>
      <c r="F129" s="413">
        <v>78</v>
      </c>
      <c r="G129" s="413">
        <v>40</v>
      </c>
      <c r="H129" s="413">
        <v>98</v>
      </c>
      <c r="I129" s="413" t="s">
        <v>961</v>
      </c>
      <c r="J129" s="370" t="s">
        <v>922</v>
      </c>
      <c r="K129" s="369">
        <f t="shared" ref="K129" si="131">H129-F129</f>
        <v>20</v>
      </c>
      <c r="L129" s="371">
        <v>100</v>
      </c>
      <c r="M129" s="372">
        <f t="shared" ref="M129" si="132">(K129*N129)-L129</f>
        <v>900</v>
      </c>
      <c r="N129" s="369">
        <v>50</v>
      </c>
      <c r="O129" s="322" t="s">
        <v>586</v>
      </c>
      <c r="P129" s="362">
        <v>44727</v>
      </c>
      <c r="Q129" s="249"/>
      <c r="R129" s="250" t="s">
        <v>863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13">
        <v>15</v>
      </c>
      <c r="B130" s="469">
        <v>44727</v>
      </c>
      <c r="C130" s="415"/>
      <c r="D130" s="415" t="s">
        <v>992</v>
      </c>
      <c r="E130" s="413" t="s">
        <v>588</v>
      </c>
      <c r="F130" s="413">
        <v>72</v>
      </c>
      <c r="G130" s="413">
        <v>35</v>
      </c>
      <c r="H130" s="413">
        <v>92</v>
      </c>
      <c r="I130" s="413" t="s">
        <v>961</v>
      </c>
      <c r="J130" s="370" t="s">
        <v>922</v>
      </c>
      <c r="K130" s="369">
        <f t="shared" ref="K130:K131" si="133">H130-F130</f>
        <v>20</v>
      </c>
      <c r="L130" s="371">
        <v>100</v>
      </c>
      <c r="M130" s="372">
        <f t="shared" ref="M130:M131" si="134">(K130*N130)-L130</f>
        <v>900</v>
      </c>
      <c r="N130" s="369">
        <v>50</v>
      </c>
      <c r="O130" s="322" t="s">
        <v>586</v>
      </c>
      <c r="P130" s="362">
        <v>44727</v>
      </c>
      <c r="Q130" s="249"/>
      <c r="R130" s="250" t="s">
        <v>863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50">
        <v>16</v>
      </c>
      <c r="B131" s="475">
        <v>44727</v>
      </c>
      <c r="C131" s="452"/>
      <c r="D131" s="452" t="s">
        <v>970</v>
      </c>
      <c r="E131" s="450" t="s">
        <v>588</v>
      </c>
      <c r="F131" s="450">
        <v>17.5</v>
      </c>
      <c r="G131" s="450">
        <v>9</v>
      </c>
      <c r="H131" s="450">
        <v>9</v>
      </c>
      <c r="I131" s="450" t="s">
        <v>1013</v>
      </c>
      <c r="J131" s="330" t="s">
        <v>965</v>
      </c>
      <c r="K131" s="331">
        <f t="shared" si="133"/>
        <v>-8.5</v>
      </c>
      <c r="L131" s="332">
        <v>100</v>
      </c>
      <c r="M131" s="333">
        <f t="shared" si="134"/>
        <v>-4775</v>
      </c>
      <c r="N131" s="331">
        <v>550</v>
      </c>
      <c r="O131" s="340" t="s">
        <v>598</v>
      </c>
      <c r="P131" s="334">
        <v>44729</v>
      </c>
      <c r="Q131" s="249"/>
      <c r="R131" s="250" t="s">
        <v>587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47">
        <v>17</v>
      </c>
      <c r="B132" s="438">
        <v>44727</v>
      </c>
      <c r="C132" s="449"/>
      <c r="D132" s="449" t="s">
        <v>993</v>
      </c>
      <c r="E132" s="447" t="s">
        <v>588</v>
      </c>
      <c r="F132" s="447">
        <v>87.5</v>
      </c>
      <c r="G132" s="447">
        <v>55</v>
      </c>
      <c r="H132" s="447">
        <v>92.5</v>
      </c>
      <c r="I132" s="447" t="s">
        <v>961</v>
      </c>
      <c r="J132" s="417" t="s">
        <v>994</v>
      </c>
      <c r="K132" s="411">
        <f t="shared" ref="K132:K134" si="135">H132-F132</f>
        <v>5</v>
      </c>
      <c r="L132" s="418">
        <v>100</v>
      </c>
      <c r="M132" s="412">
        <f t="shared" ref="M132:M134" si="136">(K132*N132)-L132</f>
        <v>150</v>
      </c>
      <c r="N132" s="411">
        <v>50</v>
      </c>
      <c r="O132" s="406" t="s">
        <v>708</v>
      </c>
      <c r="P132" s="409">
        <v>44727</v>
      </c>
      <c r="Q132" s="249"/>
      <c r="R132" s="250" t="s">
        <v>587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3.5" customHeight="1">
      <c r="A133" s="450">
        <v>19</v>
      </c>
      <c r="B133" s="475">
        <v>44728</v>
      </c>
      <c r="C133" s="452"/>
      <c r="D133" s="452" t="s">
        <v>1007</v>
      </c>
      <c r="E133" s="450" t="s">
        <v>588</v>
      </c>
      <c r="F133" s="450">
        <v>52</v>
      </c>
      <c r="G133" s="450">
        <v>19</v>
      </c>
      <c r="H133" s="450">
        <v>19</v>
      </c>
      <c r="I133" s="450" t="s">
        <v>921</v>
      </c>
      <c r="J133" s="330" t="s">
        <v>1010</v>
      </c>
      <c r="K133" s="331">
        <f t="shared" si="135"/>
        <v>-33</v>
      </c>
      <c r="L133" s="332">
        <v>100</v>
      </c>
      <c r="M133" s="333">
        <f t="shared" si="136"/>
        <v>-1750</v>
      </c>
      <c r="N133" s="331">
        <v>50</v>
      </c>
      <c r="O133" s="340" t="s">
        <v>598</v>
      </c>
      <c r="P133" s="334">
        <v>44728</v>
      </c>
      <c r="Q133" s="249"/>
      <c r="R133" s="250" t="s">
        <v>863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50">
        <v>20</v>
      </c>
      <c r="B134" s="475">
        <v>44728</v>
      </c>
      <c r="C134" s="452"/>
      <c r="D134" s="452" t="s">
        <v>1008</v>
      </c>
      <c r="E134" s="450" t="s">
        <v>588</v>
      </c>
      <c r="F134" s="450">
        <v>85</v>
      </c>
      <c r="G134" s="450">
        <v>19</v>
      </c>
      <c r="H134" s="450">
        <v>19</v>
      </c>
      <c r="I134" s="450" t="s">
        <v>1009</v>
      </c>
      <c r="J134" s="330" t="s">
        <v>1011</v>
      </c>
      <c r="K134" s="331">
        <f t="shared" si="135"/>
        <v>-66</v>
      </c>
      <c r="L134" s="332">
        <v>100</v>
      </c>
      <c r="M134" s="333">
        <f t="shared" si="136"/>
        <v>-1750</v>
      </c>
      <c r="N134" s="331">
        <v>25</v>
      </c>
      <c r="O134" s="340" t="s">
        <v>598</v>
      </c>
      <c r="P134" s="334">
        <v>44728</v>
      </c>
      <c r="Q134" s="249"/>
      <c r="R134" s="250" t="s">
        <v>863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450">
        <v>21</v>
      </c>
      <c r="B135" s="475">
        <v>44733</v>
      </c>
      <c r="C135" s="452"/>
      <c r="D135" s="452" t="s">
        <v>1041</v>
      </c>
      <c r="E135" s="450" t="s">
        <v>588</v>
      </c>
      <c r="F135" s="450">
        <v>92.5</v>
      </c>
      <c r="G135" s="450">
        <v>50</v>
      </c>
      <c r="H135" s="450">
        <v>50</v>
      </c>
      <c r="I135" s="450" t="s">
        <v>1042</v>
      </c>
      <c r="J135" s="330" t="s">
        <v>1027</v>
      </c>
      <c r="K135" s="331">
        <f t="shared" ref="K135:K136" si="137">H135-F135</f>
        <v>-42.5</v>
      </c>
      <c r="L135" s="332">
        <v>100</v>
      </c>
      <c r="M135" s="333">
        <f t="shared" ref="M135:M136" si="138">(K135*N135)-L135</f>
        <v>-2225</v>
      </c>
      <c r="N135" s="331">
        <v>50</v>
      </c>
      <c r="O135" s="460" t="s">
        <v>598</v>
      </c>
      <c r="P135" s="334">
        <v>44733</v>
      </c>
      <c r="Q135" s="249"/>
      <c r="R135" s="250" t="s">
        <v>863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13">
        <v>22</v>
      </c>
      <c r="B136" s="469">
        <v>44733</v>
      </c>
      <c r="C136" s="415"/>
      <c r="D136" s="415" t="s">
        <v>1047</v>
      </c>
      <c r="E136" s="413" t="s">
        <v>588</v>
      </c>
      <c r="F136" s="413">
        <v>47.5</v>
      </c>
      <c r="G136" s="413">
        <v>28</v>
      </c>
      <c r="H136" s="413">
        <v>56.5</v>
      </c>
      <c r="I136" s="413" t="s">
        <v>1048</v>
      </c>
      <c r="J136" s="370" t="s">
        <v>794</v>
      </c>
      <c r="K136" s="369">
        <f t="shared" si="137"/>
        <v>9</v>
      </c>
      <c r="L136" s="371">
        <v>100</v>
      </c>
      <c r="M136" s="372">
        <f t="shared" si="138"/>
        <v>2150</v>
      </c>
      <c r="N136" s="369">
        <v>250</v>
      </c>
      <c r="O136" s="322" t="s">
        <v>586</v>
      </c>
      <c r="P136" s="362">
        <v>44733</v>
      </c>
      <c r="Q136" s="249"/>
      <c r="R136" s="250" t="s">
        <v>587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13">
        <v>23</v>
      </c>
      <c r="B137" s="469">
        <v>44733</v>
      </c>
      <c r="C137" s="415"/>
      <c r="D137" s="415" t="s">
        <v>1049</v>
      </c>
      <c r="E137" s="413" t="s">
        <v>890</v>
      </c>
      <c r="F137" s="413">
        <v>13</v>
      </c>
      <c r="G137" s="413">
        <v>22</v>
      </c>
      <c r="H137" s="413">
        <v>6.5</v>
      </c>
      <c r="I137" s="413">
        <v>0.5</v>
      </c>
      <c r="J137" s="370" t="s">
        <v>1070</v>
      </c>
      <c r="K137" s="369">
        <f>F137-H137</f>
        <v>6.5</v>
      </c>
      <c r="L137" s="371">
        <v>100</v>
      </c>
      <c r="M137" s="372">
        <f t="shared" ref="M137" si="139">(K137*N137)-L137</f>
        <v>2337.5</v>
      </c>
      <c r="N137" s="369">
        <v>375</v>
      </c>
      <c r="O137" s="322" t="s">
        <v>586</v>
      </c>
      <c r="P137" s="362">
        <v>44733</v>
      </c>
      <c r="Q137" s="249"/>
      <c r="R137" s="250" t="s">
        <v>587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413">
        <v>24</v>
      </c>
      <c r="B138" s="469">
        <v>44734</v>
      </c>
      <c r="C138" s="415"/>
      <c r="D138" s="415" t="s">
        <v>1067</v>
      </c>
      <c r="E138" s="413" t="s">
        <v>588</v>
      </c>
      <c r="F138" s="413">
        <v>67.5</v>
      </c>
      <c r="G138" s="413">
        <v>35</v>
      </c>
      <c r="H138" s="413">
        <v>89</v>
      </c>
      <c r="I138" s="413" t="s">
        <v>961</v>
      </c>
      <c r="J138" s="370" t="s">
        <v>1068</v>
      </c>
      <c r="K138" s="369">
        <f t="shared" ref="K138" si="140">H138-F138</f>
        <v>21.5</v>
      </c>
      <c r="L138" s="371">
        <v>100</v>
      </c>
      <c r="M138" s="372">
        <f t="shared" ref="M138" si="141">(K138*N138)-L138</f>
        <v>975</v>
      </c>
      <c r="N138" s="369">
        <v>50</v>
      </c>
      <c r="O138" s="322" t="s">
        <v>586</v>
      </c>
      <c r="P138" s="362">
        <v>44734</v>
      </c>
      <c r="Q138" s="249"/>
      <c r="R138" s="250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13">
        <v>25</v>
      </c>
      <c r="B139" s="469">
        <v>44734</v>
      </c>
      <c r="C139" s="415"/>
      <c r="D139" s="415" t="s">
        <v>1069</v>
      </c>
      <c r="E139" s="413" t="s">
        <v>588</v>
      </c>
      <c r="F139" s="413">
        <v>15.5</v>
      </c>
      <c r="G139" s="413">
        <v>9</v>
      </c>
      <c r="H139" s="413">
        <v>20.5</v>
      </c>
      <c r="I139" s="413" t="s">
        <v>1071</v>
      </c>
      <c r="J139" s="370" t="s">
        <v>1068</v>
      </c>
      <c r="K139" s="369">
        <f t="shared" ref="K139:K140" si="142">H139-F139</f>
        <v>5</v>
      </c>
      <c r="L139" s="371">
        <v>100</v>
      </c>
      <c r="M139" s="372">
        <f t="shared" ref="M139:M140" si="143">(K139*N139)-L139</f>
        <v>3400</v>
      </c>
      <c r="N139" s="369">
        <v>700</v>
      </c>
      <c r="O139" s="322" t="s">
        <v>586</v>
      </c>
      <c r="P139" s="362">
        <v>44735</v>
      </c>
      <c r="Q139" s="249"/>
      <c r="R139" s="250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13">
        <v>26</v>
      </c>
      <c r="B140" s="469">
        <v>44735</v>
      </c>
      <c r="C140" s="415"/>
      <c r="D140" s="415" t="s">
        <v>1091</v>
      </c>
      <c r="E140" s="413" t="s">
        <v>588</v>
      </c>
      <c r="F140" s="413">
        <v>41</v>
      </c>
      <c r="G140" s="413"/>
      <c r="H140" s="413">
        <v>62</v>
      </c>
      <c r="I140" s="413" t="s">
        <v>1092</v>
      </c>
      <c r="J140" s="370" t="s">
        <v>599</v>
      </c>
      <c r="K140" s="369">
        <f t="shared" si="142"/>
        <v>21</v>
      </c>
      <c r="L140" s="371">
        <v>100</v>
      </c>
      <c r="M140" s="372">
        <f t="shared" si="143"/>
        <v>950</v>
      </c>
      <c r="N140" s="369">
        <v>50</v>
      </c>
      <c r="O140" s="322" t="s">
        <v>586</v>
      </c>
      <c r="P140" s="362">
        <v>44735</v>
      </c>
      <c r="Q140" s="249"/>
      <c r="R140" s="250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450">
        <v>27</v>
      </c>
      <c r="B141" s="475">
        <v>44735</v>
      </c>
      <c r="C141" s="452"/>
      <c r="D141" s="452" t="s">
        <v>1093</v>
      </c>
      <c r="E141" s="450" t="s">
        <v>890</v>
      </c>
      <c r="F141" s="450">
        <v>55</v>
      </c>
      <c r="G141" s="450">
        <v>94</v>
      </c>
      <c r="H141" s="450">
        <v>94</v>
      </c>
      <c r="I141" s="450">
        <v>0.5</v>
      </c>
      <c r="J141" s="330" t="s">
        <v>1101</v>
      </c>
      <c r="K141" s="331">
        <f>F141-H141</f>
        <v>-39</v>
      </c>
      <c r="L141" s="332">
        <v>100</v>
      </c>
      <c r="M141" s="333">
        <f t="shared" ref="M141:M145" si="144">(K141*N141)-L141</f>
        <v>-4000</v>
      </c>
      <c r="N141" s="331">
        <v>100</v>
      </c>
      <c r="O141" s="460" t="s">
        <v>598</v>
      </c>
      <c r="P141" s="334">
        <v>44735</v>
      </c>
      <c r="Q141" s="249"/>
      <c r="R141" s="250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13">
        <v>28</v>
      </c>
      <c r="B142" s="469">
        <v>44735</v>
      </c>
      <c r="C142" s="415"/>
      <c r="D142" s="415" t="s">
        <v>1067</v>
      </c>
      <c r="E142" s="413" t="s">
        <v>588</v>
      </c>
      <c r="F142" s="413">
        <v>31</v>
      </c>
      <c r="G142" s="413"/>
      <c r="H142" s="413">
        <v>57.5</v>
      </c>
      <c r="I142" s="413" t="s">
        <v>1094</v>
      </c>
      <c r="J142" s="370" t="s">
        <v>1100</v>
      </c>
      <c r="K142" s="369">
        <f t="shared" ref="K142:K145" si="145">H142-F142</f>
        <v>26.5</v>
      </c>
      <c r="L142" s="371">
        <v>100</v>
      </c>
      <c r="M142" s="372">
        <f t="shared" si="144"/>
        <v>1225</v>
      </c>
      <c r="N142" s="369">
        <v>50</v>
      </c>
      <c r="O142" s="322" t="s">
        <v>586</v>
      </c>
      <c r="P142" s="362">
        <v>44735</v>
      </c>
      <c r="Q142" s="249"/>
      <c r="R142" s="250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13">
        <v>29</v>
      </c>
      <c r="B143" s="469">
        <v>44735</v>
      </c>
      <c r="C143" s="415"/>
      <c r="D143" s="415" t="s">
        <v>1095</v>
      </c>
      <c r="E143" s="413" t="s">
        <v>588</v>
      </c>
      <c r="F143" s="413">
        <v>77.5</v>
      </c>
      <c r="G143" s="413"/>
      <c r="H143" s="413">
        <v>125</v>
      </c>
      <c r="I143" s="413" t="s">
        <v>1096</v>
      </c>
      <c r="J143" s="370" t="s">
        <v>741</v>
      </c>
      <c r="K143" s="369">
        <f t="shared" si="145"/>
        <v>47.5</v>
      </c>
      <c r="L143" s="371">
        <v>100</v>
      </c>
      <c r="M143" s="372">
        <f t="shared" si="144"/>
        <v>2275</v>
      </c>
      <c r="N143" s="369">
        <v>50</v>
      </c>
      <c r="O143" s="322" t="s">
        <v>586</v>
      </c>
      <c r="P143" s="362">
        <v>44735</v>
      </c>
      <c r="Q143" s="249"/>
      <c r="R143" s="250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13">
        <v>30</v>
      </c>
      <c r="B144" s="469">
        <v>44735</v>
      </c>
      <c r="C144" s="415"/>
      <c r="D144" s="415" t="s">
        <v>1097</v>
      </c>
      <c r="E144" s="413" t="s">
        <v>588</v>
      </c>
      <c r="F144" s="413">
        <v>52.5</v>
      </c>
      <c r="G144" s="413"/>
      <c r="H144" s="413">
        <v>92.5</v>
      </c>
      <c r="I144" s="413">
        <v>150</v>
      </c>
      <c r="J144" s="370" t="s">
        <v>630</v>
      </c>
      <c r="K144" s="369">
        <f t="shared" si="145"/>
        <v>40</v>
      </c>
      <c r="L144" s="371">
        <v>100</v>
      </c>
      <c r="M144" s="372">
        <f t="shared" si="144"/>
        <v>1900</v>
      </c>
      <c r="N144" s="369">
        <v>50</v>
      </c>
      <c r="O144" s="322" t="s">
        <v>586</v>
      </c>
      <c r="P144" s="362">
        <v>44735</v>
      </c>
      <c r="Q144" s="249"/>
      <c r="R144" s="250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50">
        <v>31</v>
      </c>
      <c r="B145" s="475">
        <v>44735</v>
      </c>
      <c r="C145" s="452"/>
      <c r="D145" s="452" t="s">
        <v>1098</v>
      </c>
      <c r="E145" s="450" t="s">
        <v>588</v>
      </c>
      <c r="F145" s="450">
        <v>52.5</v>
      </c>
      <c r="G145" s="450"/>
      <c r="H145" s="450">
        <v>0</v>
      </c>
      <c r="I145" s="450">
        <v>150</v>
      </c>
      <c r="J145" s="330" t="s">
        <v>1099</v>
      </c>
      <c r="K145" s="331">
        <f t="shared" si="145"/>
        <v>-52.5</v>
      </c>
      <c r="L145" s="332">
        <v>100</v>
      </c>
      <c r="M145" s="333">
        <f t="shared" si="144"/>
        <v>-2725</v>
      </c>
      <c r="N145" s="331">
        <v>50</v>
      </c>
      <c r="O145" s="460" t="s">
        <v>598</v>
      </c>
      <c r="P145" s="334">
        <v>44735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82"/>
      <c r="B146" s="432"/>
      <c r="C146" s="483"/>
      <c r="D146" s="483"/>
      <c r="E146" s="482"/>
      <c r="F146" s="482"/>
      <c r="G146" s="482"/>
      <c r="H146" s="482"/>
      <c r="I146" s="482"/>
      <c r="J146" s="284"/>
      <c r="K146" s="252"/>
      <c r="L146" s="272"/>
      <c r="M146" s="273"/>
      <c r="N146" s="252"/>
      <c r="O146" s="284"/>
      <c r="P146" s="248"/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ht="14.25" customHeight="1">
      <c r="A147" s="343"/>
      <c r="B147" s="248"/>
      <c r="C147" s="344"/>
      <c r="D147" s="345"/>
      <c r="E147" s="343"/>
      <c r="F147" s="343"/>
      <c r="G147" s="343"/>
      <c r="H147" s="346"/>
      <c r="I147" s="347"/>
      <c r="J147" s="284"/>
      <c r="K147" s="252"/>
      <c r="L147" s="272"/>
      <c r="M147" s="273"/>
      <c r="N147" s="252"/>
      <c r="O147" s="284"/>
      <c r="P147" s="248"/>
      <c r="Q147" s="1"/>
      <c r="R147" s="250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151"/>
      <c r="B148" s="156"/>
      <c r="C148" s="156"/>
      <c r="D148" s="157"/>
      <c r="E148" s="151"/>
      <c r="F148" s="158"/>
      <c r="G148" s="151"/>
      <c r="H148" s="151"/>
      <c r="I148" s="151"/>
      <c r="J148" s="156"/>
      <c r="K148" s="159"/>
      <c r="L148" s="151"/>
      <c r="M148" s="151"/>
      <c r="N148" s="151"/>
      <c r="O148" s="160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38.25" customHeight="1">
      <c r="A149" s="94" t="s">
        <v>610</v>
      </c>
      <c r="B149" s="161"/>
      <c r="C149" s="161"/>
      <c r="D149" s="162"/>
      <c r="E149" s="135"/>
      <c r="F149" s="6"/>
      <c r="G149" s="6"/>
      <c r="H149" s="136"/>
      <c r="I149" s="163"/>
      <c r="J149" s="1"/>
      <c r="K149" s="6"/>
      <c r="L149" s="6"/>
      <c r="M149" s="6"/>
      <c r="N149" s="1"/>
      <c r="O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s="247" customFormat="1" ht="14.25" customHeight="1">
      <c r="A150" s="95" t="s">
        <v>16</v>
      </c>
      <c r="B150" s="96" t="s">
        <v>563</v>
      </c>
      <c r="C150" s="96"/>
      <c r="D150" s="97" t="s">
        <v>574</v>
      </c>
      <c r="E150" s="96" t="s">
        <v>575</v>
      </c>
      <c r="F150" s="96" t="s">
        <v>576</v>
      </c>
      <c r="G150" s="96" t="s">
        <v>577</v>
      </c>
      <c r="H150" s="96" t="s">
        <v>578</v>
      </c>
      <c r="I150" s="96" t="s">
        <v>579</v>
      </c>
      <c r="J150" s="95" t="s">
        <v>580</v>
      </c>
      <c r="K150" s="139" t="s">
        <v>597</v>
      </c>
      <c r="L150" s="140" t="s">
        <v>582</v>
      </c>
      <c r="M150" s="98" t="s">
        <v>583</v>
      </c>
      <c r="N150" s="96" t="s">
        <v>584</v>
      </c>
      <c r="O150" s="97" t="s">
        <v>585</v>
      </c>
      <c r="P150" s="96" t="s">
        <v>817</v>
      </c>
      <c r="Q150" s="246"/>
      <c r="R150" s="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51">
        <v>1</v>
      </c>
      <c r="B151" s="337">
        <v>44488</v>
      </c>
      <c r="C151" s="337"/>
      <c r="D151" s="338" t="s">
        <v>869</v>
      </c>
      <c r="E151" s="339" t="s">
        <v>860</v>
      </c>
      <c r="F151" s="339">
        <v>235.25</v>
      </c>
      <c r="G151" s="339">
        <v>198</v>
      </c>
      <c r="H151" s="339">
        <v>273</v>
      </c>
      <c r="I151" s="339" t="s">
        <v>822</v>
      </c>
      <c r="J151" s="326" t="s">
        <v>868</v>
      </c>
      <c r="K151" s="326">
        <f t="shared" ref="K151" si="146">H151-F151</f>
        <v>37.75</v>
      </c>
      <c r="L151" s="327">
        <f t="shared" ref="L151" si="147">(F151*-0.7)/100</f>
        <v>-1.6467499999999999</v>
      </c>
      <c r="M151" s="328">
        <f t="shared" ref="M151" si="148">(K151+L151)/F151</f>
        <v>0.15346758767268864</v>
      </c>
      <c r="N151" s="326" t="s">
        <v>586</v>
      </c>
      <c r="O151" s="329">
        <v>44700</v>
      </c>
      <c r="P151" s="326"/>
      <c r="Q151" s="246"/>
      <c r="R151" s="1" t="s">
        <v>587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56">
        <v>2</v>
      </c>
      <c r="B152" s="357">
        <v>44651</v>
      </c>
      <c r="C152" s="358"/>
      <c r="D152" s="359" t="s">
        <v>436</v>
      </c>
      <c r="E152" s="360" t="s">
        <v>588</v>
      </c>
      <c r="F152" s="360">
        <v>379</v>
      </c>
      <c r="G152" s="360">
        <v>348</v>
      </c>
      <c r="H152" s="360">
        <v>403.5</v>
      </c>
      <c r="I152" s="360" t="s">
        <v>862</v>
      </c>
      <c r="J152" s="322" t="s">
        <v>880</v>
      </c>
      <c r="K152" s="322">
        <f t="shared" ref="K152" si="149">H152-F152</f>
        <v>24.5</v>
      </c>
      <c r="L152" s="323">
        <f t="shared" ref="L152" si="150">(F152*-0.7)/100</f>
        <v>-2.653</v>
      </c>
      <c r="M152" s="324">
        <f t="shared" ref="M152" si="151">(K152+L152)/F152</f>
        <v>5.7643799472295518E-2</v>
      </c>
      <c r="N152" s="322" t="s">
        <v>586</v>
      </c>
      <c r="O152" s="325">
        <v>44713</v>
      </c>
      <c r="P152" s="322"/>
      <c r="Q152" s="246"/>
      <c r="R152" s="246" t="s">
        <v>587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ht="14.25" customHeight="1">
      <c r="A153" s="356">
        <v>3</v>
      </c>
      <c r="B153" s="357">
        <v>44687</v>
      </c>
      <c r="C153" s="358"/>
      <c r="D153" s="359" t="s">
        <v>71</v>
      </c>
      <c r="E153" s="360" t="s">
        <v>588</v>
      </c>
      <c r="F153" s="360">
        <v>228</v>
      </c>
      <c r="G153" s="360">
        <v>206</v>
      </c>
      <c r="H153" s="360">
        <v>244</v>
      </c>
      <c r="I153" s="360" t="s">
        <v>865</v>
      </c>
      <c r="J153" s="322" t="s">
        <v>879</v>
      </c>
      <c r="K153" s="322">
        <f t="shared" ref="K153" si="152">H153-F153</f>
        <v>16</v>
      </c>
      <c r="L153" s="323">
        <f t="shared" ref="L153" si="153">(F153*-0.7)/100</f>
        <v>-1.5959999999999999</v>
      </c>
      <c r="M153" s="324">
        <f t="shared" ref="M153" si="154">(K153+L153)/F153</f>
        <v>6.3175438596491232E-2</v>
      </c>
      <c r="N153" s="322" t="s">
        <v>586</v>
      </c>
      <c r="O153" s="325">
        <v>44713</v>
      </c>
      <c r="P153" s="360"/>
      <c r="R153" s="246" t="s">
        <v>587</v>
      </c>
      <c r="S153" s="41"/>
      <c r="T153" s="1"/>
      <c r="U153" s="1"/>
      <c r="V153" s="1"/>
      <c r="W153" s="1"/>
      <c r="X153" s="1"/>
      <c r="Y153" s="1"/>
      <c r="Z153" s="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</row>
    <row r="154" spans="1:38" ht="12.75" customHeight="1">
      <c r="A154" s="164"/>
      <c r="B154" s="141"/>
      <c r="C154" s="165"/>
      <c r="D154" s="100"/>
      <c r="E154" s="166"/>
      <c r="F154" s="166"/>
      <c r="G154" s="166"/>
      <c r="H154" s="166"/>
      <c r="I154" s="166"/>
      <c r="J154" s="166"/>
      <c r="K154" s="167"/>
      <c r="L154" s="168"/>
      <c r="M154" s="166"/>
      <c r="N154" s="169"/>
      <c r="O154" s="170"/>
      <c r="P154" s="170"/>
      <c r="R154" s="6"/>
      <c r="S154" s="1"/>
      <c r="T154" s="1"/>
      <c r="U154" s="1"/>
      <c r="V154" s="1"/>
      <c r="W154" s="1"/>
      <c r="X154" s="1"/>
      <c r="Y154" s="1"/>
    </row>
    <row r="155" spans="1:38" ht="12.75" customHeight="1">
      <c r="A155" s="119" t="s">
        <v>590</v>
      </c>
      <c r="B155" s="119"/>
      <c r="C155" s="119"/>
      <c r="D155" s="119"/>
      <c r="E155" s="41"/>
      <c r="F155" s="127" t="s">
        <v>592</v>
      </c>
      <c r="G155" s="56"/>
      <c r="H155" s="56"/>
      <c r="I155" s="56"/>
      <c r="J155" s="6"/>
      <c r="K155" s="145"/>
      <c r="L155" s="146"/>
      <c r="M155" s="6"/>
      <c r="N155" s="109"/>
      <c r="O155" s="17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26" t="s">
        <v>591</v>
      </c>
      <c r="B156" s="119"/>
      <c r="C156" s="119"/>
      <c r="D156" s="119"/>
      <c r="E156" s="6"/>
      <c r="F156" s="127" t="s">
        <v>594</v>
      </c>
      <c r="G156" s="6"/>
      <c r="H156" s="6" t="s">
        <v>813</v>
      </c>
      <c r="I156" s="6"/>
      <c r="J156" s="1"/>
      <c r="K156" s="6"/>
      <c r="L156" s="6"/>
      <c r="M156" s="6"/>
      <c r="N156" s="1"/>
      <c r="O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26"/>
      <c r="B157" s="119"/>
      <c r="C157" s="119"/>
      <c r="D157" s="119"/>
      <c r="E157" s="6"/>
      <c r="F157" s="127"/>
      <c r="G157" s="6"/>
      <c r="H157" s="6"/>
      <c r="I157" s="6"/>
      <c r="J157" s="1"/>
      <c r="K157" s="6"/>
      <c r="L157" s="6"/>
      <c r="M157" s="6"/>
      <c r="N157" s="1"/>
      <c r="O157" s="1"/>
      <c r="Q157" s="1"/>
      <c r="R157" s="56"/>
      <c r="S157" s="1"/>
      <c r="T157" s="1"/>
      <c r="U157" s="1"/>
      <c r="V157" s="1"/>
      <c r="W157" s="1"/>
      <c r="X157" s="1"/>
      <c r="Y157" s="1"/>
      <c r="Z157" s="1"/>
    </row>
    <row r="158" spans="1:38" ht="38.25" customHeight="1">
      <c r="A158" s="1"/>
      <c r="B158" s="134" t="s">
        <v>611</v>
      </c>
      <c r="C158" s="134"/>
      <c r="D158" s="134"/>
      <c r="E158" s="134"/>
      <c r="F158" s="135"/>
      <c r="G158" s="6"/>
      <c r="H158" s="6"/>
      <c r="I158" s="136"/>
      <c r="J158" s="137"/>
      <c r="K158" s="138"/>
      <c r="L158" s="137"/>
      <c r="M158" s="6"/>
      <c r="N158" s="1"/>
      <c r="O158" s="1"/>
      <c r="Q158" s="1"/>
      <c r="R158" s="56"/>
      <c r="S158" s="1"/>
      <c r="T158" s="1"/>
      <c r="U158" s="1"/>
      <c r="V158" s="1"/>
      <c r="W158" s="1"/>
      <c r="X158" s="1"/>
      <c r="Y158" s="1"/>
      <c r="Z158" s="1"/>
    </row>
    <row r="159" spans="1:38" ht="14.25" customHeight="1">
      <c r="A159" s="95" t="s">
        <v>16</v>
      </c>
      <c r="B159" s="96" t="s">
        <v>563</v>
      </c>
      <c r="C159" s="96"/>
      <c r="D159" s="97" t="s">
        <v>574</v>
      </c>
      <c r="E159" s="96" t="s">
        <v>575</v>
      </c>
      <c r="F159" s="96" t="s">
        <v>576</v>
      </c>
      <c r="G159" s="96" t="s">
        <v>596</v>
      </c>
      <c r="H159" s="96" t="s">
        <v>578</v>
      </c>
      <c r="I159" s="96" t="s">
        <v>579</v>
      </c>
      <c r="J159" s="172" t="s">
        <v>580</v>
      </c>
      <c r="K159" s="139" t="s">
        <v>597</v>
      </c>
      <c r="L159" s="149" t="s">
        <v>605</v>
      </c>
      <c r="M159" s="96" t="s">
        <v>606</v>
      </c>
      <c r="N159" s="140" t="s">
        <v>582</v>
      </c>
      <c r="O159" s="98" t="s">
        <v>583</v>
      </c>
      <c r="P159" s="96" t="s">
        <v>584</v>
      </c>
      <c r="Q159" s="97" t="s">
        <v>585</v>
      </c>
      <c r="R159" s="56"/>
      <c r="S159" s="113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38" ht="14.25" customHeight="1">
      <c r="A160" s="101"/>
      <c r="B160" s="102"/>
      <c r="C160" s="173"/>
      <c r="D160" s="103"/>
      <c r="E160" s="104"/>
      <c r="F160" s="174"/>
      <c r="G160" s="101"/>
      <c r="H160" s="104"/>
      <c r="I160" s="105"/>
      <c r="J160" s="175"/>
      <c r="K160" s="175"/>
      <c r="L160" s="176"/>
      <c r="M160" s="99"/>
      <c r="N160" s="176"/>
      <c r="O160" s="177"/>
      <c r="P160" s="178"/>
      <c r="Q160" s="179"/>
      <c r="R160" s="144"/>
      <c r="S160" s="113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38" ht="14.25" customHeight="1">
      <c r="A161" s="101"/>
      <c r="B161" s="102"/>
      <c r="C161" s="173"/>
      <c r="D161" s="103"/>
      <c r="E161" s="104"/>
      <c r="F161" s="174"/>
      <c r="G161" s="101"/>
      <c r="H161" s="104"/>
      <c r="I161" s="105"/>
      <c r="J161" s="175"/>
      <c r="K161" s="175"/>
      <c r="L161" s="176"/>
      <c r="M161" s="99"/>
      <c r="N161" s="176"/>
      <c r="O161" s="177"/>
      <c r="P161" s="178"/>
      <c r="Q161" s="179"/>
      <c r="R161" s="144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01"/>
      <c r="B162" s="102"/>
      <c r="C162" s="173"/>
      <c r="D162" s="103"/>
      <c r="E162" s="104"/>
      <c r="F162" s="174"/>
      <c r="G162" s="101"/>
      <c r="H162" s="104"/>
      <c r="I162" s="105"/>
      <c r="J162" s="175"/>
      <c r="K162" s="175"/>
      <c r="L162" s="176"/>
      <c r="M162" s="99"/>
      <c r="N162" s="176"/>
      <c r="O162" s="177"/>
      <c r="P162" s="178"/>
      <c r="Q162" s="179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01"/>
      <c r="B163" s="102"/>
      <c r="C163" s="173"/>
      <c r="D163" s="103"/>
      <c r="E163" s="104"/>
      <c r="F163" s="175"/>
      <c r="G163" s="101"/>
      <c r="H163" s="104"/>
      <c r="I163" s="105"/>
      <c r="J163" s="175"/>
      <c r="K163" s="175"/>
      <c r="L163" s="176"/>
      <c r="M163" s="99"/>
      <c r="N163" s="176"/>
      <c r="O163" s="177"/>
      <c r="P163" s="178"/>
      <c r="Q163" s="179"/>
      <c r="R163" s="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01"/>
      <c r="B164" s="102"/>
      <c r="C164" s="173"/>
      <c r="D164" s="103"/>
      <c r="E164" s="104"/>
      <c r="F164" s="175"/>
      <c r="G164" s="101"/>
      <c r="H164" s="104"/>
      <c r="I164" s="105"/>
      <c r="J164" s="175"/>
      <c r="K164" s="175"/>
      <c r="L164" s="176"/>
      <c r="M164" s="99"/>
      <c r="N164" s="176"/>
      <c r="O164" s="177"/>
      <c r="P164" s="178"/>
      <c r="Q164" s="179"/>
      <c r="R164" s="6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01"/>
      <c r="B165" s="102"/>
      <c r="C165" s="173"/>
      <c r="D165" s="103"/>
      <c r="E165" s="104"/>
      <c r="F165" s="174"/>
      <c r="G165" s="101"/>
      <c r="H165" s="104"/>
      <c r="I165" s="105"/>
      <c r="J165" s="175"/>
      <c r="K165" s="175"/>
      <c r="L165" s="176"/>
      <c r="M165" s="99"/>
      <c r="N165" s="176"/>
      <c r="O165" s="177"/>
      <c r="P165" s="178"/>
      <c r="Q165" s="179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1"/>
      <c r="B166" s="102"/>
      <c r="C166" s="173"/>
      <c r="D166" s="103"/>
      <c r="E166" s="104"/>
      <c r="F166" s="174"/>
      <c r="G166" s="101"/>
      <c r="H166" s="104"/>
      <c r="I166" s="105"/>
      <c r="J166" s="175"/>
      <c r="K166" s="175"/>
      <c r="L166" s="175"/>
      <c r="M166" s="175"/>
      <c r="N166" s="176"/>
      <c r="O166" s="180"/>
      <c r="P166" s="178"/>
      <c r="Q166" s="179"/>
      <c r="R166" s="6"/>
      <c r="S166" s="113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1"/>
      <c r="B167" s="102"/>
      <c r="C167" s="173"/>
      <c r="D167" s="103"/>
      <c r="E167" s="104"/>
      <c r="F167" s="175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144"/>
      <c r="S167" s="113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81"/>
      <c r="K168" s="181"/>
      <c r="L168" s="181"/>
      <c r="M168" s="181"/>
      <c r="N168" s="182"/>
      <c r="O168" s="177"/>
      <c r="P168" s="106"/>
      <c r="Q168" s="179"/>
      <c r="R168" s="144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126"/>
      <c r="B169" s="119"/>
      <c r="C169" s="119"/>
      <c r="D169" s="119"/>
      <c r="E169" s="6"/>
      <c r="F169" s="127"/>
      <c r="G169" s="6"/>
      <c r="H169" s="6"/>
      <c r="I169" s="6"/>
      <c r="J169" s="1"/>
      <c r="K169" s="6"/>
      <c r="L169" s="6"/>
      <c r="M169" s="6"/>
      <c r="N169" s="1"/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26"/>
      <c r="B170" s="119"/>
      <c r="C170" s="119"/>
      <c r="D170" s="119"/>
      <c r="E170" s="6"/>
      <c r="F170" s="127"/>
      <c r="G170" s="56"/>
      <c r="H170" s="41"/>
      <c r="I170" s="56"/>
      <c r="J170" s="6"/>
      <c r="K170" s="145"/>
      <c r="L170" s="146"/>
      <c r="M170" s="6"/>
      <c r="N170" s="109"/>
      <c r="O170" s="147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56"/>
      <c r="B171" s="108"/>
      <c r="C171" s="108"/>
      <c r="D171" s="41"/>
      <c r="E171" s="56"/>
      <c r="F171" s="56"/>
      <c r="G171" s="56"/>
      <c r="H171" s="41"/>
      <c r="I171" s="56"/>
      <c r="J171" s="6"/>
      <c r="K171" s="145"/>
      <c r="L171" s="146"/>
      <c r="M171" s="6"/>
      <c r="N171" s="109"/>
      <c r="O171" s="147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41"/>
      <c r="B172" s="183" t="s">
        <v>612</v>
      </c>
      <c r="C172" s="183"/>
      <c r="D172" s="183"/>
      <c r="E172" s="183"/>
      <c r="F172" s="6"/>
      <c r="G172" s="6"/>
      <c r="H172" s="137"/>
      <c r="I172" s="6"/>
      <c r="J172" s="137"/>
      <c r="K172" s="138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95" t="s">
        <v>16</v>
      </c>
      <c r="B173" s="96" t="s">
        <v>563</v>
      </c>
      <c r="C173" s="96"/>
      <c r="D173" s="97" t="s">
        <v>574</v>
      </c>
      <c r="E173" s="96" t="s">
        <v>575</v>
      </c>
      <c r="F173" s="96" t="s">
        <v>576</v>
      </c>
      <c r="G173" s="96" t="s">
        <v>613</v>
      </c>
      <c r="H173" s="96" t="s">
        <v>614</v>
      </c>
      <c r="I173" s="96" t="s">
        <v>579</v>
      </c>
      <c r="J173" s="184" t="s">
        <v>580</v>
      </c>
      <c r="K173" s="96" t="s">
        <v>581</v>
      </c>
      <c r="L173" s="96" t="s">
        <v>615</v>
      </c>
      <c r="M173" s="96" t="s">
        <v>584</v>
      </c>
      <c r="N173" s="97" t="s">
        <v>585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85">
        <v>1</v>
      </c>
      <c r="B174" s="186">
        <v>41579</v>
      </c>
      <c r="C174" s="186"/>
      <c r="D174" s="187" t="s">
        <v>616</v>
      </c>
      <c r="E174" s="188" t="s">
        <v>617</v>
      </c>
      <c r="F174" s="189">
        <v>82</v>
      </c>
      <c r="G174" s="188" t="s">
        <v>618</v>
      </c>
      <c r="H174" s="188">
        <v>100</v>
      </c>
      <c r="I174" s="190">
        <v>100</v>
      </c>
      <c r="J174" s="191" t="s">
        <v>619</v>
      </c>
      <c r="K174" s="192">
        <f t="shared" ref="K174:K226" si="155">H174-F174</f>
        <v>18</v>
      </c>
      <c r="L174" s="193">
        <f t="shared" ref="L174:L226" si="156">K174/F174</f>
        <v>0.21951219512195122</v>
      </c>
      <c r="M174" s="188" t="s">
        <v>586</v>
      </c>
      <c r="N174" s="194">
        <v>42657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85">
        <v>2</v>
      </c>
      <c r="B175" s="186">
        <v>41794</v>
      </c>
      <c r="C175" s="186"/>
      <c r="D175" s="187" t="s">
        <v>620</v>
      </c>
      <c r="E175" s="188" t="s">
        <v>588</v>
      </c>
      <c r="F175" s="189">
        <v>257</v>
      </c>
      <c r="G175" s="188" t="s">
        <v>618</v>
      </c>
      <c r="H175" s="188">
        <v>300</v>
      </c>
      <c r="I175" s="190">
        <v>300</v>
      </c>
      <c r="J175" s="191" t="s">
        <v>619</v>
      </c>
      <c r="K175" s="192">
        <f t="shared" si="155"/>
        <v>43</v>
      </c>
      <c r="L175" s="193">
        <f t="shared" si="156"/>
        <v>0.16731517509727625</v>
      </c>
      <c r="M175" s="188" t="s">
        <v>586</v>
      </c>
      <c r="N175" s="194">
        <v>41822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85">
        <v>3</v>
      </c>
      <c r="B176" s="186">
        <v>41828</v>
      </c>
      <c r="C176" s="186"/>
      <c r="D176" s="187" t="s">
        <v>621</v>
      </c>
      <c r="E176" s="188" t="s">
        <v>588</v>
      </c>
      <c r="F176" s="189">
        <v>393</v>
      </c>
      <c r="G176" s="188" t="s">
        <v>618</v>
      </c>
      <c r="H176" s="188">
        <v>468</v>
      </c>
      <c r="I176" s="190">
        <v>468</v>
      </c>
      <c r="J176" s="191" t="s">
        <v>619</v>
      </c>
      <c r="K176" s="192">
        <f t="shared" si="155"/>
        <v>75</v>
      </c>
      <c r="L176" s="193">
        <f t="shared" si="156"/>
        <v>0.19083969465648856</v>
      </c>
      <c r="M176" s="188" t="s">
        <v>586</v>
      </c>
      <c r="N176" s="194">
        <v>41863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</v>
      </c>
      <c r="B177" s="186">
        <v>41857</v>
      </c>
      <c r="C177" s="186"/>
      <c r="D177" s="187" t="s">
        <v>622</v>
      </c>
      <c r="E177" s="188" t="s">
        <v>588</v>
      </c>
      <c r="F177" s="189">
        <v>205</v>
      </c>
      <c r="G177" s="188" t="s">
        <v>618</v>
      </c>
      <c r="H177" s="188">
        <v>275</v>
      </c>
      <c r="I177" s="190">
        <v>250</v>
      </c>
      <c r="J177" s="191" t="s">
        <v>619</v>
      </c>
      <c r="K177" s="192">
        <f t="shared" si="155"/>
        <v>70</v>
      </c>
      <c r="L177" s="193">
        <f t="shared" si="156"/>
        <v>0.34146341463414637</v>
      </c>
      <c r="M177" s="188" t="s">
        <v>586</v>
      </c>
      <c r="N177" s="194">
        <v>41962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</v>
      </c>
      <c r="B178" s="186">
        <v>41886</v>
      </c>
      <c r="C178" s="186"/>
      <c r="D178" s="187" t="s">
        <v>623</v>
      </c>
      <c r="E178" s="188" t="s">
        <v>588</v>
      </c>
      <c r="F178" s="189">
        <v>162</v>
      </c>
      <c r="G178" s="188" t="s">
        <v>618</v>
      </c>
      <c r="H178" s="188">
        <v>190</v>
      </c>
      <c r="I178" s="190">
        <v>190</v>
      </c>
      <c r="J178" s="191" t="s">
        <v>619</v>
      </c>
      <c r="K178" s="192">
        <f t="shared" si="155"/>
        <v>28</v>
      </c>
      <c r="L178" s="193">
        <f t="shared" si="156"/>
        <v>0.1728395061728395</v>
      </c>
      <c r="M178" s="188" t="s">
        <v>586</v>
      </c>
      <c r="N178" s="194">
        <v>42006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6</v>
      </c>
      <c r="B179" s="186">
        <v>41886</v>
      </c>
      <c r="C179" s="186"/>
      <c r="D179" s="187" t="s">
        <v>624</v>
      </c>
      <c r="E179" s="188" t="s">
        <v>588</v>
      </c>
      <c r="F179" s="189">
        <v>75</v>
      </c>
      <c r="G179" s="188" t="s">
        <v>618</v>
      </c>
      <c r="H179" s="188">
        <v>91.5</v>
      </c>
      <c r="I179" s="190" t="s">
        <v>625</v>
      </c>
      <c r="J179" s="191" t="s">
        <v>626</v>
      </c>
      <c r="K179" s="192">
        <f t="shared" si="155"/>
        <v>16.5</v>
      </c>
      <c r="L179" s="193">
        <f t="shared" si="156"/>
        <v>0.22</v>
      </c>
      <c r="M179" s="188" t="s">
        <v>586</v>
      </c>
      <c r="N179" s="194">
        <v>41954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</v>
      </c>
      <c r="B180" s="186">
        <v>41913</v>
      </c>
      <c r="C180" s="186"/>
      <c r="D180" s="187" t="s">
        <v>627</v>
      </c>
      <c r="E180" s="188" t="s">
        <v>588</v>
      </c>
      <c r="F180" s="189">
        <v>850</v>
      </c>
      <c r="G180" s="188" t="s">
        <v>618</v>
      </c>
      <c r="H180" s="188">
        <v>982.5</v>
      </c>
      <c r="I180" s="190">
        <v>1050</v>
      </c>
      <c r="J180" s="191" t="s">
        <v>628</v>
      </c>
      <c r="K180" s="192">
        <f t="shared" si="155"/>
        <v>132.5</v>
      </c>
      <c r="L180" s="193">
        <f t="shared" si="156"/>
        <v>0.15588235294117647</v>
      </c>
      <c r="M180" s="188" t="s">
        <v>586</v>
      </c>
      <c r="N180" s="194">
        <v>42039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</v>
      </c>
      <c r="B181" s="186">
        <v>41913</v>
      </c>
      <c r="C181" s="186"/>
      <c r="D181" s="187" t="s">
        <v>629</v>
      </c>
      <c r="E181" s="188" t="s">
        <v>588</v>
      </c>
      <c r="F181" s="189">
        <v>475</v>
      </c>
      <c r="G181" s="188" t="s">
        <v>618</v>
      </c>
      <c r="H181" s="188">
        <v>515</v>
      </c>
      <c r="I181" s="190">
        <v>600</v>
      </c>
      <c r="J181" s="191" t="s">
        <v>630</v>
      </c>
      <c r="K181" s="192">
        <f t="shared" si="155"/>
        <v>40</v>
      </c>
      <c r="L181" s="193">
        <f t="shared" si="156"/>
        <v>8.4210526315789472E-2</v>
      </c>
      <c r="M181" s="188" t="s">
        <v>586</v>
      </c>
      <c r="N181" s="194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9</v>
      </c>
      <c r="B182" s="186">
        <v>41913</v>
      </c>
      <c r="C182" s="186"/>
      <c r="D182" s="187" t="s">
        <v>631</v>
      </c>
      <c r="E182" s="188" t="s">
        <v>588</v>
      </c>
      <c r="F182" s="189">
        <v>86</v>
      </c>
      <c r="G182" s="188" t="s">
        <v>618</v>
      </c>
      <c r="H182" s="188">
        <v>99</v>
      </c>
      <c r="I182" s="190">
        <v>140</v>
      </c>
      <c r="J182" s="191" t="s">
        <v>632</v>
      </c>
      <c r="K182" s="192">
        <f t="shared" si="155"/>
        <v>13</v>
      </c>
      <c r="L182" s="193">
        <f t="shared" si="156"/>
        <v>0.15116279069767441</v>
      </c>
      <c r="M182" s="188" t="s">
        <v>586</v>
      </c>
      <c r="N182" s="194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10</v>
      </c>
      <c r="B183" s="186">
        <v>41926</v>
      </c>
      <c r="C183" s="186"/>
      <c r="D183" s="187" t="s">
        <v>633</v>
      </c>
      <c r="E183" s="188" t="s">
        <v>588</v>
      </c>
      <c r="F183" s="189">
        <v>496.6</v>
      </c>
      <c r="G183" s="188" t="s">
        <v>618</v>
      </c>
      <c r="H183" s="188">
        <v>621</v>
      </c>
      <c r="I183" s="190">
        <v>580</v>
      </c>
      <c r="J183" s="191" t="s">
        <v>619</v>
      </c>
      <c r="K183" s="192">
        <f t="shared" si="155"/>
        <v>124.39999999999998</v>
      </c>
      <c r="L183" s="193">
        <f t="shared" si="156"/>
        <v>0.25050342327829234</v>
      </c>
      <c r="M183" s="188" t="s">
        <v>586</v>
      </c>
      <c r="N183" s="194">
        <v>42605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11</v>
      </c>
      <c r="B184" s="186">
        <v>41926</v>
      </c>
      <c r="C184" s="186"/>
      <c r="D184" s="187" t="s">
        <v>634</v>
      </c>
      <c r="E184" s="188" t="s">
        <v>588</v>
      </c>
      <c r="F184" s="189">
        <v>2481.9</v>
      </c>
      <c r="G184" s="188" t="s">
        <v>618</v>
      </c>
      <c r="H184" s="188">
        <v>2840</v>
      </c>
      <c r="I184" s="190">
        <v>2870</v>
      </c>
      <c r="J184" s="191" t="s">
        <v>635</v>
      </c>
      <c r="K184" s="192">
        <f t="shared" si="155"/>
        <v>358.09999999999991</v>
      </c>
      <c r="L184" s="193">
        <f t="shared" si="156"/>
        <v>0.14428462065353154</v>
      </c>
      <c r="M184" s="188" t="s">
        <v>586</v>
      </c>
      <c r="N184" s="194">
        <v>42017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12</v>
      </c>
      <c r="B185" s="186">
        <v>41928</v>
      </c>
      <c r="C185" s="186"/>
      <c r="D185" s="187" t="s">
        <v>636</v>
      </c>
      <c r="E185" s="188" t="s">
        <v>588</v>
      </c>
      <c r="F185" s="189">
        <v>84.5</v>
      </c>
      <c r="G185" s="188" t="s">
        <v>618</v>
      </c>
      <c r="H185" s="188">
        <v>93</v>
      </c>
      <c r="I185" s="190">
        <v>110</v>
      </c>
      <c r="J185" s="191" t="s">
        <v>637</v>
      </c>
      <c r="K185" s="192">
        <f t="shared" si="155"/>
        <v>8.5</v>
      </c>
      <c r="L185" s="193">
        <f t="shared" si="156"/>
        <v>0.10059171597633136</v>
      </c>
      <c r="M185" s="188" t="s">
        <v>586</v>
      </c>
      <c r="N185" s="194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13</v>
      </c>
      <c r="B186" s="186">
        <v>41928</v>
      </c>
      <c r="C186" s="186"/>
      <c r="D186" s="187" t="s">
        <v>638</v>
      </c>
      <c r="E186" s="188" t="s">
        <v>588</v>
      </c>
      <c r="F186" s="189">
        <v>401</v>
      </c>
      <c r="G186" s="188" t="s">
        <v>618</v>
      </c>
      <c r="H186" s="188">
        <v>428</v>
      </c>
      <c r="I186" s="190">
        <v>450</v>
      </c>
      <c r="J186" s="191" t="s">
        <v>639</v>
      </c>
      <c r="K186" s="192">
        <f t="shared" si="155"/>
        <v>27</v>
      </c>
      <c r="L186" s="193">
        <f t="shared" si="156"/>
        <v>6.7331670822942641E-2</v>
      </c>
      <c r="M186" s="188" t="s">
        <v>586</v>
      </c>
      <c r="N186" s="194">
        <v>42020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14</v>
      </c>
      <c r="B187" s="186">
        <v>41928</v>
      </c>
      <c r="C187" s="186"/>
      <c r="D187" s="187" t="s">
        <v>640</v>
      </c>
      <c r="E187" s="188" t="s">
        <v>588</v>
      </c>
      <c r="F187" s="189">
        <v>101</v>
      </c>
      <c r="G187" s="188" t="s">
        <v>618</v>
      </c>
      <c r="H187" s="188">
        <v>112</v>
      </c>
      <c r="I187" s="190">
        <v>120</v>
      </c>
      <c r="J187" s="191" t="s">
        <v>641</v>
      </c>
      <c r="K187" s="192">
        <f t="shared" si="155"/>
        <v>11</v>
      </c>
      <c r="L187" s="193">
        <f t="shared" si="156"/>
        <v>0.10891089108910891</v>
      </c>
      <c r="M187" s="188" t="s">
        <v>586</v>
      </c>
      <c r="N187" s="194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15</v>
      </c>
      <c r="B188" s="186">
        <v>41954</v>
      </c>
      <c r="C188" s="186"/>
      <c r="D188" s="187" t="s">
        <v>642</v>
      </c>
      <c r="E188" s="188" t="s">
        <v>588</v>
      </c>
      <c r="F188" s="189">
        <v>59</v>
      </c>
      <c r="G188" s="188" t="s">
        <v>618</v>
      </c>
      <c r="H188" s="188">
        <v>76</v>
      </c>
      <c r="I188" s="190">
        <v>76</v>
      </c>
      <c r="J188" s="191" t="s">
        <v>619</v>
      </c>
      <c r="K188" s="192">
        <f t="shared" si="155"/>
        <v>17</v>
      </c>
      <c r="L188" s="193">
        <f t="shared" si="156"/>
        <v>0.28813559322033899</v>
      </c>
      <c r="M188" s="188" t="s">
        <v>586</v>
      </c>
      <c r="N188" s="194">
        <v>43032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16</v>
      </c>
      <c r="B189" s="186">
        <v>41954</v>
      </c>
      <c r="C189" s="186"/>
      <c r="D189" s="187" t="s">
        <v>631</v>
      </c>
      <c r="E189" s="188" t="s">
        <v>588</v>
      </c>
      <c r="F189" s="189">
        <v>99</v>
      </c>
      <c r="G189" s="188" t="s">
        <v>618</v>
      </c>
      <c r="H189" s="188">
        <v>120</v>
      </c>
      <c r="I189" s="190">
        <v>120</v>
      </c>
      <c r="J189" s="191" t="s">
        <v>599</v>
      </c>
      <c r="K189" s="192">
        <f t="shared" si="155"/>
        <v>21</v>
      </c>
      <c r="L189" s="193">
        <f t="shared" si="156"/>
        <v>0.21212121212121213</v>
      </c>
      <c r="M189" s="188" t="s">
        <v>586</v>
      </c>
      <c r="N189" s="194">
        <v>41960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17</v>
      </c>
      <c r="B190" s="186">
        <v>41956</v>
      </c>
      <c r="C190" s="186"/>
      <c r="D190" s="187" t="s">
        <v>643</v>
      </c>
      <c r="E190" s="188" t="s">
        <v>588</v>
      </c>
      <c r="F190" s="189">
        <v>22</v>
      </c>
      <c r="G190" s="188" t="s">
        <v>618</v>
      </c>
      <c r="H190" s="188">
        <v>33.549999999999997</v>
      </c>
      <c r="I190" s="190">
        <v>32</v>
      </c>
      <c r="J190" s="191" t="s">
        <v>644</v>
      </c>
      <c r="K190" s="192">
        <f t="shared" si="155"/>
        <v>11.549999999999997</v>
      </c>
      <c r="L190" s="193">
        <f t="shared" si="156"/>
        <v>0.52499999999999991</v>
      </c>
      <c r="M190" s="188" t="s">
        <v>586</v>
      </c>
      <c r="N190" s="194">
        <v>42188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18</v>
      </c>
      <c r="B191" s="186">
        <v>41976</v>
      </c>
      <c r="C191" s="186"/>
      <c r="D191" s="187" t="s">
        <v>645</v>
      </c>
      <c r="E191" s="188" t="s">
        <v>588</v>
      </c>
      <c r="F191" s="189">
        <v>440</v>
      </c>
      <c r="G191" s="188" t="s">
        <v>618</v>
      </c>
      <c r="H191" s="188">
        <v>520</v>
      </c>
      <c r="I191" s="190">
        <v>520</v>
      </c>
      <c r="J191" s="191" t="s">
        <v>646</v>
      </c>
      <c r="K191" s="192">
        <f t="shared" si="155"/>
        <v>80</v>
      </c>
      <c r="L191" s="193">
        <f t="shared" si="156"/>
        <v>0.18181818181818182</v>
      </c>
      <c r="M191" s="188" t="s">
        <v>586</v>
      </c>
      <c r="N191" s="194">
        <v>42208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19</v>
      </c>
      <c r="B192" s="186">
        <v>41976</v>
      </c>
      <c r="C192" s="186"/>
      <c r="D192" s="187" t="s">
        <v>647</v>
      </c>
      <c r="E192" s="188" t="s">
        <v>588</v>
      </c>
      <c r="F192" s="189">
        <v>360</v>
      </c>
      <c r="G192" s="188" t="s">
        <v>618</v>
      </c>
      <c r="H192" s="188">
        <v>427</v>
      </c>
      <c r="I192" s="190">
        <v>425</v>
      </c>
      <c r="J192" s="191" t="s">
        <v>648</v>
      </c>
      <c r="K192" s="192">
        <f t="shared" si="155"/>
        <v>67</v>
      </c>
      <c r="L192" s="193">
        <f t="shared" si="156"/>
        <v>0.18611111111111112</v>
      </c>
      <c r="M192" s="188" t="s">
        <v>586</v>
      </c>
      <c r="N192" s="194">
        <v>42058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20</v>
      </c>
      <c r="B193" s="186">
        <v>42012</v>
      </c>
      <c r="C193" s="186"/>
      <c r="D193" s="187" t="s">
        <v>649</v>
      </c>
      <c r="E193" s="188" t="s">
        <v>588</v>
      </c>
      <c r="F193" s="189">
        <v>360</v>
      </c>
      <c r="G193" s="188" t="s">
        <v>618</v>
      </c>
      <c r="H193" s="188">
        <v>455</v>
      </c>
      <c r="I193" s="190">
        <v>420</v>
      </c>
      <c r="J193" s="191" t="s">
        <v>650</v>
      </c>
      <c r="K193" s="192">
        <f t="shared" si="155"/>
        <v>95</v>
      </c>
      <c r="L193" s="193">
        <f t="shared" si="156"/>
        <v>0.2638888888888889</v>
      </c>
      <c r="M193" s="188" t="s">
        <v>586</v>
      </c>
      <c r="N193" s="194">
        <v>42024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21</v>
      </c>
      <c r="B194" s="186">
        <v>42012</v>
      </c>
      <c r="C194" s="186"/>
      <c r="D194" s="187" t="s">
        <v>651</v>
      </c>
      <c r="E194" s="188" t="s">
        <v>588</v>
      </c>
      <c r="F194" s="189">
        <v>130</v>
      </c>
      <c r="G194" s="188"/>
      <c r="H194" s="188">
        <v>175.5</v>
      </c>
      <c r="I194" s="190">
        <v>165</v>
      </c>
      <c r="J194" s="191" t="s">
        <v>652</v>
      </c>
      <c r="K194" s="192">
        <f t="shared" si="155"/>
        <v>45.5</v>
      </c>
      <c r="L194" s="193">
        <f t="shared" si="156"/>
        <v>0.35</v>
      </c>
      <c r="M194" s="188" t="s">
        <v>586</v>
      </c>
      <c r="N194" s="194">
        <v>43088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22</v>
      </c>
      <c r="B195" s="186">
        <v>42040</v>
      </c>
      <c r="C195" s="186"/>
      <c r="D195" s="187" t="s">
        <v>380</v>
      </c>
      <c r="E195" s="188" t="s">
        <v>617</v>
      </c>
      <c r="F195" s="189">
        <v>98</v>
      </c>
      <c r="G195" s="188"/>
      <c r="H195" s="188">
        <v>120</v>
      </c>
      <c r="I195" s="190">
        <v>120</v>
      </c>
      <c r="J195" s="191" t="s">
        <v>619</v>
      </c>
      <c r="K195" s="192">
        <f t="shared" si="155"/>
        <v>22</v>
      </c>
      <c r="L195" s="193">
        <f t="shared" si="156"/>
        <v>0.22448979591836735</v>
      </c>
      <c r="M195" s="188" t="s">
        <v>586</v>
      </c>
      <c r="N195" s="194">
        <v>42753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23</v>
      </c>
      <c r="B196" s="186">
        <v>42040</v>
      </c>
      <c r="C196" s="186"/>
      <c r="D196" s="187" t="s">
        <v>653</v>
      </c>
      <c r="E196" s="188" t="s">
        <v>617</v>
      </c>
      <c r="F196" s="189">
        <v>196</v>
      </c>
      <c r="G196" s="188"/>
      <c r="H196" s="188">
        <v>262</v>
      </c>
      <c r="I196" s="190">
        <v>255</v>
      </c>
      <c r="J196" s="191" t="s">
        <v>619</v>
      </c>
      <c r="K196" s="192">
        <f t="shared" si="155"/>
        <v>66</v>
      </c>
      <c r="L196" s="193">
        <f t="shared" si="156"/>
        <v>0.33673469387755101</v>
      </c>
      <c r="M196" s="188" t="s">
        <v>586</v>
      </c>
      <c r="N196" s="194">
        <v>42599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24</v>
      </c>
      <c r="B197" s="196">
        <v>42067</v>
      </c>
      <c r="C197" s="196"/>
      <c r="D197" s="197" t="s">
        <v>379</v>
      </c>
      <c r="E197" s="198" t="s">
        <v>617</v>
      </c>
      <c r="F197" s="199">
        <v>235</v>
      </c>
      <c r="G197" s="199"/>
      <c r="H197" s="200">
        <v>77</v>
      </c>
      <c r="I197" s="200" t="s">
        <v>654</v>
      </c>
      <c r="J197" s="201" t="s">
        <v>655</v>
      </c>
      <c r="K197" s="202">
        <f t="shared" si="155"/>
        <v>-158</v>
      </c>
      <c r="L197" s="203">
        <f t="shared" si="156"/>
        <v>-0.67234042553191486</v>
      </c>
      <c r="M197" s="199" t="s">
        <v>598</v>
      </c>
      <c r="N197" s="196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25</v>
      </c>
      <c r="B198" s="186">
        <v>42067</v>
      </c>
      <c r="C198" s="186"/>
      <c r="D198" s="187" t="s">
        <v>656</v>
      </c>
      <c r="E198" s="188" t="s">
        <v>617</v>
      </c>
      <c r="F198" s="189">
        <v>185</v>
      </c>
      <c r="G198" s="188"/>
      <c r="H198" s="188">
        <v>224</v>
      </c>
      <c r="I198" s="190" t="s">
        <v>657</v>
      </c>
      <c r="J198" s="191" t="s">
        <v>619</v>
      </c>
      <c r="K198" s="192">
        <f t="shared" si="155"/>
        <v>39</v>
      </c>
      <c r="L198" s="193">
        <f t="shared" si="156"/>
        <v>0.21081081081081082</v>
      </c>
      <c r="M198" s="188" t="s">
        <v>586</v>
      </c>
      <c r="N198" s="194">
        <v>42647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26</v>
      </c>
      <c r="B199" s="196">
        <v>42090</v>
      </c>
      <c r="C199" s="196"/>
      <c r="D199" s="204" t="s">
        <v>658</v>
      </c>
      <c r="E199" s="199" t="s">
        <v>617</v>
      </c>
      <c r="F199" s="199">
        <v>49.5</v>
      </c>
      <c r="G199" s="200"/>
      <c r="H199" s="200">
        <v>15.85</v>
      </c>
      <c r="I199" s="200">
        <v>67</v>
      </c>
      <c r="J199" s="201" t="s">
        <v>659</v>
      </c>
      <c r="K199" s="200">
        <f t="shared" si="155"/>
        <v>-33.65</v>
      </c>
      <c r="L199" s="205">
        <f t="shared" si="156"/>
        <v>-0.67979797979797973</v>
      </c>
      <c r="M199" s="199" t="s">
        <v>598</v>
      </c>
      <c r="N199" s="206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27</v>
      </c>
      <c r="B200" s="186">
        <v>42093</v>
      </c>
      <c r="C200" s="186"/>
      <c r="D200" s="187" t="s">
        <v>660</v>
      </c>
      <c r="E200" s="188" t="s">
        <v>617</v>
      </c>
      <c r="F200" s="189">
        <v>183.5</v>
      </c>
      <c r="G200" s="188"/>
      <c r="H200" s="188">
        <v>219</v>
      </c>
      <c r="I200" s="190">
        <v>218</v>
      </c>
      <c r="J200" s="191" t="s">
        <v>661</v>
      </c>
      <c r="K200" s="192">
        <f t="shared" si="155"/>
        <v>35.5</v>
      </c>
      <c r="L200" s="193">
        <f t="shared" si="156"/>
        <v>0.19346049046321526</v>
      </c>
      <c r="M200" s="188" t="s">
        <v>586</v>
      </c>
      <c r="N200" s="194">
        <v>42103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28</v>
      </c>
      <c r="B201" s="186">
        <v>42114</v>
      </c>
      <c r="C201" s="186"/>
      <c r="D201" s="187" t="s">
        <v>662</v>
      </c>
      <c r="E201" s="188" t="s">
        <v>617</v>
      </c>
      <c r="F201" s="189">
        <f>(227+237)/2</f>
        <v>232</v>
      </c>
      <c r="G201" s="188"/>
      <c r="H201" s="188">
        <v>298</v>
      </c>
      <c r="I201" s="190">
        <v>298</v>
      </c>
      <c r="J201" s="191" t="s">
        <v>619</v>
      </c>
      <c r="K201" s="192">
        <f t="shared" si="155"/>
        <v>66</v>
      </c>
      <c r="L201" s="193">
        <f t="shared" si="156"/>
        <v>0.28448275862068967</v>
      </c>
      <c r="M201" s="188" t="s">
        <v>586</v>
      </c>
      <c r="N201" s="194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29</v>
      </c>
      <c r="B202" s="186">
        <v>42128</v>
      </c>
      <c r="C202" s="186"/>
      <c r="D202" s="187" t="s">
        <v>663</v>
      </c>
      <c r="E202" s="188" t="s">
        <v>588</v>
      </c>
      <c r="F202" s="189">
        <v>385</v>
      </c>
      <c r="G202" s="188"/>
      <c r="H202" s="188">
        <f>212.5+331</f>
        <v>543.5</v>
      </c>
      <c r="I202" s="190">
        <v>510</v>
      </c>
      <c r="J202" s="191" t="s">
        <v>664</v>
      </c>
      <c r="K202" s="192">
        <f t="shared" si="155"/>
        <v>158.5</v>
      </c>
      <c r="L202" s="193">
        <f t="shared" si="156"/>
        <v>0.41168831168831171</v>
      </c>
      <c r="M202" s="188" t="s">
        <v>586</v>
      </c>
      <c r="N202" s="194">
        <v>42235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30</v>
      </c>
      <c r="B203" s="186">
        <v>42128</v>
      </c>
      <c r="C203" s="186"/>
      <c r="D203" s="187" t="s">
        <v>665</v>
      </c>
      <c r="E203" s="188" t="s">
        <v>588</v>
      </c>
      <c r="F203" s="189">
        <v>115.5</v>
      </c>
      <c r="G203" s="188"/>
      <c r="H203" s="188">
        <v>146</v>
      </c>
      <c r="I203" s="190">
        <v>142</v>
      </c>
      <c r="J203" s="191" t="s">
        <v>666</v>
      </c>
      <c r="K203" s="192">
        <f t="shared" si="155"/>
        <v>30.5</v>
      </c>
      <c r="L203" s="193">
        <f t="shared" si="156"/>
        <v>0.26406926406926406</v>
      </c>
      <c r="M203" s="188" t="s">
        <v>586</v>
      </c>
      <c r="N203" s="194">
        <v>42202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31</v>
      </c>
      <c r="B204" s="186">
        <v>42151</v>
      </c>
      <c r="C204" s="186"/>
      <c r="D204" s="187" t="s">
        <v>667</v>
      </c>
      <c r="E204" s="188" t="s">
        <v>588</v>
      </c>
      <c r="F204" s="189">
        <v>237.5</v>
      </c>
      <c r="G204" s="188"/>
      <c r="H204" s="188">
        <v>279.5</v>
      </c>
      <c r="I204" s="190">
        <v>278</v>
      </c>
      <c r="J204" s="191" t="s">
        <v>619</v>
      </c>
      <c r="K204" s="192">
        <f t="shared" si="155"/>
        <v>42</v>
      </c>
      <c r="L204" s="193">
        <f t="shared" si="156"/>
        <v>0.17684210526315788</v>
      </c>
      <c r="M204" s="188" t="s">
        <v>586</v>
      </c>
      <c r="N204" s="194">
        <v>42222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32</v>
      </c>
      <c r="B205" s="186">
        <v>42174</v>
      </c>
      <c r="C205" s="186"/>
      <c r="D205" s="187" t="s">
        <v>638</v>
      </c>
      <c r="E205" s="188" t="s">
        <v>617</v>
      </c>
      <c r="F205" s="189">
        <v>340</v>
      </c>
      <c r="G205" s="188"/>
      <c r="H205" s="188">
        <v>448</v>
      </c>
      <c r="I205" s="190">
        <v>448</v>
      </c>
      <c r="J205" s="191" t="s">
        <v>619</v>
      </c>
      <c r="K205" s="192">
        <f t="shared" si="155"/>
        <v>108</v>
      </c>
      <c r="L205" s="193">
        <f t="shared" si="156"/>
        <v>0.31764705882352939</v>
      </c>
      <c r="M205" s="188" t="s">
        <v>586</v>
      </c>
      <c r="N205" s="194">
        <v>43018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33</v>
      </c>
      <c r="B206" s="186">
        <v>42191</v>
      </c>
      <c r="C206" s="186"/>
      <c r="D206" s="187" t="s">
        <v>668</v>
      </c>
      <c r="E206" s="188" t="s">
        <v>617</v>
      </c>
      <c r="F206" s="189">
        <v>390</v>
      </c>
      <c r="G206" s="188"/>
      <c r="H206" s="188">
        <v>460</v>
      </c>
      <c r="I206" s="190">
        <v>460</v>
      </c>
      <c r="J206" s="191" t="s">
        <v>619</v>
      </c>
      <c r="K206" s="192">
        <f t="shared" si="155"/>
        <v>70</v>
      </c>
      <c r="L206" s="193">
        <f t="shared" si="156"/>
        <v>0.17948717948717949</v>
      </c>
      <c r="M206" s="188" t="s">
        <v>586</v>
      </c>
      <c r="N206" s="194">
        <v>42478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34</v>
      </c>
      <c r="B207" s="196">
        <v>42195</v>
      </c>
      <c r="C207" s="196"/>
      <c r="D207" s="197" t="s">
        <v>669</v>
      </c>
      <c r="E207" s="198" t="s">
        <v>617</v>
      </c>
      <c r="F207" s="199">
        <v>122.5</v>
      </c>
      <c r="G207" s="199"/>
      <c r="H207" s="200">
        <v>61</v>
      </c>
      <c r="I207" s="200">
        <v>172</v>
      </c>
      <c r="J207" s="201" t="s">
        <v>670</v>
      </c>
      <c r="K207" s="202">
        <f t="shared" si="155"/>
        <v>-61.5</v>
      </c>
      <c r="L207" s="203">
        <f t="shared" si="156"/>
        <v>-0.50204081632653064</v>
      </c>
      <c r="M207" s="199" t="s">
        <v>598</v>
      </c>
      <c r="N207" s="196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35</v>
      </c>
      <c r="B208" s="186">
        <v>42219</v>
      </c>
      <c r="C208" s="186"/>
      <c r="D208" s="187" t="s">
        <v>671</v>
      </c>
      <c r="E208" s="188" t="s">
        <v>617</v>
      </c>
      <c r="F208" s="189">
        <v>297.5</v>
      </c>
      <c r="G208" s="188"/>
      <c r="H208" s="188">
        <v>350</v>
      </c>
      <c r="I208" s="190">
        <v>360</v>
      </c>
      <c r="J208" s="191" t="s">
        <v>672</v>
      </c>
      <c r="K208" s="192">
        <f t="shared" si="155"/>
        <v>52.5</v>
      </c>
      <c r="L208" s="193">
        <f t="shared" si="156"/>
        <v>0.17647058823529413</v>
      </c>
      <c r="M208" s="188" t="s">
        <v>586</v>
      </c>
      <c r="N208" s="194">
        <v>42232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36</v>
      </c>
      <c r="B209" s="186">
        <v>42219</v>
      </c>
      <c r="C209" s="186"/>
      <c r="D209" s="187" t="s">
        <v>673</v>
      </c>
      <c r="E209" s="188" t="s">
        <v>617</v>
      </c>
      <c r="F209" s="189">
        <v>115.5</v>
      </c>
      <c r="G209" s="188"/>
      <c r="H209" s="188">
        <v>149</v>
      </c>
      <c r="I209" s="190">
        <v>140</v>
      </c>
      <c r="J209" s="191" t="s">
        <v>674</v>
      </c>
      <c r="K209" s="192">
        <f t="shared" si="155"/>
        <v>33.5</v>
      </c>
      <c r="L209" s="193">
        <f t="shared" si="156"/>
        <v>0.29004329004329005</v>
      </c>
      <c r="M209" s="188" t="s">
        <v>586</v>
      </c>
      <c r="N209" s="194">
        <v>42740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37</v>
      </c>
      <c r="B210" s="186">
        <v>42251</v>
      </c>
      <c r="C210" s="186"/>
      <c r="D210" s="187" t="s">
        <v>667</v>
      </c>
      <c r="E210" s="188" t="s">
        <v>617</v>
      </c>
      <c r="F210" s="189">
        <v>226</v>
      </c>
      <c r="G210" s="188"/>
      <c r="H210" s="188">
        <v>292</v>
      </c>
      <c r="I210" s="190">
        <v>292</v>
      </c>
      <c r="J210" s="191" t="s">
        <v>675</v>
      </c>
      <c r="K210" s="192">
        <f t="shared" si="155"/>
        <v>66</v>
      </c>
      <c r="L210" s="193">
        <f t="shared" si="156"/>
        <v>0.29203539823008851</v>
      </c>
      <c r="M210" s="188" t="s">
        <v>586</v>
      </c>
      <c r="N210" s="194">
        <v>42286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38</v>
      </c>
      <c r="B211" s="186">
        <v>42254</v>
      </c>
      <c r="C211" s="186"/>
      <c r="D211" s="187" t="s">
        <v>662</v>
      </c>
      <c r="E211" s="188" t="s">
        <v>617</v>
      </c>
      <c r="F211" s="189">
        <v>232.5</v>
      </c>
      <c r="G211" s="188"/>
      <c r="H211" s="188">
        <v>312.5</v>
      </c>
      <c r="I211" s="190">
        <v>310</v>
      </c>
      <c r="J211" s="191" t="s">
        <v>619</v>
      </c>
      <c r="K211" s="192">
        <f t="shared" si="155"/>
        <v>80</v>
      </c>
      <c r="L211" s="193">
        <f t="shared" si="156"/>
        <v>0.34408602150537637</v>
      </c>
      <c r="M211" s="188" t="s">
        <v>586</v>
      </c>
      <c r="N211" s="194">
        <v>42823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39</v>
      </c>
      <c r="B212" s="186">
        <v>42268</v>
      </c>
      <c r="C212" s="186"/>
      <c r="D212" s="187" t="s">
        <v>676</v>
      </c>
      <c r="E212" s="188" t="s">
        <v>617</v>
      </c>
      <c r="F212" s="189">
        <v>196.5</v>
      </c>
      <c r="G212" s="188"/>
      <c r="H212" s="188">
        <v>238</v>
      </c>
      <c r="I212" s="190">
        <v>238</v>
      </c>
      <c r="J212" s="191" t="s">
        <v>675</v>
      </c>
      <c r="K212" s="192">
        <f t="shared" si="155"/>
        <v>41.5</v>
      </c>
      <c r="L212" s="193">
        <f t="shared" si="156"/>
        <v>0.21119592875318066</v>
      </c>
      <c r="M212" s="188" t="s">
        <v>586</v>
      </c>
      <c r="N212" s="194">
        <v>42291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40</v>
      </c>
      <c r="B213" s="186">
        <v>42271</v>
      </c>
      <c r="C213" s="186"/>
      <c r="D213" s="187" t="s">
        <v>616</v>
      </c>
      <c r="E213" s="188" t="s">
        <v>617</v>
      </c>
      <c r="F213" s="189">
        <v>65</v>
      </c>
      <c r="G213" s="188"/>
      <c r="H213" s="188">
        <v>82</v>
      </c>
      <c r="I213" s="190">
        <v>82</v>
      </c>
      <c r="J213" s="191" t="s">
        <v>675</v>
      </c>
      <c r="K213" s="192">
        <f t="shared" si="155"/>
        <v>17</v>
      </c>
      <c r="L213" s="193">
        <f t="shared" si="156"/>
        <v>0.26153846153846155</v>
      </c>
      <c r="M213" s="188" t="s">
        <v>586</v>
      </c>
      <c r="N213" s="194">
        <v>42578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41</v>
      </c>
      <c r="B214" s="186">
        <v>42291</v>
      </c>
      <c r="C214" s="186"/>
      <c r="D214" s="187" t="s">
        <v>677</v>
      </c>
      <c r="E214" s="188" t="s">
        <v>617</v>
      </c>
      <c r="F214" s="189">
        <v>144</v>
      </c>
      <c r="G214" s="188"/>
      <c r="H214" s="188">
        <v>182.5</v>
      </c>
      <c r="I214" s="190">
        <v>181</v>
      </c>
      <c r="J214" s="191" t="s">
        <v>675</v>
      </c>
      <c r="K214" s="192">
        <f t="shared" si="155"/>
        <v>38.5</v>
      </c>
      <c r="L214" s="193">
        <f t="shared" si="156"/>
        <v>0.2673611111111111</v>
      </c>
      <c r="M214" s="188" t="s">
        <v>586</v>
      </c>
      <c r="N214" s="194">
        <v>42817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42</v>
      </c>
      <c r="B215" s="186">
        <v>42291</v>
      </c>
      <c r="C215" s="186"/>
      <c r="D215" s="187" t="s">
        <v>678</v>
      </c>
      <c r="E215" s="188" t="s">
        <v>617</v>
      </c>
      <c r="F215" s="189">
        <v>264</v>
      </c>
      <c r="G215" s="188"/>
      <c r="H215" s="188">
        <v>311</v>
      </c>
      <c r="I215" s="190">
        <v>311</v>
      </c>
      <c r="J215" s="191" t="s">
        <v>675</v>
      </c>
      <c r="K215" s="192">
        <f t="shared" si="155"/>
        <v>47</v>
      </c>
      <c r="L215" s="193">
        <f t="shared" si="156"/>
        <v>0.17803030303030304</v>
      </c>
      <c r="M215" s="188" t="s">
        <v>586</v>
      </c>
      <c r="N215" s="194">
        <v>42604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43</v>
      </c>
      <c r="B216" s="186">
        <v>42318</v>
      </c>
      <c r="C216" s="186"/>
      <c r="D216" s="187" t="s">
        <v>679</v>
      </c>
      <c r="E216" s="188" t="s">
        <v>588</v>
      </c>
      <c r="F216" s="189">
        <v>549.5</v>
      </c>
      <c r="G216" s="188"/>
      <c r="H216" s="188">
        <v>630</v>
      </c>
      <c r="I216" s="190">
        <v>630</v>
      </c>
      <c r="J216" s="191" t="s">
        <v>675</v>
      </c>
      <c r="K216" s="192">
        <f t="shared" si="155"/>
        <v>80.5</v>
      </c>
      <c r="L216" s="193">
        <f t="shared" si="156"/>
        <v>0.1464968152866242</v>
      </c>
      <c r="M216" s="188" t="s">
        <v>586</v>
      </c>
      <c r="N216" s="194">
        <v>42419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44</v>
      </c>
      <c r="B217" s="186">
        <v>42342</v>
      </c>
      <c r="C217" s="186"/>
      <c r="D217" s="187" t="s">
        <v>680</v>
      </c>
      <c r="E217" s="188" t="s">
        <v>617</v>
      </c>
      <c r="F217" s="189">
        <v>1027.5</v>
      </c>
      <c r="G217" s="188"/>
      <c r="H217" s="188">
        <v>1315</v>
      </c>
      <c r="I217" s="190">
        <v>1250</v>
      </c>
      <c r="J217" s="191" t="s">
        <v>675</v>
      </c>
      <c r="K217" s="192">
        <f t="shared" si="155"/>
        <v>287.5</v>
      </c>
      <c r="L217" s="193">
        <f t="shared" si="156"/>
        <v>0.27980535279805352</v>
      </c>
      <c r="M217" s="188" t="s">
        <v>586</v>
      </c>
      <c r="N217" s="194">
        <v>43244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45</v>
      </c>
      <c r="B218" s="186">
        <v>42367</v>
      </c>
      <c r="C218" s="186"/>
      <c r="D218" s="187" t="s">
        <v>681</v>
      </c>
      <c r="E218" s="188" t="s">
        <v>617</v>
      </c>
      <c r="F218" s="189">
        <v>465</v>
      </c>
      <c r="G218" s="188"/>
      <c r="H218" s="188">
        <v>540</v>
      </c>
      <c r="I218" s="190">
        <v>540</v>
      </c>
      <c r="J218" s="191" t="s">
        <v>675</v>
      </c>
      <c r="K218" s="192">
        <f t="shared" si="155"/>
        <v>75</v>
      </c>
      <c r="L218" s="193">
        <f t="shared" si="156"/>
        <v>0.16129032258064516</v>
      </c>
      <c r="M218" s="188" t="s">
        <v>586</v>
      </c>
      <c r="N218" s="194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46</v>
      </c>
      <c r="B219" s="186">
        <v>42380</v>
      </c>
      <c r="C219" s="186"/>
      <c r="D219" s="187" t="s">
        <v>380</v>
      </c>
      <c r="E219" s="188" t="s">
        <v>588</v>
      </c>
      <c r="F219" s="189">
        <v>81</v>
      </c>
      <c r="G219" s="188"/>
      <c r="H219" s="188">
        <v>110</v>
      </c>
      <c r="I219" s="190">
        <v>110</v>
      </c>
      <c r="J219" s="191" t="s">
        <v>675</v>
      </c>
      <c r="K219" s="192">
        <f t="shared" si="155"/>
        <v>29</v>
      </c>
      <c r="L219" s="193">
        <f t="shared" si="156"/>
        <v>0.35802469135802467</v>
      </c>
      <c r="M219" s="188" t="s">
        <v>586</v>
      </c>
      <c r="N219" s="194">
        <v>42745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47</v>
      </c>
      <c r="B220" s="186">
        <v>42382</v>
      </c>
      <c r="C220" s="186"/>
      <c r="D220" s="187" t="s">
        <v>682</v>
      </c>
      <c r="E220" s="188" t="s">
        <v>588</v>
      </c>
      <c r="F220" s="189">
        <v>417.5</v>
      </c>
      <c r="G220" s="188"/>
      <c r="H220" s="188">
        <v>547</v>
      </c>
      <c r="I220" s="190">
        <v>535</v>
      </c>
      <c r="J220" s="191" t="s">
        <v>675</v>
      </c>
      <c r="K220" s="192">
        <f t="shared" si="155"/>
        <v>129.5</v>
      </c>
      <c r="L220" s="193">
        <f t="shared" si="156"/>
        <v>0.31017964071856285</v>
      </c>
      <c r="M220" s="188" t="s">
        <v>586</v>
      </c>
      <c r="N220" s="194">
        <v>42578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48</v>
      </c>
      <c r="B221" s="186">
        <v>42408</v>
      </c>
      <c r="C221" s="186"/>
      <c r="D221" s="187" t="s">
        <v>683</v>
      </c>
      <c r="E221" s="188" t="s">
        <v>617</v>
      </c>
      <c r="F221" s="189">
        <v>650</v>
      </c>
      <c r="G221" s="188"/>
      <c r="H221" s="188">
        <v>800</v>
      </c>
      <c r="I221" s="190">
        <v>800</v>
      </c>
      <c r="J221" s="191" t="s">
        <v>675</v>
      </c>
      <c r="K221" s="192">
        <f t="shared" si="155"/>
        <v>150</v>
      </c>
      <c r="L221" s="193">
        <f t="shared" si="156"/>
        <v>0.23076923076923078</v>
      </c>
      <c r="M221" s="188" t="s">
        <v>586</v>
      </c>
      <c r="N221" s="194">
        <v>43154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49</v>
      </c>
      <c r="B222" s="186">
        <v>42433</v>
      </c>
      <c r="C222" s="186"/>
      <c r="D222" s="187" t="s">
        <v>209</v>
      </c>
      <c r="E222" s="188" t="s">
        <v>617</v>
      </c>
      <c r="F222" s="189">
        <v>437.5</v>
      </c>
      <c r="G222" s="188"/>
      <c r="H222" s="188">
        <v>504.5</v>
      </c>
      <c r="I222" s="190">
        <v>522</v>
      </c>
      <c r="J222" s="191" t="s">
        <v>684</v>
      </c>
      <c r="K222" s="192">
        <f t="shared" si="155"/>
        <v>67</v>
      </c>
      <c r="L222" s="193">
        <f t="shared" si="156"/>
        <v>0.15314285714285714</v>
      </c>
      <c r="M222" s="188" t="s">
        <v>586</v>
      </c>
      <c r="N222" s="194">
        <v>42480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50</v>
      </c>
      <c r="B223" s="186">
        <v>42438</v>
      </c>
      <c r="C223" s="186"/>
      <c r="D223" s="187" t="s">
        <v>685</v>
      </c>
      <c r="E223" s="188" t="s">
        <v>617</v>
      </c>
      <c r="F223" s="189">
        <v>189.5</v>
      </c>
      <c r="G223" s="188"/>
      <c r="H223" s="188">
        <v>218</v>
      </c>
      <c r="I223" s="190">
        <v>218</v>
      </c>
      <c r="J223" s="191" t="s">
        <v>675</v>
      </c>
      <c r="K223" s="192">
        <f t="shared" si="155"/>
        <v>28.5</v>
      </c>
      <c r="L223" s="193">
        <f t="shared" si="156"/>
        <v>0.15039577836411611</v>
      </c>
      <c r="M223" s="188" t="s">
        <v>586</v>
      </c>
      <c r="N223" s="194">
        <v>43034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51</v>
      </c>
      <c r="B224" s="196">
        <v>42471</v>
      </c>
      <c r="C224" s="196"/>
      <c r="D224" s="204" t="s">
        <v>686</v>
      </c>
      <c r="E224" s="199" t="s">
        <v>617</v>
      </c>
      <c r="F224" s="199">
        <v>36.5</v>
      </c>
      <c r="G224" s="200"/>
      <c r="H224" s="200">
        <v>15.85</v>
      </c>
      <c r="I224" s="200">
        <v>60</v>
      </c>
      <c r="J224" s="201" t="s">
        <v>687</v>
      </c>
      <c r="K224" s="202">
        <f t="shared" si="155"/>
        <v>-20.65</v>
      </c>
      <c r="L224" s="203">
        <f t="shared" si="156"/>
        <v>-0.5657534246575342</v>
      </c>
      <c r="M224" s="199" t="s">
        <v>598</v>
      </c>
      <c r="N224" s="207">
        <v>43627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52</v>
      </c>
      <c r="B225" s="186">
        <v>42472</v>
      </c>
      <c r="C225" s="186"/>
      <c r="D225" s="187" t="s">
        <v>688</v>
      </c>
      <c r="E225" s="188" t="s">
        <v>617</v>
      </c>
      <c r="F225" s="189">
        <v>93</v>
      </c>
      <c r="G225" s="188"/>
      <c r="H225" s="188">
        <v>149</v>
      </c>
      <c r="I225" s="190">
        <v>140</v>
      </c>
      <c r="J225" s="191" t="s">
        <v>689</v>
      </c>
      <c r="K225" s="192">
        <f t="shared" si="155"/>
        <v>56</v>
      </c>
      <c r="L225" s="193">
        <f t="shared" si="156"/>
        <v>0.60215053763440862</v>
      </c>
      <c r="M225" s="188" t="s">
        <v>586</v>
      </c>
      <c r="N225" s="194">
        <v>42740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53</v>
      </c>
      <c r="B226" s="186">
        <v>42472</v>
      </c>
      <c r="C226" s="186"/>
      <c r="D226" s="187" t="s">
        <v>690</v>
      </c>
      <c r="E226" s="188" t="s">
        <v>617</v>
      </c>
      <c r="F226" s="189">
        <v>130</v>
      </c>
      <c r="G226" s="188"/>
      <c r="H226" s="188">
        <v>150</v>
      </c>
      <c r="I226" s="190" t="s">
        <v>691</v>
      </c>
      <c r="J226" s="191" t="s">
        <v>675</v>
      </c>
      <c r="K226" s="192">
        <f t="shared" si="155"/>
        <v>20</v>
      </c>
      <c r="L226" s="193">
        <f t="shared" si="156"/>
        <v>0.15384615384615385</v>
      </c>
      <c r="M226" s="188" t="s">
        <v>586</v>
      </c>
      <c r="N226" s="194">
        <v>42564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54</v>
      </c>
      <c r="B227" s="186">
        <v>42473</v>
      </c>
      <c r="C227" s="186"/>
      <c r="D227" s="187" t="s">
        <v>692</v>
      </c>
      <c r="E227" s="188" t="s">
        <v>617</v>
      </c>
      <c r="F227" s="189">
        <v>196</v>
      </c>
      <c r="G227" s="188"/>
      <c r="H227" s="188">
        <v>299</v>
      </c>
      <c r="I227" s="190">
        <v>299</v>
      </c>
      <c r="J227" s="191" t="s">
        <v>675</v>
      </c>
      <c r="K227" s="192">
        <v>103</v>
      </c>
      <c r="L227" s="193">
        <v>0.52551020408163296</v>
      </c>
      <c r="M227" s="188" t="s">
        <v>586</v>
      </c>
      <c r="N227" s="194">
        <v>42620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55</v>
      </c>
      <c r="B228" s="186">
        <v>42473</v>
      </c>
      <c r="C228" s="186"/>
      <c r="D228" s="187" t="s">
        <v>693</v>
      </c>
      <c r="E228" s="188" t="s">
        <v>617</v>
      </c>
      <c r="F228" s="189">
        <v>88</v>
      </c>
      <c r="G228" s="188"/>
      <c r="H228" s="188">
        <v>103</v>
      </c>
      <c r="I228" s="190">
        <v>103</v>
      </c>
      <c r="J228" s="191" t="s">
        <v>675</v>
      </c>
      <c r="K228" s="192">
        <v>15</v>
      </c>
      <c r="L228" s="193">
        <v>0.170454545454545</v>
      </c>
      <c r="M228" s="188" t="s">
        <v>586</v>
      </c>
      <c r="N228" s="194">
        <v>42530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56</v>
      </c>
      <c r="B229" s="186">
        <v>42492</v>
      </c>
      <c r="C229" s="186"/>
      <c r="D229" s="187" t="s">
        <v>694</v>
      </c>
      <c r="E229" s="188" t="s">
        <v>617</v>
      </c>
      <c r="F229" s="189">
        <v>127.5</v>
      </c>
      <c r="G229" s="188"/>
      <c r="H229" s="188">
        <v>148</v>
      </c>
      <c r="I229" s="190" t="s">
        <v>695</v>
      </c>
      <c r="J229" s="191" t="s">
        <v>675</v>
      </c>
      <c r="K229" s="192">
        <f>H229-F229</f>
        <v>20.5</v>
      </c>
      <c r="L229" s="193">
        <f>K229/F229</f>
        <v>0.16078431372549021</v>
      </c>
      <c r="M229" s="188" t="s">
        <v>586</v>
      </c>
      <c r="N229" s="194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57</v>
      </c>
      <c r="B230" s="186">
        <v>42493</v>
      </c>
      <c r="C230" s="186"/>
      <c r="D230" s="187" t="s">
        <v>696</v>
      </c>
      <c r="E230" s="188" t="s">
        <v>617</v>
      </c>
      <c r="F230" s="189">
        <v>675</v>
      </c>
      <c r="G230" s="188"/>
      <c r="H230" s="188">
        <v>815</v>
      </c>
      <c r="I230" s="190" t="s">
        <v>697</v>
      </c>
      <c r="J230" s="191" t="s">
        <v>675</v>
      </c>
      <c r="K230" s="192">
        <f>H230-F230</f>
        <v>140</v>
      </c>
      <c r="L230" s="193">
        <f>K230/F230</f>
        <v>0.2074074074074074</v>
      </c>
      <c r="M230" s="188" t="s">
        <v>586</v>
      </c>
      <c r="N230" s="194">
        <v>43154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58</v>
      </c>
      <c r="B231" s="196">
        <v>42522</v>
      </c>
      <c r="C231" s="196"/>
      <c r="D231" s="197" t="s">
        <v>698</v>
      </c>
      <c r="E231" s="198" t="s">
        <v>617</v>
      </c>
      <c r="F231" s="199">
        <v>500</v>
      </c>
      <c r="G231" s="199"/>
      <c r="H231" s="200">
        <v>232.5</v>
      </c>
      <c r="I231" s="200" t="s">
        <v>699</v>
      </c>
      <c r="J231" s="201" t="s">
        <v>700</v>
      </c>
      <c r="K231" s="202">
        <f>H231-F231</f>
        <v>-267.5</v>
      </c>
      <c r="L231" s="203">
        <f>K231/F231</f>
        <v>-0.53500000000000003</v>
      </c>
      <c r="M231" s="199" t="s">
        <v>598</v>
      </c>
      <c r="N231" s="196">
        <v>43735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59</v>
      </c>
      <c r="B232" s="186">
        <v>42527</v>
      </c>
      <c r="C232" s="186"/>
      <c r="D232" s="187" t="s">
        <v>538</v>
      </c>
      <c r="E232" s="188" t="s">
        <v>617</v>
      </c>
      <c r="F232" s="189">
        <v>110</v>
      </c>
      <c r="G232" s="188"/>
      <c r="H232" s="188">
        <v>126.5</v>
      </c>
      <c r="I232" s="190">
        <v>125</v>
      </c>
      <c r="J232" s="191" t="s">
        <v>626</v>
      </c>
      <c r="K232" s="192">
        <f>H232-F232</f>
        <v>16.5</v>
      </c>
      <c r="L232" s="193">
        <f>K232/F232</f>
        <v>0.15</v>
      </c>
      <c r="M232" s="188" t="s">
        <v>586</v>
      </c>
      <c r="N232" s="194">
        <v>42552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60</v>
      </c>
      <c r="B233" s="186">
        <v>42538</v>
      </c>
      <c r="C233" s="186"/>
      <c r="D233" s="187" t="s">
        <v>701</v>
      </c>
      <c r="E233" s="188" t="s">
        <v>617</v>
      </c>
      <c r="F233" s="189">
        <v>44</v>
      </c>
      <c r="G233" s="188"/>
      <c r="H233" s="188">
        <v>69.5</v>
      </c>
      <c r="I233" s="190">
        <v>69.5</v>
      </c>
      <c r="J233" s="191" t="s">
        <v>702</v>
      </c>
      <c r="K233" s="192">
        <f>H233-F233</f>
        <v>25.5</v>
      </c>
      <c r="L233" s="193">
        <f>K233/F233</f>
        <v>0.57954545454545459</v>
      </c>
      <c r="M233" s="188" t="s">
        <v>586</v>
      </c>
      <c r="N233" s="194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61</v>
      </c>
      <c r="B234" s="186">
        <v>42549</v>
      </c>
      <c r="C234" s="186"/>
      <c r="D234" s="187" t="s">
        <v>703</v>
      </c>
      <c r="E234" s="188" t="s">
        <v>617</v>
      </c>
      <c r="F234" s="189">
        <v>262.5</v>
      </c>
      <c r="G234" s="188"/>
      <c r="H234" s="188">
        <v>340</v>
      </c>
      <c r="I234" s="190">
        <v>333</v>
      </c>
      <c r="J234" s="191" t="s">
        <v>704</v>
      </c>
      <c r="K234" s="192">
        <v>77.5</v>
      </c>
      <c r="L234" s="193">
        <v>0.29523809523809502</v>
      </c>
      <c r="M234" s="188" t="s">
        <v>586</v>
      </c>
      <c r="N234" s="194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62</v>
      </c>
      <c r="B235" s="186">
        <v>42549</v>
      </c>
      <c r="C235" s="186"/>
      <c r="D235" s="187" t="s">
        <v>705</v>
      </c>
      <c r="E235" s="188" t="s">
        <v>617</v>
      </c>
      <c r="F235" s="189">
        <v>840</v>
      </c>
      <c r="G235" s="188"/>
      <c r="H235" s="188">
        <v>1230</v>
      </c>
      <c r="I235" s="190">
        <v>1230</v>
      </c>
      <c r="J235" s="191" t="s">
        <v>675</v>
      </c>
      <c r="K235" s="192">
        <v>390</v>
      </c>
      <c r="L235" s="193">
        <v>0.46428571428571402</v>
      </c>
      <c r="M235" s="188" t="s">
        <v>586</v>
      </c>
      <c r="N235" s="194">
        <v>42649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8">
        <v>63</v>
      </c>
      <c r="B236" s="209">
        <v>42556</v>
      </c>
      <c r="C236" s="209"/>
      <c r="D236" s="210" t="s">
        <v>706</v>
      </c>
      <c r="E236" s="211" t="s">
        <v>617</v>
      </c>
      <c r="F236" s="211">
        <v>395</v>
      </c>
      <c r="G236" s="212"/>
      <c r="H236" s="212">
        <f>(468.5+342.5)/2</f>
        <v>405.5</v>
      </c>
      <c r="I236" s="212">
        <v>510</v>
      </c>
      <c r="J236" s="213" t="s">
        <v>707</v>
      </c>
      <c r="K236" s="214">
        <f t="shared" ref="K236:K242" si="157">H236-F236</f>
        <v>10.5</v>
      </c>
      <c r="L236" s="215">
        <f t="shared" ref="L236:L242" si="158">K236/F236</f>
        <v>2.6582278481012658E-2</v>
      </c>
      <c r="M236" s="211" t="s">
        <v>708</v>
      </c>
      <c r="N236" s="209">
        <v>43606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64</v>
      </c>
      <c r="B237" s="196">
        <v>42584</v>
      </c>
      <c r="C237" s="196"/>
      <c r="D237" s="197" t="s">
        <v>709</v>
      </c>
      <c r="E237" s="198" t="s">
        <v>588</v>
      </c>
      <c r="F237" s="199">
        <f>169.5-12.8</f>
        <v>156.69999999999999</v>
      </c>
      <c r="G237" s="199"/>
      <c r="H237" s="200">
        <v>77</v>
      </c>
      <c r="I237" s="200" t="s">
        <v>710</v>
      </c>
      <c r="J237" s="201" t="s">
        <v>711</v>
      </c>
      <c r="K237" s="202">
        <f t="shared" si="157"/>
        <v>-79.699999999999989</v>
      </c>
      <c r="L237" s="203">
        <f t="shared" si="158"/>
        <v>-0.50861518825781749</v>
      </c>
      <c r="M237" s="199" t="s">
        <v>598</v>
      </c>
      <c r="N237" s="196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5">
        <v>65</v>
      </c>
      <c r="B238" s="196">
        <v>42586</v>
      </c>
      <c r="C238" s="196"/>
      <c r="D238" s="197" t="s">
        <v>712</v>
      </c>
      <c r="E238" s="198" t="s">
        <v>617</v>
      </c>
      <c r="F238" s="199">
        <v>400</v>
      </c>
      <c r="G238" s="199"/>
      <c r="H238" s="200">
        <v>305</v>
      </c>
      <c r="I238" s="200">
        <v>475</v>
      </c>
      <c r="J238" s="201" t="s">
        <v>713</v>
      </c>
      <c r="K238" s="202">
        <f t="shared" si="157"/>
        <v>-95</v>
      </c>
      <c r="L238" s="203">
        <f t="shared" si="158"/>
        <v>-0.23749999999999999</v>
      </c>
      <c r="M238" s="199" t="s">
        <v>598</v>
      </c>
      <c r="N238" s="196">
        <v>43606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66</v>
      </c>
      <c r="B239" s="186">
        <v>42593</v>
      </c>
      <c r="C239" s="186"/>
      <c r="D239" s="187" t="s">
        <v>714</v>
      </c>
      <c r="E239" s="188" t="s">
        <v>617</v>
      </c>
      <c r="F239" s="189">
        <v>86.5</v>
      </c>
      <c r="G239" s="188"/>
      <c r="H239" s="188">
        <v>130</v>
      </c>
      <c r="I239" s="190">
        <v>130</v>
      </c>
      <c r="J239" s="191" t="s">
        <v>715</v>
      </c>
      <c r="K239" s="192">
        <f t="shared" si="157"/>
        <v>43.5</v>
      </c>
      <c r="L239" s="193">
        <f t="shared" si="158"/>
        <v>0.50289017341040465</v>
      </c>
      <c r="M239" s="188" t="s">
        <v>586</v>
      </c>
      <c r="N239" s="194">
        <v>43091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67</v>
      </c>
      <c r="B240" s="196">
        <v>42600</v>
      </c>
      <c r="C240" s="196"/>
      <c r="D240" s="197" t="s">
        <v>109</v>
      </c>
      <c r="E240" s="198" t="s">
        <v>617</v>
      </c>
      <c r="F240" s="199">
        <v>133.5</v>
      </c>
      <c r="G240" s="199"/>
      <c r="H240" s="200">
        <v>126.5</v>
      </c>
      <c r="I240" s="200">
        <v>178</v>
      </c>
      <c r="J240" s="201" t="s">
        <v>716</v>
      </c>
      <c r="K240" s="202">
        <f t="shared" si="157"/>
        <v>-7</v>
      </c>
      <c r="L240" s="203">
        <f t="shared" si="158"/>
        <v>-5.2434456928838954E-2</v>
      </c>
      <c r="M240" s="199" t="s">
        <v>598</v>
      </c>
      <c r="N240" s="196">
        <v>42615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68</v>
      </c>
      <c r="B241" s="186">
        <v>42613</v>
      </c>
      <c r="C241" s="186"/>
      <c r="D241" s="187" t="s">
        <v>717</v>
      </c>
      <c r="E241" s="188" t="s">
        <v>617</v>
      </c>
      <c r="F241" s="189">
        <v>560</v>
      </c>
      <c r="G241" s="188"/>
      <c r="H241" s="188">
        <v>725</v>
      </c>
      <c r="I241" s="190">
        <v>725</v>
      </c>
      <c r="J241" s="191" t="s">
        <v>619</v>
      </c>
      <c r="K241" s="192">
        <f t="shared" si="157"/>
        <v>165</v>
      </c>
      <c r="L241" s="193">
        <f t="shared" si="158"/>
        <v>0.29464285714285715</v>
      </c>
      <c r="M241" s="188" t="s">
        <v>586</v>
      </c>
      <c r="N241" s="194">
        <v>42456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69</v>
      </c>
      <c r="B242" s="186">
        <v>42614</v>
      </c>
      <c r="C242" s="186"/>
      <c r="D242" s="187" t="s">
        <v>718</v>
      </c>
      <c r="E242" s="188" t="s">
        <v>617</v>
      </c>
      <c r="F242" s="189">
        <v>160.5</v>
      </c>
      <c r="G242" s="188"/>
      <c r="H242" s="188">
        <v>210</v>
      </c>
      <c r="I242" s="190">
        <v>210</v>
      </c>
      <c r="J242" s="191" t="s">
        <v>619</v>
      </c>
      <c r="K242" s="192">
        <f t="shared" si="157"/>
        <v>49.5</v>
      </c>
      <c r="L242" s="193">
        <f t="shared" si="158"/>
        <v>0.30841121495327101</v>
      </c>
      <c r="M242" s="188" t="s">
        <v>586</v>
      </c>
      <c r="N242" s="194">
        <v>42871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70</v>
      </c>
      <c r="B243" s="186">
        <v>42646</v>
      </c>
      <c r="C243" s="186"/>
      <c r="D243" s="187" t="s">
        <v>394</v>
      </c>
      <c r="E243" s="188" t="s">
        <v>617</v>
      </c>
      <c r="F243" s="189">
        <v>430</v>
      </c>
      <c r="G243" s="188"/>
      <c r="H243" s="188">
        <v>596</v>
      </c>
      <c r="I243" s="190">
        <v>575</v>
      </c>
      <c r="J243" s="191" t="s">
        <v>719</v>
      </c>
      <c r="K243" s="192">
        <v>166</v>
      </c>
      <c r="L243" s="193">
        <v>0.38604651162790699</v>
      </c>
      <c r="M243" s="188" t="s">
        <v>586</v>
      </c>
      <c r="N243" s="194">
        <v>42769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71</v>
      </c>
      <c r="B244" s="186">
        <v>42657</v>
      </c>
      <c r="C244" s="186"/>
      <c r="D244" s="187" t="s">
        <v>720</v>
      </c>
      <c r="E244" s="188" t="s">
        <v>617</v>
      </c>
      <c r="F244" s="189">
        <v>280</v>
      </c>
      <c r="G244" s="188"/>
      <c r="H244" s="188">
        <v>345</v>
      </c>
      <c r="I244" s="190">
        <v>345</v>
      </c>
      <c r="J244" s="191" t="s">
        <v>619</v>
      </c>
      <c r="K244" s="192">
        <f t="shared" ref="K244:K249" si="159">H244-F244</f>
        <v>65</v>
      </c>
      <c r="L244" s="193">
        <f>K244/F244</f>
        <v>0.23214285714285715</v>
      </c>
      <c r="M244" s="188" t="s">
        <v>586</v>
      </c>
      <c r="N244" s="194">
        <v>42814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72</v>
      </c>
      <c r="B245" s="186">
        <v>42657</v>
      </c>
      <c r="C245" s="186"/>
      <c r="D245" s="187" t="s">
        <v>721</v>
      </c>
      <c r="E245" s="188" t="s">
        <v>617</v>
      </c>
      <c r="F245" s="189">
        <v>245</v>
      </c>
      <c r="G245" s="188"/>
      <c r="H245" s="188">
        <v>325.5</v>
      </c>
      <c r="I245" s="190">
        <v>330</v>
      </c>
      <c r="J245" s="191" t="s">
        <v>722</v>
      </c>
      <c r="K245" s="192">
        <f t="shared" si="159"/>
        <v>80.5</v>
      </c>
      <c r="L245" s="193">
        <f>K245/F245</f>
        <v>0.32857142857142857</v>
      </c>
      <c r="M245" s="188" t="s">
        <v>586</v>
      </c>
      <c r="N245" s="194">
        <v>42769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73</v>
      </c>
      <c r="B246" s="186">
        <v>42660</v>
      </c>
      <c r="C246" s="186"/>
      <c r="D246" s="187" t="s">
        <v>344</v>
      </c>
      <c r="E246" s="188" t="s">
        <v>617</v>
      </c>
      <c r="F246" s="189">
        <v>125</v>
      </c>
      <c r="G246" s="188"/>
      <c r="H246" s="188">
        <v>160</v>
      </c>
      <c r="I246" s="190">
        <v>160</v>
      </c>
      <c r="J246" s="191" t="s">
        <v>675</v>
      </c>
      <c r="K246" s="192">
        <f t="shared" si="159"/>
        <v>35</v>
      </c>
      <c r="L246" s="193">
        <v>0.28000000000000003</v>
      </c>
      <c r="M246" s="188" t="s">
        <v>586</v>
      </c>
      <c r="N246" s="194">
        <v>42803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74</v>
      </c>
      <c r="B247" s="186">
        <v>42660</v>
      </c>
      <c r="C247" s="186"/>
      <c r="D247" s="187" t="s">
        <v>467</v>
      </c>
      <c r="E247" s="188" t="s">
        <v>617</v>
      </c>
      <c r="F247" s="189">
        <v>114</v>
      </c>
      <c r="G247" s="188"/>
      <c r="H247" s="188">
        <v>145</v>
      </c>
      <c r="I247" s="190">
        <v>145</v>
      </c>
      <c r="J247" s="191" t="s">
        <v>675</v>
      </c>
      <c r="K247" s="192">
        <f t="shared" si="159"/>
        <v>31</v>
      </c>
      <c r="L247" s="193">
        <f>K247/F247</f>
        <v>0.27192982456140352</v>
      </c>
      <c r="M247" s="188" t="s">
        <v>586</v>
      </c>
      <c r="N247" s="194">
        <v>42859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75</v>
      </c>
      <c r="B248" s="186">
        <v>42660</v>
      </c>
      <c r="C248" s="186"/>
      <c r="D248" s="187" t="s">
        <v>723</v>
      </c>
      <c r="E248" s="188" t="s">
        <v>617</v>
      </c>
      <c r="F248" s="189">
        <v>212</v>
      </c>
      <c r="G248" s="188"/>
      <c r="H248" s="188">
        <v>280</v>
      </c>
      <c r="I248" s="190">
        <v>276</v>
      </c>
      <c r="J248" s="191" t="s">
        <v>724</v>
      </c>
      <c r="K248" s="192">
        <f t="shared" si="159"/>
        <v>68</v>
      </c>
      <c r="L248" s="193">
        <f>K248/F248</f>
        <v>0.32075471698113206</v>
      </c>
      <c r="M248" s="188" t="s">
        <v>586</v>
      </c>
      <c r="N248" s="194">
        <v>42858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76</v>
      </c>
      <c r="B249" s="186">
        <v>42678</v>
      </c>
      <c r="C249" s="186"/>
      <c r="D249" s="187" t="s">
        <v>455</v>
      </c>
      <c r="E249" s="188" t="s">
        <v>617</v>
      </c>
      <c r="F249" s="189">
        <v>155</v>
      </c>
      <c r="G249" s="188"/>
      <c r="H249" s="188">
        <v>210</v>
      </c>
      <c r="I249" s="190">
        <v>210</v>
      </c>
      <c r="J249" s="191" t="s">
        <v>725</v>
      </c>
      <c r="K249" s="192">
        <f t="shared" si="159"/>
        <v>55</v>
      </c>
      <c r="L249" s="193">
        <f>K249/F249</f>
        <v>0.35483870967741937</v>
      </c>
      <c r="M249" s="188" t="s">
        <v>586</v>
      </c>
      <c r="N249" s="194">
        <v>42944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5">
        <v>77</v>
      </c>
      <c r="B250" s="196">
        <v>42710</v>
      </c>
      <c r="C250" s="196"/>
      <c r="D250" s="197" t="s">
        <v>726</v>
      </c>
      <c r="E250" s="198" t="s">
        <v>617</v>
      </c>
      <c r="F250" s="199">
        <v>150.5</v>
      </c>
      <c r="G250" s="199"/>
      <c r="H250" s="200">
        <v>72.5</v>
      </c>
      <c r="I250" s="200">
        <v>174</v>
      </c>
      <c r="J250" s="201" t="s">
        <v>727</v>
      </c>
      <c r="K250" s="202">
        <v>-78</v>
      </c>
      <c r="L250" s="203">
        <v>-0.51827242524916906</v>
      </c>
      <c r="M250" s="199" t="s">
        <v>598</v>
      </c>
      <c r="N250" s="196">
        <v>43333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78</v>
      </c>
      <c r="B251" s="186">
        <v>42712</v>
      </c>
      <c r="C251" s="186"/>
      <c r="D251" s="187" t="s">
        <v>728</v>
      </c>
      <c r="E251" s="188" t="s">
        <v>617</v>
      </c>
      <c r="F251" s="189">
        <v>380</v>
      </c>
      <c r="G251" s="188"/>
      <c r="H251" s="188">
        <v>478</v>
      </c>
      <c r="I251" s="190">
        <v>468</v>
      </c>
      <c r="J251" s="191" t="s">
        <v>675</v>
      </c>
      <c r="K251" s="192">
        <f>H251-F251</f>
        <v>98</v>
      </c>
      <c r="L251" s="193">
        <f>K251/F251</f>
        <v>0.25789473684210529</v>
      </c>
      <c r="M251" s="188" t="s">
        <v>586</v>
      </c>
      <c r="N251" s="194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79</v>
      </c>
      <c r="B252" s="186">
        <v>42734</v>
      </c>
      <c r="C252" s="186"/>
      <c r="D252" s="187" t="s">
        <v>108</v>
      </c>
      <c r="E252" s="188" t="s">
        <v>617</v>
      </c>
      <c r="F252" s="189">
        <v>305</v>
      </c>
      <c r="G252" s="188"/>
      <c r="H252" s="188">
        <v>375</v>
      </c>
      <c r="I252" s="190">
        <v>375</v>
      </c>
      <c r="J252" s="191" t="s">
        <v>675</v>
      </c>
      <c r="K252" s="192">
        <f>H252-F252</f>
        <v>70</v>
      </c>
      <c r="L252" s="193">
        <f>K252/F252</f>
        <v>0.22950819672131148</v>
      </c>
      <c r="M252" s="188" t="s">
        <v>586</v>
      </c>
      <c r="N252" s="194">
        <v>42768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80</v>
      </c>
      <c r="B253" s="186">
        <v>42739</v>
      </c>
      <c r="C253" s="186"/>
      <c r="D253" s="187" t="s">
        <v>94</v>
      </c>
      <c r="E253" s="188" t="s">
        <v>617</v>
      </c>
      <c r="F253" s="189">
        <v>99.5</v>
      </c>
      <c r="G253" s="188"/>
      <c r="H253" s="188">
        <v>158</v>
      </c>
      <c r="I253" s="190">
        <v>158</v>
      </c>
      <c r="J253" s="191" t="s">
        <v>675</v>
      </c>
      <c r="K253" s="192">
        <f>H253-F253</f>
        <v>58.5</v>
      </c>
      <c r="L253" s="193">
        <f>K253/F253</f>
        <v>0.5879396984924623</v>
      </c>
      <c r="M253" s="188" t="s">
        <v>586</v>
      </c>
      <c r="N253" s="194">
        <v>42898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81</v>
      </c>
      <c r="B254" s="186">
        <v>42739</v>
      </c>
      <c r="C254" s="186"/>
      <c r="D254" s="187" t="s">
        <v>94</v>
      </c>
      <c r="E254" s="188" t="s">
        <v>617</v>
      </c>
      <c r="F254" s="189">
        <v>99.5</v>
      </c>
      <c r="G254" s="188"/>
      <c r="H254" s="188">
        <v>158</v>
      </c>
      <c r="I254" s="190">
        <v>158</v>
      </c>
      <c r="J254" s="191" t="s">
        <v>675</v>
      </c>
      <c r="K254" s="192">
        <v>58.5</v>
      </c>
      <c r="L254" s="193">
        <v>0.58793969849246197</v>
      </c>
      <c r="M254" s="188" t="s">
        <v>586</v>
      </c>
      <c r="N254" s="194">
        <v>42898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82</v>
      </c>
      <c r="B255" s="186">
        <v>42786</v>
      </c>
      <c r="C255" s="186"/>
      <c r="D255" s="187" t="s">
        <v>184</v>
      </c>
      <c r="E255" s="188" t="s">
        <v>617</v>
      </c>
      <c r="F255" s="189">
        <v>140.5</v>
      </c>
      <c r="G255" s="188"/>
      <c r="H255" s="188">
        <v>220</v>
      </c>
      <c r="I255" s="190">
        <v>220</v>
      </c>
      <c r="J255" s="191" t="s">
        <v>675</v>
      </c>
      <c r="K255" s="192">
        <f>H255-F255</f>
        <v>79.5</v>
      </c>
      <c r="L255" s="193">
        <f>K255/F255</f>
        <v>0.5658362989323843</v>
      </c>
      <c r="M255" s="188" t="s">
        <v>586</v>
      </c>
      <c r="N255" s="194">
        <v>42864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83</v>
      </c>
      <c r="B256" s="186">
        <v>42786</v>
      </c>
      <c r="C256" s="186"/>
      <c r="D256" s="187" t="s">
        <v>729</v>
      </c>
      <c r="E256" s="188" t="s">
        <v>617</v>
      </c>
      <c r="F256" s="189">
        <v>202.5</v>
      </c>
      <c r="G256" s="188"/>
      <c r="H256" s="188">
        <v>234</v>
      </c>
      <c r="I256" s="190">
        <v>234</v>
      </c>
      <c r="J256" s="191" t="s">
        <v>675</v>
      </c>
      <c r="K256" s="192">
        <v>31.5</v>
      </c>
      <c r="L256" s="193">
        <v>0.155555555555556</v>
      </c>
      <c r="M256" s="188" t="s">
        <v>586</v>
      </c>
      <c r="N256" s="194">
        <v>42836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84</v>
      </c>
      <c r="B257" s="186">
        <v>42818</v>
      </c>
      <c r="C257" s="186"/>
      <c r="D257" s="187" t="s">
        <v>730</v>
      </c>
      <c r="E257" s="188" t="s">
        <v>617</v>
      </c>
      <c r="F257" s="189">
        <v>300.5</v>
      </c>
      <c r="G257" s="188"/>
      <c r="H257" s="188">
        <v>417.5</v>
      </c>
      <c r="I257" s="190">
        <v>420</v>
      </c>
      <c r="J257" s="191" t="s">
        <v>731</v>
      </c>
      <c r="K257" s="192">
        <f>H257-F257</f>
        <v>117</v>
      </c>
      <c r="L257" s="193">
        <f>K257/F257</f>
        <v>0.38935108153078202</v>
      </c>
      <c r="M257" s="188" t="s">
        <v>586</v>
      </c>
      <c r="N257" s="194">
        <v>43070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85</v>
      </c>
      <c r="B258" s="186">
        <v>42818</v>
      </c>
      <c r="C258" s="186"/>
      <c r="D258" s="187" t="s">
        <v>705</v>
      </c>
      <c r="E258" s="188" t="s">
        <v>617</v>
      </c>
      <c r="F258" s="189">
        <v>850</v>
      </c>
      <c r="G258" s="188"/>
      <c r="H258" s="188">
        <v>1042.5</v>
      </c>
      <c r="I258" s="190">
        <v>1023</v>
      </c>
      <c r="J258" s="191" t="s">
        <v>732</v>
      </c>
      <c r="K258" s="192">
        <v>192.5</v>
      </c>
      <c r="L258" s="193">
        <v>0.22647058823529401</v>
      </c>
      <c r="M258" s="188" t="s">
        <v>586</v>
      </c>
      <c r="N258" s="194">
        <v>42830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86</v>
      </c>
      <c r="B259" s="186">
        <v>42830</v>
      </c>
      <c r="C259" s="186"/>
      <c r="D259" s="187" t="s">
        <v>486</v>
      </c>
      <c r="E259" s="188" t="s">
        <v>617</v>
      </c>
      <c r="F259" s="189">
        <v>785</v>
      </c>
      <c r="G259" s="188"/>
      <c r="H259" s="188">
        <v>930</v>
      </c>
      <c r="I259" s="190">
        <v>920</v>
      </c>
      <c r="J259" s="191" t="s">
        <v>733</v>
      </c>
      <c r="K259" s="192">
        <f>H259-F259</f>
        <v>145</v>
      </c>
      <c r="L259" s="193">
        <f>K259/F259</f>
        <v>0.18471337579617833</v>
      </c>
      <c r="M259" s="188" t="s">
        <v>586</v>
      </c>
      <c r="N259" s="194">
        <v>42976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87</v>
      </c>
      <c r="B260" s="196">
        <v>42831</v>
      </c>
      <c r="C260" s="196"/>
      <c r="D260" s="197" t="s">
        <v>734</v>
      </c>
      <c r="E260" s="198" t="s">
        <v>617</v>
      </c>
      <c r="F260" s="199">
        <v>40</v>
      </c>
      <c r="G260" s="199"/>
      <c r="H260" s="200">
        <v>13.1</v>
      </c>
      <c r="I260" s="200">
        <v>60</v>
      </c>
      <c r="J260" s="201" t="s">
        <v>735</v>
      </c>
      <c r="K260" s="202">
        <v>-26.9</v>
      </c>
      <c r="L260" s="203">
        <v>-0.67249999999999999</v>
      </c>
      <c r="M260" s="199" t="s">
        <v>598</v>
      </c>
      <c r="N260" s="196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88</v>
      </c>
      <c r="B261" s="186">
        <v>42837</v>
      </c>
      <c r="C261" s="186"/>
      <c r="D261" s="187" t="s">
        <v>93</v>
      </c>
      <c r="E261" s="188" t="s">
        <v>617</v>
      </c>
      <c r="F261" s="189">
        <v>289.5</v>
      </c>
      <c r="G261" s="188"/>
      <c r="H261" s="188">
        <v>354</v>
      </c>
      <c r="I261" s="190">
        <v>360</v>
      </c>
      <c r="J261" s="191" t="s">
        <v>736</v>
      </c>
      <c r="K261" s="192">
        <f t="shared" ref="K261:K269" si="160">H261-F261</f>
        <v>64.5</v>
      </c>
      <c r="L261" s="193">
        <f t="shared" ref="L261:L269" si="161">K261/F261</f>
        <v>0.22279792746113988</v>
      </c>
      <c r="M261" s="188" t="s">
        <v>586</v>
      </c>
      <c r="N261" s="19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89</v>
      </c>
      <c r="B262" s="186">
        <v>42845</v>
      </c>
      <c r="C262" s="186"/>
      <c r="D262" s="187" t="s">
        <v>425</v>
      </c>
      <c r="E262" s="188" t="s">
        <v>617</v>
      </c>
      <c r="F262" s="189">
        <v>700</v>
      </c>
      <c r="G262" s="188"/>
      <c r="H262" s="188">
        <v>840</v>
      </c>
      <c r="I262" s="190">
        <v>840</v>
      </c>
      <c r="J262" s="191" t="s">
        <v>737</v>
      </c>
      <c r="K262" s="192">
        <f t="shared" si="160"/>
        <v>140</v>
      </c>
      <c r="L262" s="193">
        <f t="shared" si="161"/>
        <v>0.2</v>
      </c>
      <c r="M262" s="188" t="s">
        <v>586</v>
      </c>
      <c r="N262" s="194">
        <v>42893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90</v>
      </c>
      <c r="B263" s="186">
        <v>42887</v>
      </c>
      <c r="C263" s="186"/>
      <c r="D263" s="187" t="s">
        <v>738</v>
      </c>
      <c r="E263" s="188" t="s">
        <v>617</v>
      </c>
      <c r="F263" s="189">
        <v>130</v>
      </c>
      <c r="G263" s="188"/>
      <c r="H263" s="188">
        <v>144.25</v>
      </c>
      <c r="I263" s="190">
        <v>170</v>
      </c>
      <c r="J263" s="191" t="s">
        <v>739</v>
      </c>
      <c r="K263" s="192">
        <f t="shared" si="160"/>
        <v>14.25</v>
      </c>
      <c r="L263" s="193">
        <f t="shared" si="161"/>
        <v>0.10961538461538461</v>
      </c>
      <c r="M263" s="188" t="s">
        <v>586</v>
      </c>
      <c r="N263" s="194">
        <v>43675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91</v>
      </c>
      <c r="B264" s="186">
        <v>42901</v>
      </c>
      <c r="C264" s="186"/>
      <c r="D264" s="187" t="s">
        <v>740</v>
      </c>
      <c r="E264" s="188" t="s">
        <v>617</v>
      </c>
      <c r="F264" s="189">
        <v>214.5</v>
      </c>
      <c r="G264" s="188"/>
      <c r="H264" s="188">
        <v>262</v>
      </c>
      <c r="I264" s="190">
        <v>262</v>
      </c>
      <c r="J264" s="191" t="s">
        <v>741</v>
      </c>
      <c r="K264" s="192">
        <f t="shared" si="160"/>
        <v>47.5</v>
      </c>
      <c r="L264" s="193">
        <f t="shared" si="161"/>
        <v>0.22144522144522144</v>
      </c>
      <c r="M264" s="188" t="s">
        <v>586</v>
      </c>
      <c r="N264" s="194">
        <v>42977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92</v>
      </c>
      <c r="B265" s="217">
        <v>42933</v>
      </c>
      <c r="C265" s="217"/>
      <c r="D265" s="218" t="s">
        <v>742</v>
      </c>
      <c r="E265" s="219" t="s">
        <v>617</v>
      </c>
      <c r="F265" s="220">
        <v>370</v>
      </c>
      <c r="G265" s="219"/>
      <c r="H265" s="219">
        <v>447.5</v>
      </c>
      <c r="I265" s="221">
        <v>450</v>
      </c>
      <c r="J265" s="222" t="s">
        <v>675</v>
      </c>
      <c r="K265" s="192">
        <f t="shared" si="160"/>
        <v>77.5</v>
      </c>
      <c r="L265" s="223">
        <f t="shared" si="161"/>
        <v>0.20945945945945946</v>
      </c>
      <c r="M265" s="219" t="s">
        <v>586</v>
      </c>
      <c r="N265" s="224">
        <v>43035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93</v>
      </c>
      <c r="B266" s="217">
        <v>42943</v>
      </c>
      <c r="C266" s="217"/>
      <c r="D266" s="218" t="s">
        <v>182</v>
      </c>
      <c r="E266" s="219" t="s">
        <v>617</v>
      </c>
      <c r="F266" s="220">
        <v>657.5</v>
      </c>
      <c r="G266" s="219"/>
      <c r="H266" s="219">
        <v>825</v>
      </c>
      <c r="I266" s="221">
        <v>820</v>
      </c>
      <c r="J266" s="222" t="s">
        <v>675</v>
      </c>
      <c r="K266" s="192">
        <f t="shared" si="160"/>
        <v>167.5</v>
      </c>
      <c r="L266" s="223">
        <f t="shared" si="161"/>
        <v>0.25475285171102663</v>
      </c>
      <c r="M266" s="219" t="s">
        <v>586</v>
      </c>
      <c r="N266" s="224">
        <v>43090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94</v>
      </c>
      <c r="B267" s="186">
        <v>42964</v>
      </c>
      <c r="C267" s="186"/>
      <c r="D267" s="187" t="s">
        <v>360</v>
      </c>
      <c r="E267" s="188" t="s">
        <v>617</v>
      </c>
      <c r="F267" s="189">
        <v>605</v>
      </c>
      <c r="G267" s="188"/>
      <c r="H267" s="188">
        <v>750</v>
      </c>
      <c r="I267" s="190">
        <v>750</v>
      </c>
      <c r="J267" s="191" t="s">
        <v>733</v>
      </c>
      <c r="K267" s="192">
        <f t="shared" si="160"/>
        <v>145</v>
      </c>
      <c r="L267" s="193">
        <f t="shared" si="161"/>
        <v>0.23966942148760331</v>
      </c>
      <c r="M267" s="188" t="s">
        <v>586</v>
      </c>
      <c r="N267" s="194">
        <v>43027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95</v>
      </c>
      <c r="B268" s="196">
        <v>42979</v>
      </c>
      <c r="C268" s="196"/>
      <c r="D268" s="204" t="s">
        <v>743</v>
      </c>
      <c r="E268" s="199" t="s">
        <v>617</v>
      </c>
      <c r="F268" s="199">
        <v>255</v>
      </c>
      <c r="G268" s="200"/>
      <c r="H268" s="200">
        <v>217.25</v>
      </c>
      <c r="I268" s="200">
        <v>320</v>
      </c>
      <c r="J268" s="201" t="s">
        <v>744</v>
      </c>
      <c r="K268" s="202">
        <f t="shared" si="160"/>
        <v>-37.75</v>
      </c>
      <c r="L268" s="205">
        <f t="shared" si="161"/>
        <v>-0.14803921568627451</v>
      </c>
      <c r="M268" s="199" t="s">
        <v>598</v>
      </c>
      <c r="N268" s="196">
        <v>43661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96</v>
      </c>
      <c r="B269" s="186">
        <v>42997</v>
      </c>
      <c r="C269" s="186"/>
      <c r="D269" s="187" t="s">
        <v>745</v>
      </c>
      <c r="E269" s="188" t="s">
        <v>617</v>
      </c>
      <c r="F269" s="189">
        <v>215</v>
      </c>
      <c r="G269" s="188"/>
      <c r="H269" s="188">
        <v>258</v>
      </c>
      <c r="I269" s="190">
        <v>258</v>
      </c>
      <c r="J269" s="191" t="s">
        <v>675</v>
      </c>
      <c r="K269" s="192">
        <f t="shared" si="160"/>
        <v>43</v>
      </c>
      <c r="L269" s="193">
        <f t="shared" si="161"/>
        <v>0.2</v>
      </c>
      <c r="M269" s="188" t="s">
        <v>586</v>
      </c>
      <c r="N269" s="194">
        <v>43040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97</v>
      </c>
      <c r="B270" s="186">
        <v>42997</v>
      </c>
      <c r="C270" s="186"/>
      <c r="D270" s="187" t="s">
        <v>745</v>
      </c>
      <c r="E270" s="188" t="s">
        <v>617</v>
      </c>
      <c r="F270" s="189">
        <v>215</v>
      </c>
      <c r="G270" s="188"/>
      <c r="H270" s="188">
        <v>258</v>
      </c>
      <c r="I270" s="190">
        <v>258</v>
      </c>
      <c r="J270" s="222" t="s">
        <v>675</v>
      </c>
      <c r="K270" s="192">
        <v>43</v>
      </c>
      <c r="L270" s="193">
        <v>0.2</v>
      </c>
      <c r="M270" s="188" t="s">
        <v>586</v>
      </c>
      <c r="N270" s="194">
        <v>43040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98</v>
      </c>
      <c r="B271" s="217">
        <v>42998</v>
      </c>
      <c r="C271" s="217"/>
      <c r="D271" s="218" t="s">
        <v>746</v>
      </c>
      <c r="E271" s="219" t="s">
        <v>617</v>
      </c>
      <c r="F271" s="189">
        <v>75</v>
      </c>
      <c r="G271" s="219"/>
      <c r="H271" s="219">
        <v>90</v>
      </c>
      <c r="I271" s="221">
        <v>90</v>
      </c>
      <c r="J271" s="191" t="s">
        <v>747</v>
      </c>
      <c r="K271" s="192">
        <f t="shared" ref="K271:K276" si="162">H271-F271</f>
        <v>15</v>
      </c>
      <c r="L271" s="193">
        <f t="shared" ref="L271:L276" si="163">K271/F271</f>
        <v>0.2</v>
      </c>
      <c r="M271" s="188" t="s">
        <v>586</v>
      </c>
      <c r="N271" s="194">
        <v>43019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99</v>
      </c>
      <c r="B272" s="217">
        <v>43011</v>
      </c>
      <c r="C272" s="217"/>
      <c r="D272" s="218" t="s">
        <v>600</v>
      </c>
      <c r="E272" s="219" t="s">
        <v>617</v>
      </c>
      <c r="F272" s="220">
        <v>315</v>
      </c>
      <c r="G272" s="219"/>
      <c r="H272" s="219">
        <v>392</v>
      </c>
      <c r="I272" s="221">
        <v>384</v>
      </c>
      <c r="J272" s="222" t="s">
        <v>748</v>
      </c>
      <c r="K272" s="192">
        <f t="shared" si="162"/>
        <v>77</v>
      </c>
      <c r="L272" s="223">
        <f t="shared" si="163"/>
        <v>0.24444444444444444</v>
      </c>
      <c r="M272" s="219" t="s">
        <v>586</v>
      </c>
      <c r="N272" s="224">
        <v>43017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100</v>
      </c>
      <c r="B273" s="217">
        <v>43013</v>
      </c>
      <c r="C273" s="217"/>
      <c r="D273" s="218" t="s">
        <v>460</v>
      </c>
      <c r="E273" s="219" t="s">
        <v>617</v>
      </c>
      <c r="F273" s="220">
        <v>145</v>
      </c>
      <c r="G273" s="219"/>
      <c r="H273" s="219">
        <v>179</v>
      </c>
      <c r="I273" s="221">
        <v>180</v>
      </c>
      <c r="J273" s="222" t="s">
        <v>749</v>
      </c>
      <c r="K273" s="192">
        <f t="shared" si="162"/>
        <v>34</v>
      </c>
      <c r="L273" s="223">
        <f t="shared" si="163"/>
        <v>0.23448275862068965</v>
      </c>
      <c r="M273" s="219" t="s">
        <v>586</v>
      </c>
      <c r="N273" s="224">
        <v>43025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101</v>
      </c>
      <c r="B274" s="217">
        <v>43014</v>
      </c>
      <c r="C274" s="217"/>
      <c r="D274" s="218" t="s">
        <v>334</v>
      </c>
      <c r="E274" s="219" t="s">
        <v>617</v>
      </c>
      <c r="F274" s="220">
        <v>256</v>
      </c>
      <c r="G274" s="219"/>
      <c r="H274" s="219">
        <v>323</v>
      </c>
      <c r="I274" s="221">
        <v>320</v>
      </c>
      <c r="J274" s="222" t="s">
        <v>675</v>
      </c>
      <c r="K274" s="192">
        <f t="shared" si="162"/>
        <v>67</v>
      </c>
      <c r="L274" s="223">
        <f t="shared" si="163"/>
        <v>0.26171875</v>
      </c>
      <c r="M274" s="219" t="s">
        <v>586</v>
      </c>
      <c r="N274" s="224">
        <v>43067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102</v>
      </c>
      <c r="B275" s="217">
        <v>43017</v>
      </c>
      <c r="C275" s="217"/>
      <c r="D275" s="218" t="s">
        <v>350</v>
      </c>
      <c r="E275" s="219" t="s">
        <v>617</v>
      </c>
      <c r="F275" s="220">
        <v>137.5</v>
      </c>
      <c r="G275" s="219"/>
      <c r="H275" s="219">
        <v>184</v>
      </c>
      <c r="I275" s="221">
        <v>183</v>
      </c>
      <c r="J275" s="222" t="s">
        <v>750</v>
      </c>
      <c r="K275" s="192">
        <f t="shared" si="162"/>
        <v>46.5</v>
      </c>
      <c r="L275" s="223">
        <f t="shared" si="163"/>
        <v>0.33818181818181819</v>
      </c>
      <c r="M275" s="219" t="s">
        <v>586</v>
      </c>
      <c r="N275" s="224">
        <v>43108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103</v>
      </c>
      <c r="B276" s="217">
        <v>43018</v>
      </c>
      <c r="C276" s="217"/>
      <c r="D276" s="218" t="s">
        <v>751</v>
      </c>
      <c r="E276" s="219" t="s">
        <v>617</v>
      </c>
      <c r="F276" s="220">
        <v>125.5</v>
      </c>
      <c r="G276" s="219"/>
      <c r="H276" s="219">
        <v>158</v>
      </c>
      <c r="I276" s="221">
        <v>155</v>
      </c>
      <c r="J276" s="222" t="s">
        <v>752</v>
      </c>
      <c r="K276" s="192">
        <f t="shared" si="162"/>
        <v>32.5</v>
      </c>
      <c r="L276" s="223">
        <f t="shared" si="163"/>
        <v>0.25896414342629481</v>
      </c>
      <c r="M276" s="219" t="s">
        <v>586</v>
      </c>
      <c r="N276" s="224">
        <v>43067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104</v>
      </c>
      <c r="B277" s="217">
        <v>43018</v>
      </c>
      <c r="C277" s="217"/>
      <c r="D277" s="218" t="s">
        <v>753</v>
      </c>
      <c r="E277" s="219" t="s">
        <v>617</v>
      </c>
      <c r="F277" s="220">
        <v>895</v>
      </c>
      <c r="G277" s="219"/>
      <c r="H277" s="219">
        <v>1122.5</v>
      </c>
      <c r="I277" s="221">
        <v>1078</v>
      </c>
      <c r="J277" s="222" t="s">
        <v>754</v>
      </c>
      <c r="K277" s="192">
        <v>227.5</v>
      </c>
      <c r="L277" s="223">
        <v>0.25418994413407803</v>
      </c>
      <c r="M277" s="219" t="s">
        <v>586</v>
      </c>
      <c r="N277" s="224">
        <v>43117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105</v>
      </c>
      <c r="B278" s="217">
        <v>43020</v>
      </c>
      <c r="C278" s="217"/>
      <c r="D278" s="218" t="s">
        <v>343</v>
      </c>
      <c r="E278" s="219" t="s">
        <v>617</v>
      </c>
      <c r="F278" s="220">
        <v>525</v>
      </c>
      <c r="G278" s="219"/>
      <c r="H278" s="219">
        <v>629</v>
      </c>
      <c r="I278" s="221">
        <v>629</v>
      </c>
      <c r="J278" s="222" t="s">
        <v>675</v>
      </c>
      <c r="K278" s="192">
        <v>104</v>
      </c>
      <c r="L278" s="223">
        <v>0.19809523809523799</v>
      </c>
      <c r="M278" s="219" t="s">
        <v>586</v>
      </c>
      <c r="N278" s="224">
        <v>43119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106</v>
      </c>
      <c r="B279" s="217">
        <v>43046</v>
      </c>
      <c r="C279" s="217"/>
      <c r="D279" s="218" t="s">
        <v>385</v>
      </c>
      <c r="E279" s="219" t="s">
        <v>617</v>
      </c>
      <c r="F279" s="220">
        <v>740</v>
      </c>
      <c r="G279" s="219"/>
      <c r="H279" s="219">
        <v>892.5</v>
      </c>
      <c r="I279" s="221">
        <v>900</v>
      </c>
      <c r="J279" s="222" t="s">
        <v>755</v>
      </c>
      <c r="K279" s="192">
        <f>H279-F279</f>
        <v>152.5</v>
      </c>
      <c r="L279" s="223">
        <f>K279/F279</f>
        <v>0.20608108108108109</v>
      </c>
      <c r="M279" s="219" t="s">
        <v>586</v>
      </c>
      <c r="N279" s="224">
        <v>43052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107</v>
      </c>
      <c r="B280" s="186">
        <v>43073</v>
      </c>
      <c r="C280" s="186"/>
      <c r="D280" s="187" t="s">
        <v>756</v>
      </c>
      <c r="E280" s="188" t="s">
        <v>617</v>
      </c>
      <c r="F280" s="189">
        <v>118.5</v>
      </c>
      <c r="G280" s="188"/>
      <c r="H280" s="188">
        <v>143.5</v>
      </c>
      <c r="I280" s="190">
        <v>145</v>
      </c>
      <c r="J280" s="191" t="s">
        <v>607</v>
      </c>
      <c r="K280" s="192">
        <f>H280-F280</f>
        <v>25</v>
      </c>
      <c r="L280" s="193">
        <f>K280/F280</f>
        <v>0.2109704641350211</v>
      </c>
      <c r="M280" s="188" t="s">
        <v>586</v>
      </c>
      <c r="N280" s="194">
        <v>43097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5">
        <v>108</v>
      </c>
      <c r="B281" s="196">
        <v>43090</v>
      </c>
      <c r="C281" s="196"/>
      <c r="D281" s="197" t="s">
        <v>431</v>
      </c>
      <c r="E281" s="198" t="s">
        <v>617</v>
      </c>
      <c r="F281" s="199">
        <v>715</v>
      </c>
      <c r="G281" s="199"/>
      <c r="H281" s="200">
        <v>500</v>
      </c>
      <c r="I281" s="200">
        <v>872</v>
      </c>
      <c r="J281" s="201" t="s">
        <v>757</v>
      </c>
      <c r="K281" s="202">
        <f>H281-F281</f>
        <v>-215</v>
      </c>
      <c r="L281" s="203">
        <f>K281/F281</f>
        <v>-0.30069930069930068</v>
      </c>
      <c r="M281" s="199" t="s">
        <v>598</v>
      </c>
      <c r="N281" s="196">
        <v>43670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109</v>
      </c>
      <c r="B282" s="186">
        <v>43098</v>
      </c>
      <c r="C282" s="186"/>
      <c r="D282" s="187" t="s">
        <v>600</v>
      </c>
      <c r="E282" s="188" t="s">
        <v>617</v>
      </c>
      <c r="F282" s="189">
        <v>435</v>
      </c>
      <c r="G282" s="188"/>
      <c r="H282" s="188">
        <v>542.5</v>
      </c>
      <c r="I282" s="190">
        <v>539</v>
      </c>
      <c r="J282" s="191" t="s">
        <v>675</v>
      </c>
      <c r="K282" s="192">
        <v>107.5</v>
      </c>
      <c r="L282" s="193">
        <v>0.247126436781609</v>
      </c>
      <c r="M282" s="188" t="s">
        <v>586</v>
      </c>
      <c r="N282" s="194">
        <v>43206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110</v>
      </c>
      <c r="B283" s="186">
        <v>43098</v>
      </c>
      <c r="C283" s="186"/>
      <c r="D283" s="187" t="s">
        <v>558</v>
      </c>
      <c r="E283" s="188" t="s">
        <v>617</v>
      </c>
      <c r="F283" s="189">
        <v>885</v>
      </c>
      <c r="G283" s="188"/>
      <c r="H283" s="188">
        <v>1090</v>
      </c>
      <c r="I283" s="190">
        <v>1084</v>
      </c>
      <c r="J283" s="191" t="s">
        <v>675</v>
      </c>
      <c r="K283" s="192">
        <v>205</v>
      </c>
      <c r="L283" s="193">
        <v>0.23163841807909599</v>
      </c>
      <c r="M283" s="188" t="s">
        <v>586</v>
      </c>
      <c r="N283" s="194">
        <v>43213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111</v>
      </c>
      <c r="B284" s="226">
        <v>43192</v>
      </c>
      <c r="C284" s="226"/>
      <c r="D284" s="204" t="s">
        <v>758</v>
      </c>
      <c r="E284" s="199" t="s">
        <v>617</v>
      </c>
      <c r="F284" s="227">
        <v>478.5</v>
      </c>
      <c r="G284" s="199"/>
      <c r="H284" s="199">
        <v>442</v>
      </c>
      <c r="I284" s="200">
        <v>613</v>
      </c>
      <c r="J284" s="201" t="s">
        <v>759</v>
      </c>
      <c r="K284" s="202">
        <f>H284-F284</f>
        <v>-36.5</v>
      </c>
      <c r="L284" s="203">
        <f>K284/F284</f>
        <v>-7.6280041797283177E-2</v>
      </c>
      <c r="M284" s="199" t="s">
        <v>598</v>
      </c>
      <c r="N284" s="196">
        <v>43762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112</v>
      </c>
      <c r="B285" s="196">
        <v>43194</v>
      </c>
      <c r="C285" s="196"/>
      <c r="D285" s="197" t="s">
        <v>760</v>
      </c>
      <c r="E285" s="198" t="s">
        <v>617</v>
      </c>
      <c r="F285" s="199">
        <f>141.5-7.3</f>
        <v>134.19999999999999</v>
      </c>
      <c r="G285" s="199"/>
      <c r="H285" s="200">
        <v>77</v>
      </c>
      <c r="I285" s="200">
        <v>180</v>
      </c>
      <c r="J285" s="201" t="s">
        <v>761</v>
      </c>
      <c r="K285" s="202">
        <f>H285-F285</f>
        <v>-57.199999999999989</v>
      </c>
      <c r="L285" s="203">
        <f>K285/F285</f>
        <v>-0.42622950819672129</v>
      </c>
      <c r="M285" s="199" t="s">
        <v>598</v>
      </c>
      <c r="N285" s="196">
        <v>43522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5">
        <v>113</v>
      </c>
      <c r="B286" s="196">
        <v>43209</v>
      </c>
      <c r="C286" s="196"/>
      <c r="D286" s="197" t="s">
        <v>762</v>
      </c>
      <c r="E286" s="198" t="s">
        <v>617</v>
      </c>
      <c r="F286" s="199">
        <v>430</v>
      </c>
      <c r="G286" s="199"/>
      <c r="H286" s="200">
        <v>220</v>
      </c>
      <c r="I286" s="200">
        <v>537</v>
      </c>
      <c r="J286" s="201" t="s">
        <v>763</v>
      </c>
      <c r="K286" s="202">
        <f>H286-F286</f>
        <v>-210</v>
      </c>
      <c r="L286" s="203">
        <f>K286/F286</f>
        <v>-0.48837209302325579</v>
      </c>
      <c r="M286" s="199" t="s">
        <v>598</v>
      </c>
      <c r="N286" s="196">
        <v>43252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114</v>
      </c>
      <c r="B287" s="217">
        <v>43220</v>
      </c>
      <c r="C287" s="217"/>
      <c r="D287" s="218" t="s">
        <v>386</v>
      </c>
      <c r="E287" s="219" t="s">
        <v>617</v>
      </c>
      <c r="F287" s="219">
        <v>153.5</v>
      </c>
      <c r="G287" s="219"/>
      <c r="H287" s="219">
        <v>196</v>
      </c>
      <c r="I287" s="221">
        <v>196</v>
      </c>
      <c r="J287" s="191" t="s">
        <v>764</v>
      </c>
      <c r="K287" s="192">
        <f>H287-F287</f>
        <v>42.5</v>
      </c>
      <c r="L287" s="193">
        <f>K287/F287</f>
        <v>0.27687296416938112</v>
      </c>
      <c r="M287" s="188" t="s">
        <v>586</v>
      </c>
      <c r="N287" s="194">
        <v>43605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5">
        <v>115</v>
      </c>
      <c r="B288" s="196">
        <v>43306</v>
      </c>
      <c r="C288" s="196"/>
      <c r="D288" s="197" t="s">
        <v>734</v>
      </c>
      <c r="E288" s="198" t="s">
        <v>617</v>
      </c>
      <c r="F288" s="199">
        <v>27.5</v>
      </c>
      <c r="G288" s="199"/>
      <c r="H288" s="200">
        <v>13.1</v>
      </c>
      <c r="I288" s="200">
        <v>60</v>
      </c>
      <c r="J288" s="201" t="s">
        <v>765</v>
      </c>
      <c r="K288" s="202">
        <v>-14.4</v>
      </c>
      <c r="L288" s="203">
        <v>-0.52363636363636401</v>
      </c>
      <c r="M288" s="199" t="s">
        <v>598</v>
      </c>
      <c r="N288" s="196">
        <v>43138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5">
        <v>116</v>
      </c>
      <c r="B289" s="226">
        <v>43318</v>
      </c>
      <c r="C289" s="226"/>
      <c r="D289" s="204" t="s">
        <v>766</v>
      </c>
      <c r="E289" s="199" t="s">
        <v>617</v>
      </c>
      <c r="F289" s="199">
        <v>148.5</v>
      </c>
      <c r="G289" s="199"/>
      <c r="H289" s="199">
        <v>102</v>
      </c>
      <c r="I289" s="200">
        <v>182</v>
      </c>
      <c r="J289" s="201" t="s">
        <v>767</v>
      </c>
      <c r="K289" s="202">
        <f>H289-F289</f>
        <v>-46.5</v>
      </c>
      <c r="L289" s="203">
        <f>K289/F289</f>
        <v>-0.31313131313131315</v>
      </c>
      <c r="M289" s="199" t="s">
        <v>598</v>
      </c>
      <c r="N289" s="196">
        <v>43661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117</v>
      </c>
      <c r="B290" s="186">
        <v>43335</v>
      </c>
      <c r="C290" s="186"/>
      <c r="D290" s="187" t="s">
        <v>768</v>
      </c>
      <c r="E290" s="188" t="s">
        <v>617</v>
      </c>
      <c r="F290" s="219">
        <v>285</v>
      </c>
      <c r="G290" s="188"/>
      <c r="H290" s="188">
        <v>355</v>
      </c>
      <c r="I290" s="190">
        <v>364</v>
      </c>
      <c r="J290" s="191" t="s">
        <v>769</v>
      </c>
      <c r="K290" s="192">
        <v>70</v>
      </c>
      <c r="L290" s="193">
        <v>0.24561403508771901</v>
      </c>
      <c r="M290" s="188" t="s">
        <v>586</v>
      </c>
      <c r="N290" s="194">
        <v>43455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118</v>
      </c>
      <c r="B291" s="186">
        <v>43341</v>
      </c>
      <c r="C291" s="186"/>
      <c r="D291" s="187" t="s">
        <v>374</v>
      </c>
      <c r="E291" s="188" t="s">
        <v>617</v>
      </c>
      <c r="F291" s="219">
        <v>525</v>
      </c>
      <c r="G291" s="188"/>
      <c r="H291" s="188">
        <v>585</v>
      </c>
      <c r="I291" s="190">
        <v>635</v>
      </c>
      <c r="J291" s="191" t="s">
        <v>770</v>
      </c>
      <c r="K291" s="192">
        <f t="shared" ref="K291:K308" si="164">H291-F291</f>
        <v>60</v>
      </c>
      <c r="L291" s="193">
        <f t="shared" ref="L291:L308" si="165">K291/F291</f>
        <v>0.11428571428571428</v>
      </c>
      <c r="M291" s="188" t="s">
        <v>586</v>
      </c>
      <c r="N291" s="194">
        <v>43662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119</v>
      </c>
      <c r="B292" s="186">
        <v>43395</v>
      </c>
      <c r="C292" s="186"/>
      <c r="D292" s="187" t="s">
        <v>360</v>
      </c>
      <c r="E292" s="188" t="s">
        <v>617</v>
      </c>
      <c r="F292" s="219">
        <v>475</v>
      </c>
      <c r="G292" s="188"/>
      <c r="H292" s="188">
        <v>574</v>
      </c>
      <c r="I292" s="190">
        <v>570</v>
      </c>
      <c r="J292" s="191" t="s">
        <v>675</v>
      </c>
      <c r="K292" s="192">
        <f t="shared" si="164"/>
        <v>99</v>
      </c>
      <c r="L292" s="193">
        <f t="shared" si="165"/>
        <v>0.20842105263157895</v>
      </c>
      <c r="M292" s="188" t="s">
        <v>586</v>
      </c>
      <c r="N292" s="194">
        <v>43403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120</v>
      </c>
      <c r="B293" s="217">
        <v>43397</v>
      </c>
      <c r="C293" s="217"/>
      <c r="D293" s="218" t="s">
        <v>381</v>
      </c>
      <c r="E293" s="219" t="s">
        <v>617</v>
      </c>
      <c r="F293" s="219">
        <v>707.5</v>
      </c>
      <c r="G293" s="219"/>
      <c r="H293" s="219">
        <v>872</v>
      </c>
      <c r="I293" s="221">
        <v>872</v>
      </c>
      <c r="J293" s="222" t="s">
        <v>675</v>
      </c>
      <c r="K293" s="192">
        <f t="shared" si="164"/>
        <v>164.5</v>
      </c>
      <c r="L293" s="223">
        <f t="shared" si="165"/>
        <v>0.23250883392226149</v>
      </c>
      <c r="M293" s="219" t="s">
        <v>586</v>
      </c>
      <c r="N293" s="224">
        <v>43482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121</v>
      </c>
      <c r="B294" s="217">
        <v>43398</v>
      </c>
      <c r="C294" s="217"/>
      <c r="D294" s="218" t="s">
        <v>771</v>
      </c>
      <c r="E294" s="219" t="s">
        <v>617</v>
      </c>
      <c r="F294" s="219">
        <v>162</v>
      </c>
      <c r="G294" s="219"/>
      <c r="H294" s="219">
        <v>204</v>
      </c>
      <c r="I294" s="221">
        <v>209</v>
      </c>
      <c r="J294" s="222" t="s">
        <v>772</v>
      </c>
      <c r="K294" s="192">
        <f t="shared" si="164"/>
        <v>42</v>
      </c>
      <c r="L294" s="223">
        <f t="shared" si="165"/>
        <v>0.25925925925925924</v>
      </c>
      <c r="M294" s="219" t="s">
        <v>586</v>
      </c>
      <c r="N294" s="224">
        <v>43539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122</v>
      </c>
      <c r="B295" s="217">
        <v>43399</v>
      </c>
      <c r="C295" s="217"/>
      <c r="D295" s="218" t="s">
        <v>479</v>
      </c>
      <c r="E295" s="219" t="s">
        <v>617</v>
      </c>
      <c r="F295" s="219">
        <v>240</v>
      </c>
      <c r="G295" s="219"/>
      <c r="H295" s="219">
        <v>297</v>
      </c>
      <c r="I295" s="221">
        <v>297</v>
      </c>
      <c r="J295" s="222" t="s">
        <v>675</v>
      </c>
      <c r="K295" s="228">
        <f t="shared" si="164"/>
        <v>57</v>
      </c>
      <c r="L295" s="223">
        <f t="shared" si="165"/>
        <v>0.23749999999999999</v>
      </c>
      <c r="M295" s="219" t="s">
        <v>586</v>
      </c>
      <c r="N295" s="224">
        <v>43417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123</v>
      </c>
      <c r="B296" s="186">
        <v>43439</v>
      </c>
      <c r="C296" s="186"/>
      <c r="D296" s="187" t="s">
        <v>773</v>
      </c>
      <c r="E296" s="188" t="s">
        <v>617</v>
      </c>
      <c r="F296" s="188">
        <v>202.5</v>
      </c>
      <c r="G296" s="188"/>
      <c r="H296" s="188">
        <v>255</v>
      </c>
      <c r="I296" s="190">
        <v>252</v>
      </c>
      <c r="J296" s="191" t="s">
        <v>675</v>
      </c>
      <c r="K296" s="192">
        <f t="shared" si="164"/>
        <v>52.5</v>
      </c>
      <c r="L296" s="193">
        <f t="shared" si="165"/>
        <v>0.25925925925925924</v>
      </c>
      <c r="M296" s="188" t="s">
        <v>586</v>
      </c>
      <c r="N296" s="194">
        <v>43542</v>
      </c>
      <c r="O296" s="1"/>
      <c r="P296" s="1"/>
      <c r="Q296" s="1"/>
      <c r="R296" s="6" t="s">
        <v>774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124</v>
      </c>
      <c r="B297" s="217">
        <v>43465</v>
      </c>
      <c r="C297" s="186"/>
      <c r="D297" s="218" t="s">
        <v>413</v>
      </c>
      <c r="E297" s="219" t="s">
        <v>617</v>
      </c>
      <c r="F297" s="219">
        <v>710</v>
      </c>
      <c r="G297" s="219"/>
      <c r="H297" s="219">
        <v>866</v>
      </c>
      <c r="I297" s="221">
        <v>866</v>
      </c>
      <c r="J297" s="222" t="s">
        <v>675</v>
      </c>
      <c r="K297" s="192">
        <f t="shared" si="164"/>
        <v>156</v>
      </c>
      <c r="L297" s="193">
        <f t="shared" si="165"/>
        <v>0.21971830985915494</v>
      </c>
      <c r="M297" s="188" t="s">
        <v>586</v>
      </c>
      <c r="N297" s="194">
        <v>43553</v>
      </c>
      <c r="O297" s="1"/>
      <c r="P297" s="1"/>
      <c r="Q297" s="1"/>
      <c r="R297" s="6" t="s">
        <v>774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125</v>
      </c>
      <c r="B298" s="217">
        <v>43522</v>
      </c>
      <c r="C298" s="217"/>
      <c r="D298" s="218" t="s">
        <v>152</v>
      </c>
      <c r="E298" s="219" t="s">
        <v>617</v>
      </c>
      <c r="F298" s="219">
        <v>337.25</v>
      </c>
      <c r="G298" s="219"/>
      <c r="H298" s="219">
        <v>398.5</v>
      </c>
      <c r="I298" s="221">
        <v>411</v>
      </c>
      <c r="J298" s="191" t="s">
        <v>775</v>
      </c>
      <c r="K298" s="192">
        <f t="shared" si="164"/>
        <v>61.25</v>
      </c>
      <c r="L298" s="193">
        <f t="shared" si="165"/>
        <v>0.1816160118606375</v>
      </c>
      <c r="M298" s="188" t="s">
        <v>586</v>
      </c>
      <c r="N298" s="194">
        <v>43760</v>
      </c>
      <c r="O298" s="1"/>
      <c r="P298" s="1"/>
      <c r="Q298" s="1"/>
      <c r="R298" s="6" t="s">
        <v>774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126</v>
      </c>
      <c r="B299" s="230">
        <v>43559</v>
      </c>
      <c r="C299" s="230"/>
      <c r="D299" s="231" t="s">
        <v>776</v>
      </c>
      <c r="E299" s="232" t="s">
        <v>617</v>
      </c>
      <c r="F299" s="232">
        <v>130</v>
      </c>
      <c r="G299" s="232"/>
      <c r="H299" s="232">
        <v>65</v>
      </c>
      <c r="I299" s="233">
        <v>158</v>
      </c>
      <c r="J299" s="201" t="s">
        <v>777</v>
      </c>
      <c r="K299" s="202">
        <f t="shared" si="164"/>
        <v>-65</v>
      </c>
      <c r="L299" s="203">
        <f t="shared" si="165"/>
        <v>-0.5</v>
      </c>
      <c r="M299" s="199" t="s">
        <v>598</v>
      </c>
      <c r="N299" s="196">
        <v>43726</v>
      </c>
      <c r="O299" s="1"/>
      <c r="P299" s="1"/>
      <c r="Q299" s="1"/>
      <c r="R299" s="6" t="s">
        <v>778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127</v>
      </c>
      <c r="B300" s="217">
        <v>43017</v>
      </c>
      <c r="C300" s="217"/>
      <c r="D300" s="218" t="s">
        <v>184</v>
      </c>
      <c r="E300" s="219" t="s">
        <v>617</v>
      </c>
      <c r="F300" s="219">
        <v>141.5</v>
      </c>
      <c r="G300" s="219"/>
      <c r="H300" s="219">
        <v>183.5</v>
      </c>
      <c r="I300" s="221">
        <v>210</v>
      </c>
      <c r="J300" s="191" t="s">
        <v>772</v>
      </c>
      <c r="K300" s="192">
        <f t="shared" si="164"/>
        <v>42</v>
      </c>
      <c r="L300" s="193">
        <f t="shared" si="165"/>
        <v>0.29681978798586572</v>
      </c>
      <c r="M300" s="188" t="s">
        <v>586</v>
      </c>
      <c r="N300" s="194">
        <v>43042</v>
      </c>
      <c r="O300" s="1"/>
      <c r="P300" s="1"/>
      <c r="Q300" s="1"/>
      <c r="R300" s="6" t="s">
        <v>778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128</v>
      </c>
      <c r="B301" s="230">
        <v>43074</v>
      </c>
      <c r="C301" s="230"/>
      <c r="D301" s="231" t="s">
        <v>779</v>
      </c>
      <c r="E301" s="232" t="s">
        <v>617</v>
      </c>
      <c r="F301" s="227">
        <v>172</v>
      </c>
      <c r="G301" s="232"/>
      <c r="H301" s="232">
        <v>155.25</v>
      </c>
      <c r="I301" s="233">
        <v>230</v>
      </c>
      <c r="J301" s="201" t="s">
        <v>780</v>
      </c>
      <c r="K301" s="202">
        <f t="shared" si="164"/>
        <v>-16.75</v>
      </c>
      <c r="L301" s="203">
        <f t="shared" si="165"/>
        <v>-9.7383720930232565E-2</v>
      </c>
      <c r="M301" s="199" t="s">
        <v>598</v>
      </c>
      <c r="N301" s="196">
        <v>43787</v>
      </c>
      <c r="O301" s="1"/>
      <c r="P301" s="1"/>
      <c r="Q301" s="1"/>
      <c r="R301" s="6" t="s">
        <v>778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129</v>
      </c>
      <c r="B302" s="217">
        <v>43398</v>
      </c>
      <c r="C302" s="217"/>
      <c r="D302" s="218" t="s">
        <v>107</v>
      </c>
      <c r="E302" s="219" t="s">
        <v>617</v>
      </c>
      <c r="F302" s="219">
        <v>698.5</v>
      </c>
      <c r="G302" s="219"/>
      <c r="H302" s="219">
        <v>890</v>
      </c>
      <c r="I302" s="221">
        <v>890</v>
      </c>
      <c r="J302" s="191" t="s">
        <v>848</v>
      </c>
      <c r="K302" s="192">
        <f t="shared" si="164"/>
        <v>191.5</v>
      </c>
      <c r="L302" s="193">
        <f t="shared" si="165"/>
        <v>0.27415891195418757</v>
      </c>
      <c r="M302" s="188" t="s">
        <v>586</v>
      </c>
      <c r="N302" s="194">
        <v>44328</v>
      </c>
      <c r="O302" s="1"/>
      <c r="P302" s="1"/>
      <c r="Q302" s="1"/>
      <c r="R302" s="6" t="s">
        <v>774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130</v>
      </c>
      <c r="B303" s="217">
        <v>42877</v>
      </c>
      <c r="C303" s="217"/>
      <c r="D303" s="218" t="s">
        <v>373</v>
      </c>
      <c r="E303" s="219" t="s">
        <v>617</v>
      </c>
      <c r="F303" s="219">
        <v>127.6</v>
      </c>
      <c r="G303" s="219"/>
      <c r="H303" s="219">
        <v>138</v>
      </c>
      <c r="I303" s="221">
        <v>190</v>
      </c>
      <c r="J303" s="191" t="s">
        <v>781</v>
      </c>
      <c r="K303" s="192">
        <f t="shared" si="164"/>
        <v>10.400000000000006</v>
      </c>
      <c r="L303" s="193">
        <f t="shared" si="165"/>
        <v>8.1504702194357417E-2</v>
      </c>
      <c r="M303" s="188" t="s">
        <v>586</v>
      </c>
      <c r="N303" s="194">
        <v>43774</v>
      </c>
      <c r="O303" s="1"/>
      <c r="P303" s="1"/>
      <c r="Q303" s="1"/>
      <c r="R303" s="6" t="s">
        <v>778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131</v>
      </c>
      <c r="B304" s="217">
        <v>43158</v>
      </c>
      <c r="C304" s="217"/>
      <c r="D304" s="218" t="s">
        <v>782</v>
      </c>
      <c r="E304" s="219" t="s">
        <v>617</v>
      </c>
      <c r="F304" s="219">
        <v>317</v>
      </c>
      <c r="G304" s="219"/>
      <c r="H304" s="219">
        <v>382.5</v>
      </c>
      <c r="I304" s="221">
        <v>398</v>
      </c>
      <c r="J304" s="191" t="s">
        <v>783</v>
      </c>
      <c r="K304" s="192">
        <f t="shared" si="164"/>
        <v>65.5</v>
      </c>
      <c r="L304" s="193">
        <f t="shared" si="165"/>
        <v>0.20662460567823343</v>
      </c>
      <c r="M304" s="188" t="s">
        <v>586</v>
      </c>
      <c r="N304" s="194">
        <v>44238</v>
      </c>
      <c r="O304" s="1"/>
      <c r="P304" s="1"/>
      <c r="Q304" s="1"/>
      <c r="R304" s="6" t="s">
        <v>778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132</v>
      </c>
      <c r="B305" s="230">
        <v>43164</v>
      </c>
      <c r="C305" s="230"/>
      <c r="D305" s="231" t="s">
        <v>144</v>
      </c>
      <c r="E305" s="232" t="s">
        <v>617</v>
      </c>
      <c r="F305" s="227">
        <f>510-14.4</f>
        <v>495.6</v>
      </c>
      <c r="G305" s="232"/>
      <c r="H305" s="232">
        <v>350</v>
      </c>
      <c r="I305" s="233">
        <v>672</v>
      </c>
      <c r="J305" s="201" t="s">
        <v>784</v>
      </c>
      <c r="K305" s="202">
        <f t="shared" si="164"/>
        <v>-145.60000000000002</v>
      </c>
      <c r="L305" s="203">
        <f t="shared" si="165"/>
        <v>-0.29378531073446329</v>
      </c>
      <c r="M305" s="199" t="s">
        <v>598</v>
      </c>
      <c r="N305" s="196">
        <v>43887</v>
      </c>
      <c r="O305" s="1"/>
      <c r="P305" s="1"/>
      <c r="Q305" s="1"/>
      <c r="R305" s="6" t="s">
        <v>774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133</v>
      </c>
      <c r="B306" s="230">
        <v>43237</v>
      </c>
      <c r="C306" s="230"/>
      <c r="D306" s="231" t="s">
        <v>471</v>
      </c>
      <c r="E306" s="232" t="s">
        <v>617</v>
      </c>
      <c r="F306" s="227">
        <v>230.3</v>
      </c>
      <c r="G306" s="232"/>
      <c r="H306" s="232">
        <v>102.5</v>
      </c>
      <c r="I306" s="233">
        <v>348</v>
      </c>
      <c r="J306" s="201" t="s">
        <v>785</v>
      </c>
      <c r="K306" s="202">
        <f t="shared" si="164"/>
        <v>-127.80000000000001</v>
      </c>
      <c r="L306" s="203">
        <f t="shared" si="165"/>
        <v>-0.55492835432045162</v>
      </c>
      <c r="M306" s="199" t="s">
        <v>598</v>
      </c>
      <c r="N306" s="196">
        <v>43896</v>
      </c>
      <c r="O306" s="1"/>
      <c r="P306" s="1"/>
      <c r="Q306" s="1"/>
      <c r="R306" s="6" t="s">
        <v>774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134</v>
      </c>
      <c r="B307" s="217">
        <v>43258</v>
      </c>
      <c r="C307" s="217"/>
      <c r="D307" s="218" t="s">
        <v>436</v>
      </c>
      <c r="E307" s="219" t="s">
        <v>617</v>
      </c>
      <c r="F307" s="219">
        <f>342.5-5.1</f>
        <v>337.4</v>
      </c>
      <c r="G307" s="219"/>
      <c r="H307" s="219">
        <v>412.5</v>
      </c>
      <c r="I307" s="221">
        <v>439</v>
      </c>
      <c r="J307" s="191" t="s">
        <v>786</v>
      </c>
      <c r="K307" s="192">
        <f t="shared" si="164"/>
        <v>75.100000000000023</v>
      </c>
      <c r="L307" s="193">
        <f t="shared" si="165"/>
        <v>0.22258446947243635</v>
      </c>
      <c r="M307" s="188" t="s">
        <v>586</v>
      </c>
      <c r="N307" s="194">
        <v>44230</v>
      </c>
      <c r="O307" s="1"/>
      <c r="P307" s="1"/>
      <c r="Q307" s="1"/>
      <c r="R307" s="6" t="s">
        <v>778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0">
        <v>135</v>
      </c>
      <c r="B308" s="209">
        <v>43285</v>
      </c>
      <c r="C308" s="209"/>
      <c r="D308" s="210" t="s">
        <v>55</v>
      </c>
      <c r="E308" s="211" t="s">
        <v>617</v>
      </c>
      <c r="F308" s="211">
        <f>127.5-5.53</f>
        <v>121.97</v>
      </c>
      <c r="G308" s="212"/>
      <c r="H308" s="212">
        <v>122.5</v>
      </c>
      <c r="I308" s="212">
        <v>170</v>
      </c>
      <c r="J308" s="213" t="s">
        <v>815</v>
      </c>
      <c r="K308" s="214">
        <f t="shared" si="164"/>
        <v>0.53000000000000114</v>
      </c>
      <c r="L308" s="215">
        <f t="shared" si="165"/>
        <v>4.3453308190538747E-3</v>
      </c>
      <c r="M308" s="211" t="s">
        <v>708</v>
      </c>
      <c r="N308" s="209">
        <v>44431</v>
      </c>
      <c r="O308" s="1"/>
      <c r="P308" s="1"/>
      <c r="Q308" s="1"/>
      <c r="R308" s="6" t="s">
        <v>774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136</v>
      </c>
      <c r="B309" s="230">
        <v>43294</v>
      </c>
      <c r="C309" s="230"/>
      <c r="D309" s="231" t="s">
        <v>362</v>
      </c>
      <c r="E309" s="232" t="s">
        <v>617</v>
      </c>
      <c r="F309" s="227">
        <v>46.5</v>
      </c>
      <c r="G309" s="232"/>
      <c r="H309" s="232">
        <v>17</v>
      </c>
      <c r="I309" s="233">
        <v>59</v>
      </c>
      <c r="J309" s="201" t="s">
        <v>787</v>
      </c>
      <c r="K309" s="202">
        <f t="shared" ref="K309:K317" si="166">H309-F309</f>
        <v>-29.5</v>
      </c>
      <c r="L309" s="203">
        <f t="shared" ref="L309:L317" si="167">K309/F309</f>
        <v>-0.63440860215053763</v>
      </c>
      <c r="M309" s="199" t="s">
        <v>598</v>
      </c>
      <c r="N309" s="196">
        <v>43887</v>
      </c>
      <c r="O309" s="1"/>
      <c r="P309" s="1"/>
      <c r="Q309" s="1"/>
      <c r="R309" s="6" t="s">
        <v>774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137</v>
      </c>
      <c r="B310" s="217">
        <v>43396</v>
      </c>
      <c r="C310" s="217"/>
      <c r="D310" s="218" t="s">
        <v>415</v>
      </c>
      <c r="E310" s="219" t="s">
        <v>617</v>
      </c>
      <c r="F310" s="219">
        <v>156.5</v>
      </c>
      <c r="G310" s="219"/>
      <c r="H310" s="219">
        <v>207.5</v>
      </c>
      <c r="I310" s="221">
        <v>191</v>
      </c>
      <c r="J310" s="191" t="s">
        <v>675</v>
      </c>
      <c r="K310" s="192">
        <f t="shared" si="166"/>
        <v>51</v>
      </c>
      <c r="L310" s="193">
        <f t="shared" si="167"/>
        <v>0.32587859424920129</v>
      </c>
      <c r="M310" s="188" t="s">
        <v>586</v>
      </c>
      <c r="N310" s="194">
        <v>44369</v>
      </c>
      <c r="O310" s="1"/>
      <c r="P310" s="1"/>
      <c r="Q310" s="1"/>
      <c r="R310" s="6" t="s">
        <v>774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138</v>
      </c>
      <c r="B311" s="217">
        <v>43439</v>
      </c>
      <c r="C311" s="217"/>
      <c r="D311" s="218" t="s">
        <v>324</v>
      </c>
      <c r="E311" s="219" t="s">
        <v>617</v>
      </c>
      <c r="F311" s="219">
        <v>259.5</v>
      </c>
      <c r="G311" s="219"/>
      <c r="H311" s="219">
        <v>320</v>
      </c>
      <c r="I311" s="221">
        <v>320</v>
      </c>
      <c r="J311" s="191" t="s">
        <v>675</v>
      </c>
      <c r="K311" s="192">
        <f t="shared" si="166"/>
        <v>60.5</v>
      </c>
      <c r="L311" s="193">
        <f t="shared" si="167"/>
        <v>0.23314065510597304</v>
      </c>
      <c r="M311" s="188" t="s">
        <v>586</v>
      </c>
      <c r="N311" s="194">
        <v>44323</v>
      </c>
      <c r="O311" s="1"/>
      <c r="P311" s="1"/>
      <c r="Q311" s="1"/>
      <c r="R311" s="6" t="s">
        <v>774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139</v>
      </c>
      <c r="B312" s="230">
        <v>43439</v>
      </c>
      <c r="C312" s="230"/>
      <c r="D312" s="231" t="s">
        <v>788</v>
      </c>
      <c r="E312" s="232" t="s">
        <v>617</v>
      </c>
      <c r="F312" s="232">
        <v>715</v>
      </c>
      <c r="G312" s="232"/>
      <c r="H312" s="232">
        <v>445</v>
      </c>
      <c r="I312" s="233">
        <v>840</v>
      </c>
      <c r="J312" s="201" t="s">
        <v>789</v>
      </c>
      <c r="K312" s="202">
        <f t="shared" si="166"/>
        <v>-270</v>
      </c>
      <c r="L312" s="203">
        <f t="shared" si="167"/>
        <v>-0.3776223776223776</v>
      </c>
      <c r="M312" s="199" t="s">
        <v>598</v>
      </c>
      <c r="N312" s="196">
        <v>43800</v>
      </c>
      <c r="O312" s="1"/>
      <c r="P312" s="1"/>
      <c r="Q312" s="1"/>
      <c r="R312" s="6" t="s">
        <v>774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140</v>
      </c>
      <c r="B313" s="217">
        <v>43469</v>
      </c>
      <c r="C313" s="217"/>
      <c r="D313" s="218" t="s">
        <v>157</v>
      </c>
      <c r="E313" s="219" t="s">
        <v>617</v>
      </c>
      <c r="F313" s="219">
        <v>875</v>
      </c>
      <c r="G313" s="219"/>
      <c r="H313" s="219">
        <v>1165</v>
      </c>
      <c r="I313" s="221">
        <v>1185</v>
      </c>
      <c r="J313" s="191" t="s">
        <v>790</v>
      </c>
      <c r="K313" s="192">
        <f t="shared" si="166"/>
        <v>290</v>
      </c>
      <c r="L313" s="193">
        <f t="shared" si="167"/>
        <v>0.33142857142857141</v>
      </c>
      <c r="M313" s="188" t="s">
        <v>586</v>
      </c>
      <c r="N313" s="194">
        <v>43847</v>
      </c>
      <c r="O313" s="1"/>
      <c r="P313" s="1"/>
      <c r="Q313" s="1"/>
      <c r="R313" s="6" t="s">
        <v>774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141</v>
      </c>
      <c r="B314" s="217">
        <v>43559</v>
      </c>
      <c r="C314" s="217"/>
      <c r="D314" s="218" t="s">
        <v>340</v>
      </c>
      <c r="E314" s="219" t="s">
        <v>617</v>
      </c>
      <c r="F314" s="219">
        <f>387-14.63</f>
        <v>372.37</v>
      </c>
      <c r="G314" s="219"/>
      <c r="H314" s="219">
        <v>490</v>
      </c>
      <c r="I314" s="221">
        <v>490</v>
      </c>
      <c r="J314" s="191" t="s">
        <v>675</v>
      </c>
      <c r="K314" s="192">
        <f t="shared" si="166"/>
        <v>117.63</v>
      </c>
      <c r="L314" s="193">
        <f t="shared" si="167"/>
        <v>0.31589548030185027</v>
      </c>
      <c r="M314" s="188" t="s">
        <v>586</v>
      </c>
      <c r="N314" s="194">
        <v>43850</v>
      </c>
      <c r="O314" s="1"/>
      <c r="P314" s="1"/>
      <c r="Q314" s="1"/>
      <c r="R314" s="6" t="s">
        <v>774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142</v>
      </c>
      <c r="B315" s="230">
        <v>43578</v>
      </c>
      <c r="C315" s="230"/>
      <c r="D315" s="231" t="s">
        <v>791</v>
      </c>
      <c r="E315" s="232" t="s">
        <v>588</v>
      </c>
      <c r="F315" s="232">
        <v>220</v>
      </c>
      <c r="G315" s="232"/>
      <c r="H315" s="232">
        <v>127.5</v>
      </c>
      <c r="I315" s="233">
        <v>284</v>
      </c>
      <c r="J315" s="201" t="s">
        <v>792</v>
      </c>
      <c r="K315" s="202">
        <f t="shared" si="166"/>
        <v>-92.5</v>
      </c>
      <c r="L315" s="203">
        <f t="shared" si="167"/>
        <v>-0.42045454545454547</v>
      </c>
      <c r="M315" s="199" t="s">
        <v>598</v>
      </c>
      <c r="N315" s="196">
        <v>43896</v>
      </c>
      <c r="O315" s="1"/>
      <c r="P315" s="1"/>
      <c r="Q315" s="1"/>
      <c r="R315" s="6" t="s">
        <v>774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143</v>
      </c>
      <c r="B316" s="217">
        <v>43622</v>
      </c>
      <c r="C316" s="217"/>
      <c r="D316" s="218" t="s">
        <v>480</v>
      </c>
      <c r="E316" s="219" t="s">
        <v>588</v>
      </c>
      <c r="F316" s="219">
        <v>332.8</v>
      </c>
      <c r="G316" s="219"/>
      <c r="H316" s="219">
        <v>405</v>
      </c>
      <c r="I316" s="221">
        <v>419</v>
      </c>
      <c r="J316" s="191" t="s">
        <v>793</v>
      </c>
      <c r="K316" s="192">
        <f t="shared" si="166"/>
        <v>72.199999999999989</v>
      </c>
      <c r="L316" s="193">
        <f t="shared" si="167"/>
        <v>0.21694711538461534</v>
      </c>
      <c r="M316" s="188" t="s">
        <v>586</v>
      </c>
      <c r="N316" s="194">
        <v>43860</v>
      </c>
      <c r="O316" s="1"/>
      <c r="P316" s="1"/>
      <c r="Q316" s="1"/>
      <c r="R316" s="6" t="s">
        <v>778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0">
        <v>144</v>
      </c>
      <c r="B317" s="209">
        <v>43641</v>
      </c>
      <c r="C317" s="209"/>
      <c r="D317" s="210" t="s">
        <v>150</v>
      </c>
      <c r="E317" s="211" t="s">
        <v>617</v>
      </c>
      <c r="F317" s="211">
        <v>386</v>
      </c>
      <c r="G317" s="212"/>
      <c r="H317" s="212">
        <v>395</v>
      </c>
      <c r="I317" s="212">
        <v>452</v>
      </c>
      <c r="J317" s="213" t="s">
        <v>794</v>
      </c>
      <c r="K317" s="214">
        <f t="shared" si="166"/>
        <v>9</v>
      </c>
      <c r="L317" s="215">
        <f t="shared" si="167"/>
        <v>2.3316062176165803E-2</v>
      </c>
      <c r="M317" s="211" t="s">
        <v>708</v>
      </c>
      <c r="N317" s="209">
        <v>43868</v>
      </c>
      <c r="O317" s="1"/>
      <c r="P317" s="1"/>
      <c r="Q317" s="1"/>
      <c r="R317" s="6" t="s">
        <v>778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0">
        <v>145</v>
      </c>
      <c r="B318" s="209">
        <v>43707</v>
      </c>
      <c r="C318" s="209"/>
      <c r="D318" s="210" t="s">
        <v>130</v>
      </c>
      <c r="E318" s="211" t="s">
        <v>617</v>
      </c>
      <c r="F318" s="211">
        <v>137.5</v>
      </c>
      <c r="G318" s="212"/>
      <c r="H318" s="212">
        <v>138.5</v>
      </c>
      <c r="I318" s="212">
        <v>190</v>
      </c>
      <c r="J318" s="213" t="s">
        <v>814</v>
      </c>
      <c r="K318" s="214">
        <f>H318-F318</f>
        <v>1</v>
      </c>
      <c r="L318" s="215">
        <f>K318/F318</f>
        <v>7.2727272727272727E-3</v>
      </c>
      <c r="M318" s="211" t="s">
        <v>708</v>
      </c>
      <c r="N318" s="209">
        <v>44432</v>
      </c>
      <c r="O318" s="1"/>
      <c r="P318" s="1"/>
      <c r="Q318" s="1"/>
      <c r="R318" s="6" t="s">
        <v>774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146</v>
      </c>
      <c r="B319" s="217">
        <v>43731</v>
      </c>
      <c r="C319" s="217"/>
      <c r="D319" s="218" t="s">
        <v>427</v>
      </c>
      <c r="E319" s="219" t="s">
        <v>617</v>
      </c>
      <c r="F319" s="219">
        <v>235</v>
      </c>
      <c r="G319" s="219"/>
      <c r="H319" s="219">
        <v>295</v>
      </c>
      <c r="I319" s="221">
        <v>296</v>
      </c>
      <c r="J319" s="191" t="s">
        <v>795</v>
      </c>
      <c r="K319" s="192">
        <f t="shared" ref="K319:K325" si="168">H319-F319</f>
        <v>60</v>
      </c>
      <c r="L319" s="193">
        <f t="shared" ref="L319:L325" si="169">K319/F319</f>
        <v>0.25531914893617019</v>
      </c>
      <c r="M319" s="188" t="s">
        <v>586</v>
      </c>
      <c r="N319" s="194">
        <v>43844</v>
      </c>
      <c r="O319" s="1"/>
      <c r="P319" s="1"/>
      <c r="Q319" s="1"/>
      <c r="R319" s="6" t="s">
        <v>778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147</v>
      </c>
      <c r="B320" s="217">
        <v>43752</v>
      </c>
      <c r="C320" s="217"/>
      <c r="D320" s="218" t="s">
        <v>796</v>
      </c>
      <c r="E320" s="219" t="s">
        <v>617</v>
      </c>
      <c r="F320" s="219">
        <v>277.5</v>
      </c>
      <c r="G320" s="219"/>
      <c r="H320" s="219">
        <v>333</v>
      </c>
      <c r="I320" s="221">
        <v>333</v>
      </c>
      <c r="J320" s="191" t="s">
        <v>797</v>
      </c>
      <c r="K320" s="192">
        <f t="shared" si="168"/>
        <v>55.5</v>
      </c>
      <c r="L320" s="193">
        <f t="shared" si="169"/>
        <v>0.2</v>
      </c>
      <c r="M320" s="188" t="s">
        <v>586</v>
      </c>
      <c r="N320" s="194">
        <v>43846</v>
      </c>
      <c r="O320" s="1"/>
      <c r="P320" s="1"/>
      <c r="Q320" s="1"/>
      <c r="R320" s="6" t="s">
        <v>774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148</v>
      </c>
      <c r="B321" s="217">
        <v>43752</v>
      </c>
      <c r="C321" s="217"/>
      <c r="D321" s="218" t="s">
        <v>798</v>
      </c>
      <c r="E321" s="219" t="s">
        <v>617</v>
      </c>
      <c r="F321" s="219">
        <v>930</v>
      </c>
      <c r="G321" s="219"/>
      <c r="H321" s="219">
        <v>1165</v>
      </c>
      <c r="I321" s="221">
        <v>1200</v>
      </c>
      <c r="J321" s="191" t="s">
        <v>799</v>
      </c>
      <c r="K321" s="192">
        <f t="shared" si="168"/>
        <v>235</v>
      </c>
      <c r="L321" s="193">
        <f t="shared" si="169"/>
        <v>0.25268817204301075</v>
      </c>
      <c r="M321" s="188" t="s">
        <v>586</v>
      </c>
      <c r="N321" s="194">
        <v>43847</v>
      </c>
      <c r="O321" s="1"/>
      <c r="P321" s="1"/>
      <c r="Q321" s="1"/>
      <c r="R321" s="6" t="s">
        <v>778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149</v>
      </c>
      <c r="B322" s="217">
        <v>43753</v>
      </c>
      <c r="C322" s="217"/>
      <c r="D322" s="218" t="s">
        <v>800</v>
      </c>
      <c r="E322" s="219" t="s">
        <v>617</v>
      </c>
      <c r="F322" s="189">
        <v>111</v>
      </c>
      <c r="G322" s="219"/>
      <c r="H322" s="219">
        <v>141</v>
      </c>
      <c r="I322" s="221">
        <v>141</v>
      </c>
      <c r="J322" s="191" t="s">
        <v>601</v>
      </c>
      <c r="K322" s="192">
        <f t="shared" si="168"/>
        <v>30</v>
      </c>
      <c r="L322" s="193">
        <f t="shared" si="169"/>
        <v>0.27027027027027029</v>
      </c>
      <c r="M322" s="188" t="s">
        <v>586</v>
      </c>
      <c r="N322" s="194">
        <v>44328</v>
      </c>
      <c r="O322" s="1"/>
      <c r="P322" s="1"/>
      <c r="Q322" s="1"/>
      <c r="R322" s="6" t="s">
        <v>778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150</v>
      </c>
      <c r="B323" s="217">
        <v>43753</v>
      </c>
      <c r="C323" s="217"/>
      <c r="D323" s="218" t="s">
        <v>801</v>
      </c>
      <c r="E323" s="219" t="s">
        <v>617</v>
      </c>
      <c r="F323" s="189">
        <v>296</v>
      </c>
      <c r="G323" s="219"/>
      <c r="H323" s="219">
        <v>370</v>
      </c>
      <c r="I323" s="221">
        <v>370</v>
      </c>
      <c r="J323" s="191" t="s">
        <v>675</v>
      </c>
      <c r="K323" s="192">
        <f t="shared" si="168"/>
        <v>74</v>
      </c>
      <c r="L323" s="193">
        <f t="shared" si="169"/>
        <v>0.25</v>
      </c>
      <c r="M323" s="188" t="s">
        <v>586</v>
      </c>
      <c r="N323" s="194">
        <v>43853</v>
      </c>
      <c r="O323" s="1"/>
      <c r="P323" s="1"/>
      <c r="Q323" s="1"/>
      <c r="R323" s="6" t="s">
        <v>778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151</v>
      </c>
      <c r="B324" s="217">
        <v>43754</v>
      </c>
      <c r="C324" s="217"/>
      <c r="D324" s="218" t="s">
        <v>802</v>
      </c>
      <c r="E324" s="219" t="s">
        <v>617</v>
      </c>
      <c r="F324" s="189">
        <v>300</v>
      </c>
      <c r="G324" s="219"/>
      <c r="H324" s="219">
        <v>382.5</v>
      </c>
      <c r="I324" s="221">
        <v>344</v>
      </c>
      <c r="J324" s="191" t="s">
        <v>852</v>
      </c>
      <c r="K324" s="192">
        <f t="shared" si="168"/>
        <v>82.5</v>
      </c>
      <c r="L324" s="193">
        <f t="shared" si="169"/>
        <v>0.27500000000000002</v>
      </c>
      <c r="M324" s="188" t="s">
        <v>586</v>
      </c>
      <c r="N324" s="194">
        <v>44238</v>
      </c>
      <c r="O324" s="1"/>
      <c r="P324" s="1"/>
      <c r="Q324" s="1"/>
      <c r="R324" s="6" t="s">
        <v>778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152</v>
      </c>
      <c r="B325" s="217">
        <v>43832</v>
      </c>
      <c r="C325" s="217"/>
      <c r="D325" s="218" t="s">
        <v>803</v>
      </c>
      <c r="E325" s="219" t="s">
        <v>617</v>
      </c>
      <c r="F325" s="189">
        <v>495</v>
      </c>
      <c r="G325" s="219"/>
      <c r="H325" s="219">
        <v>595</v>
      </c>
      <c r="I325" s="221">
        <v>590</v>
      </c>
      <c r="J325" s="191" t="s">
        <v>851</v>
      </c>
      <c r="K325" s="192">
        <f t="shared" si="168"/>
        <v>100</v>
      </c>
      <c r="L325" s="193">
        <f t="shared" si="169"/>
        <v>0.20202020202020202</v>
      </c>
      <c r="M325" s="188" t="s">
        <v>586</v>
      </c>
      <c r="N325" s="194">
        <v>44589</v>
      </c>
      <c r="O325" s="1"/>
      <c r="P325" s="1"/>
      <c r="Q325" s="1"/>
      <c r="R325" s="6" t="s">
        <v>778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153</v>
      </c>
      <c r="B326" s="217">
        <v>43966</v>
      </c>
      <c r="C326" s="217"/>
      <c r="D326" s="218" t="s">
        <v>71</v>
      </c>
      <c r="E326" s="219" t="s">
        <v>617</v>
      </c>
      <c r="F326" s="189">
        <v>67.5</v>
      </c>
      <c r="G326" s="219"/>
      <c r="H326" s="219">
        <v>86</v>
      </c>
      <c r="I326" s="221">
        <v>86</v>
      </c>
      <c r="J326" s="191" t="s">
        <v>804</v>
      </c>
      <c r="K326" s="192">
        <f t="shared" ref="K326:K333" si="170">H326-F326</f>
        <v>18.5</v>
      </c>
      <c r="L326" s="193">
        <f t="shared" ref="L326:L333" si="171">K326/F326</f>
        <v>0.27407407407407408</v>
      </c>
      <c r="M326" s="188" t="s">
        <v>586</v>
      </c>
      <c r="N326" s="194">
        <v>44008</v>
      </c>
      <c r="O326" s="1"/>
      <c r="P326" s="1"/>
      <c r="Q326" s="1"/>
      <c r="R326" s="6" t="s">
        <v>778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154</v>
      </c>
      <c r="B327" s="217">
        <v>44035</v>
      </c>
      <c r="C327" s="217"/>
      <c r="D327" s="218" t="s">
        <v>479</v>
      </c>
      <c r="E327" s="219" t="s">
        <v>617</v>
      </c>
      <c r="F327" s="189">
        <v>231</v>
      </c>
      <c r="G327" s="219"/>
      <c r="H327" s="219">
        <v>281</v>
      </c>
      <c r="I327" s="221">
        <v>281</v>
      </c>
      <c r="J327" s="191" t="s">
        <v>675</v>
      </c>
      <c r="K327" s="192">
        <f t="shared" si="170"/>
        <v>50</v>
      </c>
      <c r="L327" s="193">
        <f t="shared" si="171"/>
        <v>0.21645021645021645</v>
      </c>
      <c r="M327" s="188" t="s">
        <v>586</v>
      </c>
      <c r="N327" s="194">
        <v>44358</v>
      </c>
      <c r="O327" s="1"/>
      <c r="P327" s="1"/>
      <c r="Q327" s="1"/>
      <c r="R327" s="6" t="s">
        <v>778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155</v>
      </c>
      <c r="B328" s="217">
        <v>44092</v>
      </c>
      <c r="C328" s="217"/>
      <c r="D328" s="218" t="s">
        <v>404</v>
      </c>
      <c r="E328" s="219" t="s">
        <v>617</v>
      </c>
      <c r="F328" s="219">
        <v>206</v>
      </c>
      <c r="G328" s="219"/>
      <c r="H328" s="219">
        <v>248</v>
      </c>
      <c r="I328" s="221">
        <v>248</v>
      </c>
      <c r="J328" s="191" t="s">
        <v>675</v>
      </c>
      <c r="K328" s="192">
        <f t="shared" si="170"/>
        <v>42</v>
      </c>
      <c r="L328" s="193">
        <f t="shared" si="171"/>
        <v>0.20388349514563106</v>
      </c>
      <c r="M328" s="188" t="s">
        <v>586</v>
      </c>
      <c r="N328" s="194">
        <v>44214</v>
      </c>
      <c r="O328" s="1"/>
      <c r="P328" s="1"/>
      <c r="Q328" s="1"/>
      <c r="R328" s="6" t="s">
        <v>778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156</v>
      </c>
      <c r="B329" s="217">
        <v>44140</v>
      </c>
      <c r="C329" s="217"/>
      <c r="D329" s="218" t="s">
        <v>404</v>
      </c>
      <c r="E329" s="219" t="s">
        <v>617</v>
      </c>
      <c r="F329" s="219">
        <v>182.5</v>
      </c>
      <c r="G329" s="219"/>
      <c r="H329" s="219">
        <v>248</v>
      </c>
      <c r="I329" s="221">
        <v>248</v>
      </c>
      <c r="J329" s="191" t="s">
        <v>675</v>
      </c>
      <c r="K329" s="192">
        <f t="shared" si="170"/>
        <v>65.5</v>
      </c>
      <c r="L329" s="193">
        <f t="shared" si="171"/>
        <v>0.35890410958904112</v>
      </c>
      <c r="M329" s="188" t="s">
        <v>586</v>
      </c>
      <c r="N329" s="194">
        <v>44214</v>
      </c>
      <c r="O329" s="1"/>
      <c r="P329" s="1"/>
      <c r="Q329" s="1"/>
      <c r="R329" s="6" t="s">
        <v>778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157</v>
      </c>
      <c r="B330" s="217">
        <v>44140</v>
      </c>
      <c r="C330" s="217"/>
      <c r="D330" s="218" t="s">
        <v>324</v>
      </c>
      <c r="E330" s="219" t="s">
        <v>617</v>
      </c>
      <c r="F330" s="219">
        <v>247.5</v>
      </c>
      <c r="G330" s="219"/>
      <c r="H330" s="219">
        <v>320</v>
      </c>
      <c r="I330" s="221">
        <v>320</v>
      </c>
      <c r="J330" s="191" t="s">
        <v>675</v>
      </c>
      <c r="K330" s="192">
        <f t="shared" si="170"/>
        <v>72.5</v>
      </c>
      <c r="L330" s="193">
        <f t="shared" si="171"/>
        <v>0.29292929292929293</v>
      </c>
      <c r="M330" s="188" t="s">
        <v>586</v>
      </c>
      <c r="N330" s="194">
        <v>44323</v>
      </c>
      <c r="O330" s="1"/>
      <c r="P330" s="1"/>
      <c r="Q330" s="1"/>
      <c r="R330" s="6" t="s">
        <v>778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158</v>
      </c>
      <c r="B331" s="217">
        <v>44140</v>
      </c>
      <c r="C331" s="217"/>
      <c r="D331" s="218" t="s">
        <v>270</v>
      </c>
      <c r="E331" s="219" t="s">
        <v>617</v>
      </c>
      <c r="F331" s="189">
        <v>925</v>
      </c>
      <c r="G331" s="219"/>
      <c r="H331" s="219">
        <v>1095</v>
      </c>
      <c r="I331" s="221">
        <v>1093</v>
      </c>
      <c r="J331" s="191" t="s">
        <v>805</v>
      </c>
      <c r="K331" s="192">
        <f t="shared" si="170"/>
        <v>170</v>
      </c>
      <c r="L331" s="193">
        <f t="shared" si="171"/>
        <v>0.18378378378378379</v>
      </c>
      <c r="M331" s="188" t="s">
        <v>586</v>
      </c>
      <c r="N331" s="194">
        <v>44201</v>
      </c>
      <c r="O331" s="1"/>
      <c r="P331" s="1"/>
      <c r="Q331" s="1"/>
      <c r="R331" s="6" t="s">
        <v>778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159</v>
      </c>
      <c r="B332" s="217">
        <v>44140</v>
      </c>
      <c r="C332" s="217"/>
      <c r="D332" s="218" t="s">
        <v>340</v>
      </c>
      <c r="E332" s="219" t="s">
        <v>617</v>
      </c>
      <c r="F332" s="189">
        <v>332.5</v>
      </c>
      <c r="G332" s="219"/>
      <c r="H332" s="219">
        <v>393</v>
      </c>
      <c r="I332" s="221">
        <v>406</v>
      </c>
      <c r="J332" s="191" t="s">
        <v>806</v>
      </c>
      <c r="K332" s="192">
        <f t="shared" si="170"/>
        <v>60.5</v>
      </c>
      <c r="L332" s="193">
        <f t="shared" si="171"/>
        <v>0.18195488721804512</v>
      </c>
      <c r="M332" s="188" t="s">
        <v>586</v>
      </c>
      <c r="N332" s="194">
        <v>44256</v>
      </c>
      <c r="O332" s="1"/>
      <c r="P332" s="1"/>
      <c r="Q332" s="1"/>
      <c r="R332" s="6" t="s">
        <v>778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160</v>
      </c>
      <c r="B333" s="217">
        <v>44141</v>
      </c>
      <c r="C333" s="217"/>
      <c r="D333" s="218" t="s">
        <v>479</v>
      </c>
      <c r="E333" s="219" t="s">
        <v>617</v>
      </c>
      <c r="F333" s="189">
        <v>231</v>
      </c>
      <c r="G333" s="219"/>
      <c r="H333" s="219">
        <v>281</v>
      </c>
      <c r="I333" s="221">
        <v>281</v>
      </c>
      <c r="J333" s="191" t="s">
        <v>675</v>
      </c>
      <c r="K333" s="192">
        <f t="shared" si="170"/>
        <v>50</v>
      </c>
      <c r="L333" s="193">
        <f t="shared" si="171"/>
        <v>0.21645021645021645</v>
      </c>
      <c r="M333" s="188" t="s">
        <v>586</v>
      </c>
      <c r="N333" s="194">
        <v>44358</v>
      </c>
      <c r="O333" s="1"/>
      <c r="P333" s="1"/>
      <c r="Q333" s="1"/>
      <c r="R333" s="6" t="s">
        <v>778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42">
        <v>161</v>
      </c>
      <c r="B334" s="235">
        <v>44187</v>
      </c>
      <c r="C334" s="235"/>
      <c r="D334" s="236" t="s">
        <v>452</v>
      </c>
      <c r="E334" s="53" t="s">
        <v>617</v>
      </c>
      <c r="F334" s="237" t="s">
        <v>807</v>
      </c>
      <c r="G334" s="53"/>
      <c r="H334" s="53"/>
      <c r="I334" s="238">
        <v>239</v>
      </c>
      <c r="J334" s="234" t="s">
        <v>589</v>
      </c>
      <c r="K334" s="234"/>
      <c r="L334" s="239"/>
      <c r="M334" s="240"/>
      <c r="N334" s="241"/>
      <c r="O334" s="1"/>
      <c r="P334" s="1"/>
      <c r="Q334" s="1"/>
      <c r="R334" s="6" t="s">
        <v>778</v>
      </c>
    </row>
    <row r="335" spans="1:26" ht="12.75" customHeight="1">
      <c r="A335" s="216">
        <v>162</v>
      </c>
      <c r="B335" s="217">
        <v>44258</v>
      </c>
      <c r="C335" s="217"/>
      <c r="D335" s="218" t="s">
        <v>803</v>
      </c>
      <c r="E335" s="219" t="s">
        <v>617</v>
      </c>
      <c r="F335" s="189">
        <v>495</v>
      </c>
      <c r="G335" s="219"/>
      <c r="H335" s="219">
        <v>595</v>
      </c>
      <c r="I335" s="221">
        <v>590</v>
      </c>
      <c r="J335" s="191" t="s">
        <v>851</v>
      </c>
      <c r="K335" s="192">
        <f>H335-F335</f>
        <v>100</v>
      </c>
      <c r="L335" s="193">
        <f>K335/F335</f>
        <v>0.20202020202020202</v>
      </c>
      <c r="M335" s="188" t="s">
        <v>586</v>
      </c>
      <c r="N335" s="194">
        <v>44589</v>
      </c>
      <c r="O335" s="1"/>
      <c r="P335" s="1"/>
      <c r="R335" s="6" t="s">
        <v>778</v>
      </c>
    </row>
    <row r="336" spans="1:26" ht="12.75" customHeight="1">
      <c r="A336" s="216">
        <v>163</v>
      </c>
      <c r="B336" s="217">
        <v>44274</v>
      </c>
      <c r="C336" s="217"/>
      <c r="D336" s="218" t="s">
        <v>340</v>
      </c>
      <c r="E336" s="219" t="s">
        <v>617</v>
      </c>
      <c r="F336" s="189">
        <v>355</v>
      </c>
      <c r="G336" s="219"/>
      <c r="H336" s="219">
        <v>422.5</v>
      </c>
      <c r="I336" s="221">
        <v>420</v>
      </c>
      <c r="J336" s="191" t="s">
        <v>808</v>
      </c>
      <c r="K336" s="192">
        <f>H336-F336</f>
        <v>67.5</v>
      </c>
      <c r="L336" s="193">
        <f>K336/F336</f>
        <v>0.19014084507042253</v>
      </c>
      <c r="M336" s="188" t="s">
        <v>586</v>
      </c>
      <c r="N336" s="194">
        <v>44361</v>
      </c>
      <c r="O336" s="1"/>
      <c r="R336" s="243" t="s">
        <v>778</v>
      </c>
      <c r="S336" s="1"/>
      <c r="T336" s="1"/>
      <c r="U336" s="1"/>
      <c r="V336" s="1"/>
      <c r="W336" s="1"/>
      <c r="X336" s="1"/>
      <c r="Y336" s="1"/>
      <c r="Z336" s="1"/>
    </row>
    <row r="337" spans="1:18" ht="12.75" customHeight="1">
      <c r="A337" s="216">
        <v>164</v>
      </c>
      <c r="B337" s="217">
        <v>44295</v>
      </c>
      <c r="C337" s="217"/>
      <c r="D337" s="218" t="s">
        <v>809</v>
      </c>
      <c r="E337" s="219" t="s">
        <v>617</v>
      </c>
      <c r="F337" s="189">
        <v>555</v>
      </c>
      <c r="G337" s="219"/>
      <c r="H337" s="219">
        <v>663</v>
      </c>
      <c r="I337" s="221">
        <v>663</v>
      </c>
      <c r="J337" s="191" t="s">
        <v>810</v>
      </c>
      <c r="K337" s="192">
        <f>H337-F337</f>
        <v>108</v>
      </c>
      <c r="L337" s="193">
        <f>K337/F337</f>
        <v>0.19459459459459461</v>
      </c>
      <c r="M337" s="188" t="s">
        <v>586</v>
      </c>
      <c r="N337" s="194">
        <v>44321</v>
      </c>
      <c r="O337" s="1"/>
      <c r="P337" s="1"/>
      <c r="Q337" s="1"/>
      <c r="R337" s="243" t="s">
        <v>778</v>
      </c>
    </row>
    <row r="338" spans="1:18" ht="12.75" customHeight="1">
      <c r="A338" s="216">
        <v>165</v>
      </c>
      <c r="B338" s="217">
        <v>44308</v>
      </c>
      <c r="C338" s="217"/>
      <c r="D338" s="218" t="s">
        <v>373</v>
      </c>
      <c r="E338" s="219" t="s">
        <v>617</v>
      </c>
      <c r="F338" s="189">
        <v>126.5</v>
      </c>
      <c r="G338" s="219"/>
      <c r="H338" s="219">
        <v>155</v>
      </c>
      <c r="I338" s="221">
        <v>155</v>
      </c>
      <c r="J338" s="191" t="s">
        <v>675</v>
      </c>
      <c r="K338" s="192">
        <f>H338-F338</f>
        <v>28.5</v>
      </c>
      <c r="L338" s="193">
        <f>K338/F338</f>
        <v>0.22529644268774704</v>
      </c>
      <c r="M338" s="188" t="s">
        <v>586</v>
      </c>
      <c r="N338" s="194">
        <v>44362</v>
      </c>
      <c r="O338" s="1"/>
      <c r="R338" s="243" t="s">
        <v>778</v>
      </c>
    </row>
    <row r="339" spans="1:18" ht="12.75" customHeight="1">
      <c r="A339" s="274">
        <v>166</v>
      </c>
      <c r="B339" s="275">
        <v>44368</v>
      </c>
      <c r="C339" s="275"/>
      <c r="D339" s="276" t="s">
        <v>391</v>
      </c>
      <c r="E339" s="277" t="s">
        <v>617</v>
      </c>
      <c r="F339" s="278">
        <v>287.5</v>
      </c>
      <c r="G339" s="277"/>
      <c r="H339" s="277">
        <v>245</v>
      </c>
      <c r="I339" s="279">
        <v>344</v>
      </c>
      <c r="J339" s="201" t="s">
        <v>846</v>
      </c>
      <c r="K339" s="202">
        <f>H339-F339</f>
        <v>-42.5</v>
      </c>
      <c r="L339" s="203">
        <f>K339/F339</f>
        <v>-0.14782608695652175</v>
      </c>
      <c r="M339" s="199" t="s">
        <v>598</v>
      </c>
      <c r="N339" s="196">
        <v>44508</v>
      </c>
      <c r="O339" s="1"/>
      <c r="R339" s="243" t="s">
        <v>778</v>
      </c>
    </row>
    <row r="340" spans="1:18" ht="12.75" customHeight="1">
      <c r="A340" s="242">
        <v>167</v>
      </c>
      <c r="B340" s="235">
        <v>44368</v>
      </c>
      <c r="C340" s="235"/>
      <c r="D340" s="236" t="s">
        <v>479</v>
      </c>
      <c r="E340" s="53" t="s">
        <v>617</v>
      </c>
      <c r="F340" s="237" t="s">
        <v>811</v>
      </c>
      <c r="G340" s="53"/>
      <c r="H340" s="53"/>
      <c r="I340" s="238">
        <v>320</v>
      </c>
      <c r="J340" s="234" t="s">
        <v>589</v>
      </c>
      <c r="K340" s="242"/>
      <c r="L340" s="235"/>
      <c r="M340" s="235"/>
      <c r="N340" s="236"/>
      <c r="O340" s="41"/>
      <c r="R340" s="243" t="s">
        <v>778</v>
      </c>
    </row>
    <row r="341" spans="1:18" ht="12.75" customHeight="1">
      <c r="A341" s="216">
        <v>168</v>
      </c>
      <c r="B341" s="217">
        <v>44406</v>
      </c>
      <c r="C341" s="217"/>
      <c r="D341" s="218" t="s">
        <v>373</v>
      </c>
      <c r="E341" s="219" t="s">
        <v>617</v>
      </c>
      <c r="F341" s="189">
        <v>162.5</v>
      </c>
      <c r="G341" s="219"/>
      <c r="H341" s="219">
        <v>200</v>
      </c>
      <c r="I341" s="221">
        <v>200</v>
      </c>
      <c r="J341" s="191" t="s">
        <v>675</v>
      </c>
      <c r="K341" s="192">
        <f>H341-F341</f>
        <v>37.5</v>
      </c>
      <c r="L341" s="193">
        <f>K341/F341</f>
        <v>0.23076923076923078</v>
      </c>
      <c r="M341" s="188" t="s">
        <v>586</v>
      </c>
      <c r="N341" s="194">
        <v>44571</v>
      </c>
      <c r="O341" s="1"/>
      <c r="R341" s="243" t="s">
        <v>778</v>
      </c>
    </row>
    <row r="342" spans="1:18" ht="12.75" customHeight="1">
      <c r="A342" s="216">
        <v>169</v>
      </c>
      <c r="B342" s="217">
        <v>44462</v>
      </c>
      <c r="C342" s="217"/>
      <c r="D342" s="218" t="s">
        <v>816</v>
      </c>
      <c r="E342" s="219" t="s">
        <v>617</v>
      </c>
      <c r="F342" s="189">
        <v>1235</v>
      </c>
      <c r="G342" s="219"/>
      <c r="H342" s="219">
        <v>1505</v>
      </c>
      <c r="I342" s="221">
        <v>1500</v>
      </c>
      <c r="J342" s="191" t="s">
        <v>675</v>
      </c>
      <c r="K342" s="192">
        <f>H342-F342</f>
        <v>270</v>
      </c>
      <c r="L342" s="193">
        <f>K342/F342</f>
        <v>0.21862348178137653</v>
      </c>
      <c r="M342" s="188" t="s">
        <v>586</v>
      </c>
      <c r="N342" s="194">
        <v>44564</v>
      </c>
      <c r="O342" s="1"/>
      <c r="R342" s="243" t="s">
        <v>778</v>
      </c>
    </row>
    <row r="343" spans="1:18" ht="12.75" customHeight="1">
      <c r="A343" s="258">
        <v>170</v>
      </c>
      <c r="B343" s="259">
        <v>44480</v>
      </c>
      <c r="C343" s="259"/>
      <c r="D343" s="260" t="s">
        <v>818</v>
      </c>
      <c r="E343" s="261" t="s">
        <v>617</v>
      </c>
      <c r="F343" s="262" t="s">
        <v>823</v>
      </c>
      <c r="G343" s="261"/>
      <c r="H343" s="261"/>
      <c r="I343" s="261">
        <v>145</v>
      </c>
      <c r="J343" s="263" t="s">
        <v>589</v>
      </c>
      <c r="K343" s="258"/>
      <c r="L343" s="259"/>
      <c r="M343" s="259"/>
      <c r="N343" s="260"/>
      <c r="O343" s="41"/>
      <c r="R343" s="243" t="s">
        <v>778</v>
      </c>
    </row>
    <row r="344" spans="1:18" ht="12.75" customHeight="1">
      <c r="A344" s="264">
        <v>171</v>
      </c>
      <c r="B344" s="265">
        <v>44481</v>
      </c>
      <c r="C344" s="265"/>
      <c r="D344" s="266" t="s">
        <v>259</v>
      </c>
      <c r="E344" s="267" t="s">
        <v>617</v>
      </c>
      <c r="F344" s="268" t="s">
        <v>820</v>
      </c>
      <c r="G344" s="267"/>
      <c r="H344" s="267"/>
      <c r="I344" s="267">
        <v>380</v>
      </c>
      <c r="J344" s="269" t="s">
        <v>589</v>
      </c>
      <c r="K344" s="264"/>
      <c r="L344" s="265"/>
      <c r="M344" s="265"/>
      <c r="N344" s="266"/>
      <c r="O344" s="41"/>
      <c r="R344" s="243" t="s">
        <v>778</v>
      </c>
    </row>
    <row r="345" spans="1:18" ht="12.75" customHeight="1">
      <c r="A345" s="264">
        <v>172</v>
      </c>
      <c r="B345" s="265">
        <v>44481</v>
      </c>
      <c r="C345" s="265"/>
      <c r="D345" s="266" t="s">
        <v>399</v>
      </c>
      <c r="E345" s="267" t="s">
        <v>617</v>
      </c>
      <c r="F345" s="268" t="s">
        <v>821</v>
      </c>
      <c r="G345" s="267"/>
      <c r="H345" s="267"/>
      <c r="I345" s="267">
        <v>56</v>
      </c>
      <c r="J345" s="269" t="s">
        <v>589</v>
      </c>
      <c r="K345" s="264"/>
      <c r="L345" s="265"/>
      <c r="M345" s="265"/>
      <c r="N345" s="266"/>
      <c r="O345" s="41"/>
      <c r="R345" s="243"/>
    </row>
    <row r="346" spans="1:18" ht="12.75" customHeight="1">
      <c r="A346" s="216">
        <v>173</v>
      </c>
      <c r="B346" s="217">
        <v>44551</v>
      </c>
      <c r="C346" s="217"/>
      <c r="D346" s="218" t="s">
        <v>118</v>
      </c>
      <c r="E346" s="219" t="s">
        <v>617</v>
      </c>
      <c r="F346" s="189">
        <v>2300</v>
      </c>
      <c r="G346" s="219"/>
      <c r="H346" s="219">
        <f>(2820+2200)/2</f>
        <v>2510</v>
      </c>
      <c r="I346" s="221">
        <v>3000</v>
      </c>
      <c r="J346" s="191" t="s">
        <v>861</v>
      </c>
      <c r="K346" s="192">
        <f>H346-F346</f>
        <v>210</v>
      </c>
      <c r="L346" s="193">
        <f>K346/F346</f>
        <v>9.1304347826086957E-2</v>
      </c>
      <c r="M346" s="188" t="s">
        <v>586</v>
      </c>
      <c r="N346" s="194">
        <v>44649</v>
      </c>
      <c r="O346" s="1"/>
      <c r="R346" s="243"/>
    </row>
    <row r="347" spans="1:18" ht="12.75" customHeight="1">
      <c r="A347" s="270">
        <v>174</v>
      </c>
      <c r="B347" s="265">
        <v>44606</v>
      </c>
      <c r="C347" s="270"/>
      <c r="D347" s="270" t="s">
        <v>425</v>
      </c>
      <c r="E347" s="267" t="s">
        <v>617</v>
      </c>
      <c r="F347" s="267" t="s">
        <v>854</v>
      </c>
      <c r="G347" s="267"/>
      <c r="H347" s="267"/>
      <c r="I347" s="267">
        <v>764</v>
      </c>
      <c r="J347" s="267" t="s">
        <v>589</v>
      </c>
      <c r="K347" s="267"/>
      <c r="L347" s="267"/>
      <c r="M347" s="267"/>
      <c r="N347" s="270"/>
      <c r="O347" s="41"/>
      <c r="R347" s="243"/>
    </row>
    <row r="348" spans="1:18" ht="12.75" customHeight="1">
      <c r="A348" s="270">
        <v>175</v>
      </c>
      <c r="B348" s="265">
        <v>44613</v>
      </c>
      <c r="C348" s="270"/>
      <c r="D348" s="270" t="s">
        <v>816</v>
      </c>
      <c r="E348" s="267" t="s">
        <v>617</v>
      </c>
      <c r="F348" s="267" t="s">
        <v>855</v>
      </c>
      <c r="G348" s="267"/>
      <c r="H348" s="267"/>
      <c r="I348" s="267">
        <v>1510</v>
      </c>
      <c r="J348" s="267" t="s">
        <v>589</v>
      </c>
      <c r="K348" s="267"/>
      <c r="L348" s="267"/>
      <c r="M348" s="267"/>
      <c r="N348" s="270"/>
      <c r="O348" s="41"/>
      <c r="R348" s="243"/>
    </row>
    <row r="349" spans="1:18" ht="12.75" customHeight="1">
      <c r="A349">
        <v>176</v>
      </c>
      <c r="B349" s="265">
        <v>44670</v>
      </c>
      <c r="C349" s="265"/>
      <c r="D349" s="270" t="s">
        <v>550</v>
      </c>
      <c r="E349" s="341" t="s">
        <v>617</v>
      </c>
      <c r="F349" s="267" t="s">
        <v>864</v>
      </c>
      <c r="G349" s="267"/>
      <c r="H349" s="267"/>
      <c r="I349" s="267">
        <v>553</v>
      </c>
      <c r="J349" s="267" t="s">
        <v>589</v>
      </c>
      <c r="K349" s="267"/>
      <c r="L349" s="267"/>
      <c r="M349" s="267"/>
      <c r="N349" s="267"/>
      <c r="O349" s="41"/>
      <c r="R349" s="243"/>
    </row>
    <row r="350" spans="1:18" ht="12.75" customHeight="1">
      <c r="A350" s="242"/>
      <c r="F350" s="56"/>
      <c r="G350" s="56"/>
      <c r="H350" s="56"/>
      <c r="I350" s="56"/>
      <c r="J350" s="41"/>
      <c r="K350" s="56"/>
      <c r="L350" s="56"/>
      <c r="M350" s="56"/>
      <c r="O350" s="41"/>
      <c r="R350" s="243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B353" s="244" t="s">
        <v>812</v>
      </c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A360" s="245"/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A361" s="245"/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A362" s="53"/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</sheetData>
  <autoFilter ref="R1:R358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1:K82 K97 K94 K90 K85 K72 K70 K68 K1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2022-06-24T02:36:44Z</dcterms:modified>
</cp:coreProperties>
</file>