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1" i="6"/>
  <c r="L331" s="1"/>
  <c r="K126"/>
  <c r="M126" s="1"/>
  <c r="M135"/>
  <c r="K135"/>
  <c r="K133"/>
  <c r="K132"/>
  <c r="M132" s="1"/>
  <c r="L109"/>
  <c r="M109" s="1"/>
  <c r="K109"/>
  <c r="L108"/>
  <c r="K108"/>
  <c r="L107"/>
  <c r="K107"/>
  <c r="K128"/>
  <c r="M128" s="1"/>
  <c r="K131"/>
  <c r="M131" s="1"/>
  <c r="K130"/>
  <c r="M130" s="1"/>
  <c r="L103"/>
  <c r="K103"/>
  <c r="L104"/>
  <c r="M104" s="1"/>
  <c r="K104"/>
  <c r="L35"/>
  <c r="K35"/>
  <c r="L106"/>
  <c r="K106"/>
  <c r="L105"/>
  <c r="K105"/>
  <c r="L102"/>
  <c r="M102" s="1"/>
  <c r="K102"/>
  <c r="L100"/>
  <c r="K100"/>
  <c r="L95"/>
  <c r="M95" s="1"/>
  <c r="K95"/>
  <c r="K124"/>
  <c r="M124" s="1"/>
  <c r="K129"/>
  <c r="M129" s="1"/>
  <c r="K127"/>
  <c r="M127" s="1"/>
  <c r="L101"/>
  <c r="K101"/>
  <c r="K125"/>
  <c r="M125" s="1"/>
  <c r="L33"/>
  <c r="M33" s="1"/>
  <c r="K33"/>
  <c r="L99"/>
  <c r="K99"/>
  <c r="L34"/>
  <c r="M34" s="1"/>
  <c r="K34"/>
  <c r="L29"/>
  <c r="K29"/>
  <c r="L15"/>
  <c r="M15" s="1"/>
  <c r="K15"/>
  <c r="L98"/>
  <c r="K98"/>
  <c r="L30"/>
  <c r="K30"/>
  <c r="L32"/>
  <c r="K32"/>
  <c r="K123"/>
  <c r="M123" s="1"/>
  <c r="L96"/>
  <c r="K96"/>
  <c r="L94"/>
  <c r="K94"/>
  <c r="L93"/>
  <c r="K93"/>
  <c r="L31"/>
  <c r="K31"/>
  <c r="L12"/>
  <c r="K12"/>
  <c r="M105" l="1"/>
  <c r="M35"/>
  <c r="M103"/>
  <c r="M106"/>
  <c r="M108"/>
  <c r="M107"/>
  <c r="M29"/>
  <c r="M100"/>
  <c r="M30"/>
  <c r="M101"/>
  <c r="M99"/>
  <c r="M32"/>
  <c r="M98"/>
  <c r="M96"/>
  <c r="M31"/>
  <c r="M93"/>
  <c r="M12"/>
  <c r="M94"/>
  <c r="L86"/>
  <c r="K86"/>
  <c r="K122"/>
  <c r="M122" s="1"/>
  <c r="K121"/>
  <c r="M121" s="1"/>
  <c r="K120"/>
  <c r="M120" s="1"/>
  <c r="L10"/>
  <c r="K10"/>
  <c r="K89"/>
  <c r="L91"/>
  <c r="K91"/>
  <c r="L92"/>
  <c r="K92"/>
  <c r="L90"/>
  <c r="K90"/>
  <c r="L89"/>
  <c r="L14"/>
  <c r="K14"/>
  <c r="L28"/>
  <c r="K28"/>
  <c r="L13"/>
  <c r="K13"/>
  <c r="K88"/>
  <c r="L88"/>
  <c r="L87"/>
  <c r="K87"/>
  <c r="L27"/>
  <c r="K27"/>
  <c r="L26"/>
  <c r="K26"/>
  <c r="M84"/>
  <c r="L83"/>
  <c r="K83"/>
  <c r="L84"/>
  <c r="K84"/>
  <c r="K85"/>
  <c r="K119"/>
  <c r="M119" s="1"/>
  <c r="M10" l="1"/>
  <c r="M90"/>
  <c r="M13"/>
  <c r="M86"/>
  <c r="M89"/>
  <c r="M28"/>
  <c r="M92"/>
  <c r="M14"/>
  <c r="M91"/>
  <c r="M87"/>
  <c r="M26"/>
  <c r="M88"/>
  <c r="M83"/>
  <c r="M27"/>
  <c r="K82"/>
  <c r="L82"/>
  <c r="L81"/>
  <c r="K81"/>
  <c r="L80"/>
  <c r="K80"/>
  <c r="L79"/>
  <c r="K79"/>
  <c r="M81" l="1"/>
  <c r="M80"/>
  <c r="M82"/>
  <c r="M79"/>
  <c r="L77"/>
  <c r="K77"/>
  <c r="L78"/>
  <c r="K78"/>
  <c r="L76"/>
  <c r="K76"/>
  <c r="M77" l="1"/>
  <c r="M78"/>
  <c r="M76"/>
  <c r="L75"/>
  <c r="K75"/>
  <c r="L74"/>
  <c r="K74"/>
  <c r="L71"/>
  <c r="K71"/>
  <c r="L72"/>
  <c r="K72"/>
  <c r="L70"/>
  <c r="K70"/>
  <c r="L73"/>
  <c r="K73"/>
  <c r="L67"/>
  <c r="K67"/>
  <c r="L68"/>
  <c r="K68"/>
  <c r="L69"/>
  <c r="K69"/>
  <c r="L66"/>
  <c r="K66"/>
  <c r="L65"/>
  <c r="K65"/>
  <c r="M72" l="1"/>
  <c r="M70"/>
  <c r="M75"/>
  <c r="M74"/>
  <c r="M73"/>
  <c r="M71"/>
  <c r="M66"/>
  <c r="M69"/>
  <c r="M67"/>
  <c r="M68"/>
  <c r="M65"/>
  <c r="L64"/>
  <c r="K64"/>
  <c r="L63"/>
  <c r="K63"/>
  <c r="L62"/>
  <c r="K62"/>
  <c r="M63" l="1"/>
  <c r="M64"/>
  <c r="M62"/>
  <c r="L56" l="1"/>
  <c r="K56"/>
  <c r="L59"/>
  <c r="K59"/>
  <c r="K61"/>
  <c r="L61"/>
  <c r="L60"/>
  <c r="K60"/>
  <c r="L58"/>
  <c r="K58"/>
  <c r="L55"/>
  <c r="K55"/>
  <c r="L57"/>
  <c r="K57"/>
  <c r="L11"/>
  <c r="K11"/>
  <c r="L54"/>
  <c r="K54"/>
  <c r="L53"/>
  <c r="K53"/>
  <c r="L52"/>
  <c r="K52"/>
  <c r="L51"/>
  <c r="K51"/>
  <c r="L50"/>
  <c r="K50"/>
  <c r="L48"/>
  <c r="K48"/>
  <c r="L49"/>
  <c r="K49"/>
  <c r="L47"/>
  <c r="K47"/>
  <c r="M55" l="1"/>
  <c r="M11"/>
  <c r="M60"/>
  <c r="M59"/>
  <c r="M58"/>
  <c r="M56"/>
  <c r="M61"/>
  <c r="M57"/>
  <c r="M51"/>
  <c r="M54"/>
  <c r="M52"/>
  <c r="M53"/>
  <c r="M48"/>
  <c r="M50"/>
  <c r="M49"/>
  <c r="M47"/>
  <c r="H327" l="1"/>
  <c r="K327" l="1"/>
  <c r="L327" s="1"/>
  <c r="K316"/>
  <c r="L316" s="1"/>
  <c r="K306"/>
  <c r="L306" s="1"/>
  <c r="K322" l="1"/>
  <c r="L322" s="1"/>
  <c r="K323" l="1"/>
  <c r="L323" s="1"/>
  <c r="K320" l="1"/>
  <c r="L320" s="1"/>
  <c r="K299"/>
  <c r="L299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F289"/>
  <c r="K289" s="1"/>
  <c r="L289" s="1"/>
  <c r="F288"/>
  <c r="K288" s="1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F266"/>
  <c r="K266" s="1"/>
  <c r="L266" s="1"/>
  <c r="K265"/>
  <c r="L265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F218"/>
  <c r="K218" s="1"/>
  <c r="L218" s="1"/>
  <c r="H217"/>
  <c r="K217" s="1"/>
  <c r="L217" s="1"/>
  <c r="K214"/>
  <c r="L214" s="1"/>
  <c r="K213"/>
  <c r="L213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M7"/>
  <c r="D7" i="5"/>
  <c r="K6" i="4"/>
  <c r="K6" i="3"/>
  <c r="L6" i="2"/>
</calcChain>
</file>

<file path=xl/sharedStrings.xml><?xml version="1.0" encoding="utf-8"?>
<sst xmlns="http://schemas.openxmlformats.org/spreadsheetml/2006/main" count="3343" uniqueCount="1269">
  <si>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</si>
  <si>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</si>
  <si>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</si>
  <si>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</si>
  <si>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</si>
  <si>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</si>
  <si>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</si>
  <si>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</si>
  <si>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</si>
  <si>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</si>
  <si>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</si>
  <si>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</si>
  <si>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</si>
  <si>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</si>
  <si>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</si>
  <si>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</si>
  <si>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</si>
  <si>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</si>
  <si>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</si>
  <si>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</si>
  <si>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</si>
  <si>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</si>
  <si>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</si>
  <si>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</si>
  <si>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</si>
  <si>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</si>
  <si>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</si>
  <si>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</si>
  <si>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</si>
  <si>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</si>
  <si>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</si>
  <si>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</si>
  <si>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</si>
  <si>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</si>
  <si>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</si>
  <si>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</si>
  <si>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</si>
  <si>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</si>
  <si>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</si>
  <si>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</si>
  <si>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</si>
  <si>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</si>
  <si>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</si>
  <si>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</si>
  <si>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</si>
  <si>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</si>
  <si>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</si>
  <si>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</si>
  <si>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</si>
  <si>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</si>
  <si>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</si>
  <si>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</si>
  <si>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</si>
  <si>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</si>
  <si>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</si>
  <si>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</si>
  <si>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</si>
  <si>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</si>
  <si>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</si>
  <si>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</si>
  <si>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</si>
  <si>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</si>
  <si>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</si>
  <si>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</si>
  <si>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</si>
  <si>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</si>
  <si>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</si>
  <si>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</si>
  <si>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</si>
  <si>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</si>
  <si>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</si>
  <si>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</si>
  <si>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</si>
  <si>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</si>
  <si>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</si>
  <si>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</si>
  <si>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</si>
  <si>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</si>
  <si>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</si>
  <si>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</si>
  <si>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</si>
  <si>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</si>
  <si>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</si>
  <si>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</si>
  <si>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</si>
  <si>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</si>
  <si>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</si>
  <si>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</si>
  <si>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</si>
  <si>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</si>
  <si>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</si>
  <si>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</si>
  <si>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</si>
  <si>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</si>
  <si>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</si>
  <si>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</si>
  <si>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</si>
  <si>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</si>
  <si>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</si>
  <si>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</si>
  <si>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</si>
  <si>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</si>
  <si>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</si>
  <si>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</si>
  <si>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</si>
  <si>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</si>
  <si>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</si>
  <si>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</si>
  <si>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</si>
  <si>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</si>
  <si>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</si>
  <si>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</si>
  <si>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</si>
  <si>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</si>
  <si>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</si>
  <si>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</si>
  <si>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</si>
  <si>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</si>
  <si>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</si>
  <si>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</si>
  <si>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</si>
  <si>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</si>
  <si>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</si>
  <si>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</si>
  <si>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</si>
  <si>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</si>
  <si>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</si>
  <si>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</si>
  <si>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</si>
  <si>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</si>
  <si>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</si>
  <si>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</si>
  <si>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</si>
  <si>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</si>
  <si>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</si>
  <si>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</si>
  <si>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</si>
  <si>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</si>
  <si>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</si>
  <si>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</si>
  <si>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</si>
  <si>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</si>
  <si>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</si>
  <si>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</si>
  <si>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</si>
  <si>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</si>
  <si>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</si>
  <si>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</si>
  <si>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</si>
  <si>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</si>
  <si>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</si>
  <si>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</si>
  <si>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</si>
  <si>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</si>
  <si>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</si>
  <si>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</si>
  <si>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</si>
  <si>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</si>
  <si>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</si>
  <si>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</si>
  <si>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</si>
  <si>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</si>
  <si>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</si>
  <si>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</si>
  <si>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</si>
  <si>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</si>
  <si>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</si>
  <si>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</si>
  <si>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</si>
  <si>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</si>
  <si>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</si>
  <si>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</si>
  <si>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</si>
  <si>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</si>
  <si>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</si>
  <si>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</si>
  <si>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</si>
  <si>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</si>
  <si>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</si>
  <si>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</si>
  <si>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</si>
  <si>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</si>
  <si>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</si>
  <si>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</si>
  <si>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</si>
  <si>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</si>
  <si>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</si>
  <si>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</si>
  <si>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</si>
  <si>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</si>
  <si>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</si>
  <si>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</si>
  <si>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</si>
  <si>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</si>
  <si>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</si>
  <si>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</si>
  <si>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</si>
  <si>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</si>
  <si>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</si>
  <si>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</si>
  <si>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</si>
  <si>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</si>
  <si>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</si>
  <si>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</si>
  <si>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</si>
  <si>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</si>
  <si>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</si>
  <si>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</si>
  <si>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</si>
  <si>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</si>
  <si>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</si>
  <si>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</si>
  <si>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</si>
  <si>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</si>
  <si>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</si>
  <si>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</si>
  <si>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</si>
  <si>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</si>
  <si>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</si>
  <si>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</si>
  <si>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</si>
  <si>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</si>
  <si>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</si>
  <si>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</si>
  <si>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</si>
  <si>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</si>
  <si>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</si>
  <si>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</si>
  <si>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</si>
  <si>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</si>
  <si>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</si>
  <si>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</si>
  <si>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</si>
  <si>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</si>
  <si>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</si>
  <si>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</si>
  <si>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</si>
  <si>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</si>
  <si>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</si>
  <si>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</si>
  <si>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</si>
  <si>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</si>
  <si>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</si>
  <si>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</si>
  <si>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</si>
  <si>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</si>
  <si>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</si>
  <si>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</si>
  <si>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</si>
  <si>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</si>
  <si>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</si>
  <si>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</si>
  <si>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</si>
  <si>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</si>
  <si>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</si>
  <si>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</si>
  <si>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</si>
  <si>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</si>
  <si>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</si>
  <si>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</si>
  <si>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</si>
  <si>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</si>
  <si>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</si>
  <si>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</si>
  <si>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</si>
  <si>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</si>
  <si>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</si>
  <si>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</si>
  <si>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</si>
  <si>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</si>
  <si>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</si>
  <si>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</si>
  <si>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</si>
  <si>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</si>
  <si>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</si>
  <si>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</si>
  <si>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</si>
  <si>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</si>
  <si>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</si>
  <si>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</si>
  <si>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</si>
  <si>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</si>
  <si>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</si>
  <si>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</si>
  <si>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</si>
  <si>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</si>
  <si>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</si>
  <si>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</si>
  <si>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</si>
  <si>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</si>
  <si>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</si>
  <si>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</si>
  <si>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</si>
  <si>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</si>
  <si>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</si>
  <si>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</si>
  <si>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</si>
  <si>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</si>
  <si>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</si>
  <si>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</si>
  <si>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</si>
  <si>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</si>
  <si>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</si>
  <si>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</si>
  <si>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</si>
  <si>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</si>
  <si>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</si>
  <si>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</si>
  <si>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</si>
  <si>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</si>
  <si>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</si>
  <si>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</si>
  <si>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</si>
  <si>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</si>
  <si>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</si>
  <si>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</si>
  <si>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</si>
  <si>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</si>
  <si>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</si>
  <si>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</si>
  <si>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</si>
  <si>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</si>
  <si>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</si>
  <si>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</si>
  <si>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</si>
  <si>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</si>
  <si>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</si>
  <si>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</si>
  <si>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</si>
  <si>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</si>
  <si>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</si>
  <si>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</si>
  <si>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</si>
  <si>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</si>
  <si>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</si>
  <si>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</si>
  <si>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</si>
  <si>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</si>
  <si>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</si>
  <si>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</si>
  <si>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</si>
  <si>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</si>
  <si>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</si>
  <si>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</si>
  <si>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</si>
  <si>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</si>
  <si>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</si>
  <si>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</si>
  <si>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</si>
  <si>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</si>
  <si>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</si>
  <si>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</si>
  <si>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</si>
  <si>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</si>
  <si>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</si>
  <si>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</si>
  <si>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</si>
  <si>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</si>
  <si>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</si>
  <si>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</si>
  <si>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</si>
  <si>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</si>
  <si>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</si>
  <si>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</si>
  <si>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</si>
  <si>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</si>
  <si>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</si>
  <si>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</si>
  <si>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</si>
  <si>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</si>
  <si>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</si>
  <si>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</si>
  <si>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</si>
  <si>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</si>
  <si>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</si>
  <si>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</si>
  <si>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</si>
  <si>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</si>
  <si>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</si>
  <si>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</si>
  <si>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</si>
  <si>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</si>
  <si>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</si>
  <si>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</si>
  <si>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</si>
  <si>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</si>
  <si>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</si>
  <si>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</si>
  <si>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</si>
  <si>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</si>
  <si>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</si>
  <si>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</si>
  <si>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</si>
  <si>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</si>
  <si>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</si>
  <si>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</si>
  <si>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</si>
  <si>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</si>
  <si>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</si>
  <si>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</si>
  <si>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</si>
  <si>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</si>
  <si>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</si>
  <si>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</si>
  <si>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</si>
  <si>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</si>
  <si>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</si>
  <si>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</si>
  <si>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</si>
  <si>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</si>
  <si>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</si>
  <si>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</si>
  <si>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</si>
  <si>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</si>
  <si>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</si>
  <si>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</si>
  <si>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</si>
  <si>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</si>
  <si>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</si>
  <si>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</si>
  <si>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</si>
  <si>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</si>
  <si>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</si>
  <si>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</si>
  <si>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</si>
  <si>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</si>
  <si>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</si>
  <si>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</si>
  <si>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</si>
  <si>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</si>
  <si>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</si>
  <si>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</si>
  <si>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</si>
  <si>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</si>
  <si>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</si>
  <si>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</si>
  <si>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</si>
  <si>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</si>
  <si>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</si>
  <si>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</si>
  <si>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</si>
  <si>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</si>
  <si>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</si>
  <si>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</si>
  <si>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</si>
  <si>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</si>
  <si>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</si>
  <si>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</si>
  <si>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</si>
  <si>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</si>
  <si>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</si>
  <si>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</si>
  <si>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</si>
  <si>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</si>
  <si>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</si>
  <si>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</si>
  <si>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</si>
  <si>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</si>
  <si>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</si>
  <si>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</si>
  <si>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</si>
  <si>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</si>
  <si>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</si>
  <si>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</si>
  <si>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</si>
  <si>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</si>
  <si>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</si>
  <si>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</si>
  <si>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</si>
  <si>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</si>
  <si>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</si>
  <si>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</si>
  <si>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</si>
  <si>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</si>
  <si>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</si>
  <si>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</si>
  <si>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</si>
  <si>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</si>
  <si>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</si>
  <si>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</si>
  <si>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</si>
  <si>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</si>
  <si>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</si>
  <si>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</si>
  <si>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</si>
  <si>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</si>
  <si>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</si>
  <si>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</si>
  <si>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</si>
  <si>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</si>
  <si>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</si>
  <si>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</si>
  <si>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</si>
  <si>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</si>
  <si>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</si>
  <si>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</si>
  <si>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</si>
  <si>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</si>
  <si>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</si>
  <si>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</si>
  <si>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</si>
  <si>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</si>
  <si>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</si>
  <si>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</si>
  <si>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</si>
  <si>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</si>
  <si>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</si>
  <si>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</si>
  <si>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</si>
  <si>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</si>
  <si>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</si>
  <si>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</si>
  <si>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</si>
  <si>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</si>
  <si>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</si>
  <si>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</si>
  <si>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</si>
  <si>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</si>
  <si>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</si>
  <si>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</si>
  <si>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</si>
  <si>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</si>
  <si>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</si>
  <si>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</si>
  <si>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</si>
  <si>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</si>
  <si>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</si>
  <si>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</si>
  <si>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</si>
  <si>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</si>
  <si>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</si>
  <si>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</si>
  <si>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</si>
  <si>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</si>
  <si>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</si>
  <si>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</si>
  <si>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</si>
  <si>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</si>
  <si>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</si>
  <si>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</si>
  <si>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</si>
  <si>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</si>
  <si>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</si>
  <si>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</si>
  <si>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</si>
  <si>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</si>
  <si>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</si>
  <si>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</si>
  <si>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</si>
  <si>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</si>
  <si>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</si>
  <si>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</si>
  <si>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</si>
  <si>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</si>
  <si>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</si>
  <si>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</si>
  <si>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</si>
  <si>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</si>
  <si>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</si>
  <si>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</si>
  <si>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</si>
  <si>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</si>
  <si>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</si>
  <si>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</si>
  <si>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</si>
  <si>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</si>
  <si>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</si>
  <si>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</si>
  <si>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</si>
  <si>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</si>
  <si>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</si>
  <si>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</si>
  <si>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</si>
  <si>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</si>
  <si>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</si>
  <si>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</si>
  <si>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</si>
  <si>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</si>
  <si>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</si>
  <si>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</si>
  <si>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</si>
  <si>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</si>
  <si>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</si>
  <si>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</si>
  <si>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</si>
  <si>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</si>
  <si>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</si>
  <si>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</si>
  <si>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</si>
  <si>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</si>
  <si>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</si>
  <si>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</si>
  <si>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</si>
  <si>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</si>
  <si>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</si>
  <si>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</si>
  <si>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</si>
  <si>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</si>
  <si>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</si>
  <si>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</si>
  <si>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</si>
  <si>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</si>
  <si>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</si>
  <si>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</si>
  <si>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</si>
  <si>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</si>
  <si>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</si>
  <si>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</si>
  <si>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</si>
  <si>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</si>
  <si>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</si>
  <si>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</si>
  <si>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</si>
  <si>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</si>
  <si>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</si>
  <si>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</si>
  <si>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</si>
  <si>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</si>
  <si>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</si>
  <si>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</si>
  <si>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</si>
  <si>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</si>
  <si>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</si>
  <si>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</si>
  <si>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</si>
  <si>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</si>
  <si>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</si>
  <si>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</si>
  <si>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</si>
  <si>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</si>
  <si>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</si>
  <si>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</si>
  <si>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</si>
  <si>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</si>
  <si>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</si>
  <si>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</si>
  <si>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</si>
  <si>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</si>
  <si>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</si>
  <si>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</si>
  <si>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</si>
  <si>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</si>
  <si>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</si>
  <si>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</si>
  <si>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</si>
  <si>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</si>
  <si>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</si>
  <si>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</si>
  <si>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</si>
  <si>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</si>
  <si>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</si>
  <si>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</si>
  <si>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</si>
  <si>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</si>
  <si>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</si>
  <si>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</si>
  <si>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</si>
  <si>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</si>
  <si>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</si>
  <si>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</si>
  <si>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</si>
  <si>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</si>
  <si>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</si>
  <si>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</si>
  <si>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</si>
  <si>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</si>
  <si>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</si>
  <si>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</si>
  <si>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</si>
  <si>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</si>
  <si>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</si>
  <si>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</si>
  <si>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</si>
  <si>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</si>
  <si>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</si>
  <si>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</si>
  <si>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</si>
  <si>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</si>
  <si>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</si>
  <si>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</si>
  <si>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</si>
  <si>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</si>
  <si>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</si>
  <si>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</si>
  <si>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</si>
  <si>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</si>
  <si>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</si>
  <si>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</si>
  <si>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</si>
  <si>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</si>
  <si>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</si>
  <si>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</si>
  <si>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</si>
  <si>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</si>
  <si>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</si>
  <si>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</si>
  <si>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</si>
  <si>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</si>
  <si>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</si>
  <si>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</si>
  <si>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</si>
  <si>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</si>
  <si>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</si>
  <si>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</si>
  <si>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</si>
  <si>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</si>
  <si>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</si>
  <si>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</si>
  <si>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</si>
  <si>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</si>
  <si>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</si>
  <si>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</si>
  <si>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</si>
  <si>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</si>
  <si>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</si>
  <si>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</si>
  <si>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</si>
  <si>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</si>
  <si>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</si>
  <si>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</si>
  <si>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</si>
  <si>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</si>
  <si>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</si>
  <si>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</si>
  <si>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</si>
  <si>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</si>
  <si>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</si>
  <si>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</si>
  <si>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</si>
  <si>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</si>
  <si>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</si>
  <si>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</si>
  <si>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</si>
  <si>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</si>
  <si>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</si>
  <si>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</si>
  <si>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</si>
  <si>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</si>
  <si>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</si>
  <si>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</si>
  <si>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</si>
  <si>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</si>
  <si>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</si>
  <si>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</si>
  <si>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</si>
  <si>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</si>
  <si>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</si>
  <si>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</si>
  <si>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</si>
  <si>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</si>
  <si>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</si>
  <si>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</si>
  <si>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</si>
  <si>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</si>
  <si>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</si>
  <si>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</si>
  <si>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</si>
  <si>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</si>
  <si>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</si>
  <si>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</si>
  <si>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</si>
  <si>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</si>
  <si>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</si>
  <si>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</si>
  <si>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</si>
  <si>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</si>
  <si>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</si>
  <si>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</si>
  <si>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</si>
  <si>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</si>
  <si>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</si>
  <si>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</si>
  <si>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</si>
  <si>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</si>
  <si>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</si>
  <si>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</si>
  <si>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</si>
  <si>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</si>
  <si>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</si>
  <si>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</si>
  <si>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</si>
  <si>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</si>
  <si>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</si>
  <si>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</si>
  <si>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</si>
  <si>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</si>
  <si>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</si>
  <si>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</si>
  <si>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</si>
  <si>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</si>
  <si>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</si>
  <si>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</si>
  <si>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</si>
  <si>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</si>
  <si>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</si>
  <si>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</si>
  <si>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</si>
  <si>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</si>
  <si>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</si>
  <si>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</si>
  <si>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</si>
  <si>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</si>
  <si>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</si>
  <si>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</si>
  <si>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</si>
  <si>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</si>
  <si>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</si>
  <si>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</si>
  <si>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</si>
  <si>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</si>
  <si>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</si>
  <si>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</si>
  <si>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</si>
  <si>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</si>
  <si>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</si>
  <si>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</si>
  <si>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</si>
  <si>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</si>
  <si>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</si>
  <si>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</si>
  <si>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</si>
  <si>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</si>
  <si>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</si>
  <si>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</si>
  <si>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</si>
  <si>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</si>
  <si>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</si>
  <si>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</si>
  <si>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</si>
  <si>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</si>
  <si>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</si>
  <si>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</si>
  <si>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</si>
  <si>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</si>
  <si>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</si>
  <si>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</si>
  <si>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</si>
  <si>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</si>
  <si>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</si>
  <si>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</si>
  <si>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</si>
  <si>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</si>
  <si>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</si>
  <si>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</si>
  <si>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</si>
  <si>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</si>
  <si>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</si>
  <si>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</si>
  <si>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</si>
  <si>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</si>
  <si>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</si>
  <si>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</si>
  <si>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</si>
  <si>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</si>
  <si>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</si>
  <si>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</si>
  <si>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</si>
  <si>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</si>
  <si>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</si>
  <si>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</si>
  <si>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</si>
  <si>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</si>
  <si>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</si>
  <si>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</si>
  <si>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</si>
  <si>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</si>
  <si>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</si>
  <si>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</si>
  <si>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</si>
  <si>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</si>
  <si>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</si>
  <si>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</si>
  <si>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</si>
  <si>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</si>
  <si>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</si>
  <si>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</si>
  <si>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</si>
  <si>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</si>
  <si>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</si>
  <si>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</si>
  <si>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</si>
  <si>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</si>
  <si>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</si>
  <si>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</si>
  <si>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</si>
  <si>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</si>
  <si>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</si>
  <si>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</si>
  <si>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</si>
  <si>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</si>
  <si>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</si>
  <si>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</si>
  <si>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</si>
  <si>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</si>
  <si>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</si>
  <si>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</si>
  <si>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</si>
  <si>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</si>
  <si>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</si>
  <si>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</si>
  <si>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</si>
  <si>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</si>
  <si>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</si>
  <si>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</si>
  <si>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</si>
  <si>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</si>
  <si>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</si>
  <si>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</si>
  <si>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</si>
  <si>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</si>
  <si>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</si>
  <si>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</si>
  <si>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</si>
  <si>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</si>
  <si>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</si>
  <si>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</si>
  <si>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</si>
  <si>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</si>
  <si>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</si>
  <si>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</si>
  <si>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</si>
  <si>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</si>
  <si>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</si>
  <si>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</si>
  <si>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</si>
  <si>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</si>
  <si>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</si>
  <si>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</si>
  <si>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</si>
  <si>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</si>
  <si>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</si>
  <si>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</si>
  <si>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</si>
  <si>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</si>
  <si>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</si>
  <si>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</si>
  <si>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</si>
  <si>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</si>
  <si>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</si>
  <si>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</si>
  <si>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</si>
  <si>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</si>
  <si>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</si>
  <si>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</si>
  <si>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</si>
  <si>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</si>
  <si>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</si>
  <si>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</si>
  <si>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</si>
  <si>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</si>
  <si>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</si>
  <si>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</si>
  <si>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</si>
  <si>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</si>
  <si>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</si>
  <si>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</si>
  <si>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</si>
  <si>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</si>
  <si>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</si>
  <si>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</si>
  <si>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</si>
  <si>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</si>
  <si>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</si>
  <si>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</si>
  <si>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</si>
  <si>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</si>
  <si>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</si>
  <si>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</si>
  <si>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</si>
  <si>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</si>
  <si>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</si>
  <si>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</si>
  <si>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</si>
  <si>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</si>
  <si>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</si>
  <si>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</si>
  <si>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</si>
  <si>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</si>
  <si>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</si>
  <si>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</si>
  <si>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</si>
  <si>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</si>
  <si>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</si>
  <si>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</si>
  <si>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</si>
  <si>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</si>
  <si>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</si>
  <si>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</si>
  <si>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</si>
  <si>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</si>
  <si>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</si>
  <si>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</si>
  <si>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</si>
  <si>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</si>
  <si>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</si>
  <si>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</si>
  <si>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</si>
  <si>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</si>
  <si>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</si>
  <si>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</si>
  <si>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</si>
  <si>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</si>
  <si>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</si>
  <si>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</si>
  <si>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</si>
  <si>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</si>
  <si>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</si>
  <si>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</si>
  <si>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</si>
  <si>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</si>
  <si>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</si>
  <si>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</si>
  <si>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</si>
  <si>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</si>
  <si>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</si>
  <si>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</si>
  <si>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</si>
  <si>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GKP</t>
  </si>
  <si>
    <t>SOUTH GUJARAT SHARES AND SHAREBROKERS LIMITED</t>
  </si>
  <si>
    <t>1593-1596</t>
  </si>
  <si>
    <t>CROMPTON AUG FUT</t>
  </si>
  <si>
    <t>383-390</t>
  </si>
  <si>
    <t>AXISBANK 750 CE AUG</t>
  </si>
  <si>
    <t>19-23</t>
  </si>
  <si>
    <t>EARUM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</si>
  <si>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</si>
  <si>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</si>
  <si>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</si>
  <si>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</si>
  <si>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</si>
  <si>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</si>
  <si>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</si>
  <si>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</si>
  <si>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</si>
  <si>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</si>
  <si>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</si>
  <si>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</si>
  <si>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</si>
  <si>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</si>
  <si>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</si>
  <si>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</si>
  <si>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</si>
  <si>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</si>
  <si>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</si>
  <si>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</si>
  <si>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</si>
  <si>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</si>
  <si>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</si>
  <si>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</si>
  <si>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</si>
  <si>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</si>
  <si>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</si>
  <si>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</si>
  <si>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</si>
  <si>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</si>
  <si>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</si>
  <si>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</si>
  <si>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</si>
  <si>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</si>
  <si>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YACOOBALI VENTURE COMMODITY BROKING PVT. LTD.</t>
  </si>
  <si>
    <t>KPEL</t>
  </si>
  <si>
    <t>ASHISH ASHWIN MITHANI</t>
  </si>
  <si>
    <t>NCLRESE</t>
  </si>
  <si>
    <t>VISAGAR FINANCIAL SERVICES LIMITED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</si>
  <si>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</si>
  <si>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</si>
  <si>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</si>
  <si>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</si>
  <si>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</si>
  <si>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</si>
  <si>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</si>
  <si>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</si>
  <si>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</si>
  <si>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</si>
  <si>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</si>
  <si>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</si>
  <si>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</si>
  <si>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ACEMEN</t>
  </si>
  <si>
    <t>BAROEXT</t>
  </si>
  <si>
    <t>KAILASHCHANDRA BHAWARLAL TOTLA</t>
  </si>
  <si>
    <t>BHUMISHTH NARENDRABHAI PATEL</t>
  </si>
  <si>
    <t>ARYAMAN BROKING LIMITED</t>
  </si>
  <si>
    <t>RAMESH SAWALRAM SARAOGI</t>
  </si>
  <si>
    <t>KLBRENG-B</t>
  </si>
  <si>
    <t>RBL BANK LIMITED</t>
  </si>
  <si>
    <t>AKASH DAGAR</t>
  </si>
  <si>
    <t>RONAK HASMUKHBHAI VORA</t>
  </si>
  <si>
    <t>NK SECURITIES RESEARCH PRIVATE LIMITED</t>
  </si>
  <si>
    <t>DCM</t>
  </si>
  <si>
    <t>DCM  Ltd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</si>
  <si>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</si>
  <si>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</si>
  <si>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</si>
  <si>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</si>
  <si>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</si>
  <si>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</si>
  <si>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</si>
  <si>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</si>
  <si>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</si>
  <si>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</si>
  <si>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</si>
  <si>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</si>
  <si>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</si>
  <si>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</si>
  <si>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</si>
  <si>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</si>
  <si>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828-832</t>
  </si>
  <si>
    <t>860-870</t>
  </si>
  <si>
    <t>1935-1945</t>
  </si>
  <si>
    <t>2110-2150</t>
  </si>
  <si>
    <t>2300-2315</t>
  </si>
  <si>
    <t>2400-2450</t>
  </si>
  <si>
    <t>ANUROOP</t>
  </si>
  <si>
    <t>COLORCHIPS</t>
  </si>
  <si>
    <t>VINIATO ADVISORS PRIVATE LIMITED</t>
  </si>
  <si>
    <t>PAYAL BHUMISHTH PATEL</t>
  </si>
  <si>
    <t>GGENG</t>
  </si>
  <si>
    <t>HEALTHYLIFE</t>
  </si>
  <si>
    <t>SANTA GHOSH</t>
  </si>
  <si>
    <t>JETMALL</t>
  </si>
  <si>
    <t>MURLI DHAR LAHOTI</t>
  </si>
  <si>
    <t>KUSHBU LODHA</t>
  </si>
  <si>
    <t>TARUNA PANKAJ TATED</t>
  </si>
  <si>
    <t>THE RATNAKAR BANK LIMITED</t>
  </si>
  <si>
    <t>EPITOME TRADING AND INVESTMENTS</t>
  </si>
  <si>
    <t>ANIRUDH DAMANI</t>
  </si>
  <si>
    <t>RAMKUMAR BHOLANATH YADAV</t>
  </si>
  <si>
    <t>OPTIFIN</t>
  </si>
  <si>
    <t>PARESH DHIRAJLAL SHAH</t>
  </si>
  <si>
    <t>SMGOLD</t>
  </si>
  <si>
    <t>SETU SECURITIES PVT LTD</t>
  </si>
  <si>
    <t>TRIVENIENT</t>
  </si>
  <si>
    <t>ASHISH AGARWAL</t>
  </si>
  <si>
    <t>VEERKRUPA</t>
  </si>
  <si>
    <t>BHAVYA DHIMAN</t>
  </si>
  <si>
    <t>AMDIND</t>
  </si>
  <si>
    <t>AMD Industries Limited</t>
  </si>
  <si>
    <t>XTX MARKETS LLP</t>
  </si>
  <si>
    <t>CENTEXT</t>
  </si>
  <si>
    <t>Century Extrusions Limite</t>
  </si>
  <si>
    <t>VEENA RAJESH SHAH</t>
  </si>
  <si>
    <t>FRETAIL</t>
  </si>
  <si>
    <t>Future Retail Limited</t>
  </si>
  <si>
    <t>RAMASTEEL</t>
  </si>
  <si>
    <t>SUNTECK WEALTHMAX CAPITAL PRIVATE LIMITED</t>
  </si>
  <si>
    <t>REPCOHOME</t>
  </si>
  <si>
    <t>Repco Home Finance Ltd</t>
  </si>
  <si>
    <t>VIKASLIFE</t>
  </si>
  <si>
    <t>Vikas Lifecare Limited</t>
  </si>
  <si>
    <t>VISTRA ITCL INDIA LIMITED</t>
  </si>
  <si>
    <t>GULFPETRO</t>
  </si>
  <si>
    <t>GP Petroleums Limited</t>
  </si>
  <si>
    <t>Loss of Rs.21/-</t>
  </si>
  <si>
    <t>TCS 3460 CE AUG</t>
  </si>
  <si>
    <t>18-20</t>
  </si>
  <si>
    <t>245-248</t>
  </si>
  <si>
    <t>270-280</t>
  </si>
  <si>
    <t>RELIANCE AUG FUT</t>
  </si>
  <si>
    <t>2625-2635</t>
  </si>
  <si>
    <t>2680-2720</t>
  </si>
  <si>
    <t>RAJ DEVANGBHAI PATEL</t>
  </si>
  <si>
    <t>AGOL</t>
  </si>
  <si>
    <t>BAKULESH OMPRAKASH AGARWAL</t>
  </si>
  <si>
    <t>DARSHIL RAJESH SHAH</t>
  </si>
  <si>
    <t>PANKAJBHAI GOVINDBHAI SHAH</t>
  </si>
  <si>
    <t>SURESH ANAND</t>
  </si>
  <si>
    <t>CHETAN RASIKLAL SHAH</t>
  </si>
  <si>
    <t>GREAT TERRAIN INVESTMENT LTD</t>
  </si>
  <si>
    <t>DANUBE</t>
  </si>
  <si>
    <t>JUST RIGHT LIFE LIMITED</t>
  </si>
  <si>
    <t>MOHAMED HASHIM YACOOBALI</t>
  </si>
  <si>
    <t>ICLORGANIC</t>
  </si>
  <si>
    <t>RAMAN TALWAR</t>
  </si>
  <si>
    <t>ISFL</t>
  </si>
  <si>
    <t>BONANZA PORTFOLIO LIMITED</t>
  </si>
  <si>
    <t>TOPGAIN FINANCE PRIVATE LIMITED</t>
  </si>
  <si>
    <t>BHARAT KUMAR PUKHRAJJI</t>
  </si>
  <si>
    <t>KCDGROUP</t>
  </si>
  <si>
    <t>RADHA VASANT PANDEY</t>
  </si>
  <si>
    <t>ANUPAM NARAIN GUPTA</t>
  </si>
  <si>
    <t>FIRSTVIEW TRADING PRIVATE LIMITED</t>
  </si>
  <si>
    <t>PARTH INFIN BROKERS PVT LTD</t>
  </si>
  <si>
    <t>RAJEEV RAWAT</t>
  </si>
  <si>
    <t>KEYUR VINODCHANDRA PARMAR</t>
  </si>
  <si>
    <t>SANGITABEN DUSHYANTBHAI SOLANKI</t>
  </si>
  <si>
    <t>PRADIP MAHENDRABHAI KAPADIYA</t>
  </si>
  <si>
    <t>MATHEWE</t>
  </si>
  <si>
    <t>PRANAV P VORA</t>
  </si>
  <si>
    <t>SPARK FINANCE</t>
  </si>
  <si>
    <t>PMC FINCORP LIMITED</t>
  </si>
  <si>
    <t>OVERSKUD MULTI ASSET MANAGEMENT PRIVATE LIMITED</t>
  </si>
  <si>
    <t>SIXTEENTH STREET ASIAN GEMS FUND</t>
  </si>
  <si>
    <t>SHUBHAM</t>
  </si>
  <si>
    <t>GOENKA BUSINESS AND FINANCE LIMITED</t>
  </si>
  <si>
    <t>SUMIT LAHA</t>
  </si>
  <si>
    <t>DIBAKAR LAHA</t>
  </si>
  <si>
    <t>DEBASHISH DUTTA</t>
  </si>
  <si>
    <t>LINKUP FINANCIAL CONSULTANTS PRIVATE LIMITED</t>
  </si>
  <si>
    <t>HITESH KANTILAL PARMAR</t>
  </si>
  <si>
    <t>ANURAGI JAYESHKUMAR SIRESIYA</t>
  </si>
  <si>
    <t>MILIND SHRIKANT GURAO</t>
  </si>
  <si>
    <t>KINJAL MILIND GURAO</t>
  </si>
  <si>
    <t>SRESTHA</t>
  </si>
  <si>
    <t>AJAY KUMAR SINGH</t>
  </si>
  <si>
    <t>STURDY</t>
  </si>
  <si>
    <t>INDIAN BANK</t>
  </si>
  <si>
    <t>SWAGTAM</t>
  </si>
  <si>
    <t>DEVBHOOMI COMMERCIAL PRIVATE LTD</t>
  </si>
  <si>
    <t>GOPAL AGARWAL</t>
  </si>
  <si>
    <t>DEEPIKA GUPTA</t>
  </si>
  <si>
    <t>TAAZAINT</t>
  </si>
  <si>
    <t>KISHORE KARUKOLA</t>
  </si>
  <si>
    <t>VASUDEVAN PANCHANGAM</t>
  </si>
  <si>
    <t>VALSONQ</t>
  </si>
  <si>
    <t>DHANALAKSHMI SRIDHAR</t>
  </si>
  <si>
    <t>WELCURE</t>
  </si>
  <si>
    <t>RANI</t>
  </si>
  <si>
    <t>AGARIND</t>
  </si>
  <si>
    <t>Agarwal Inds Corp Ltd.</t>
  </si>
  <si>
    <t>H C JAIN AND CO (SHRI HEM CHAND JAIN)</t>
  </si>
  <si>
    <t>PRATEEK JAIN</t>
  </si>
  <si>
    <t>OM PRAMILA STOCKS PRIVATE LIMITED</t>
  </si>
  <si>
    <t>AVIRAT ENTERPRISE</t>
  </si>
  <si>
    <t>EROSMEDIA</t>
  </si>
  <si>
    <t>Eros Intl Media Ltd</t>
  </si>
  <si>
    <t>PURVISH MUKESH SHAH</t>
  </si>
  <si>
    <t>MANSUKH SECURITIES &amp; FINANCE LTD</t>
  </si>
  <si>
    <t>HBSL</t>
  </si>
  <si>
    <t>HB Stockholdings Limited</t>
  </si>
  <si>
    <t>SHIRISH PURUSHOTTAMRAO PANDE</t>
  </si>
  <si>
    <t>IIFL Finance Limited</t>
  </si>
  <si>
    <t>MORGAN STANLEY ASIA SINGAPORE PTE</t>
  </si>
  <si>
    <t>LIKHITHA</t>
  </si>
  <si>
    <t>Likhitha Infrastruc Ltd</t>
  </si>
  <si>
    <t>M/S. PRARTHANA ENTERPRISES</t>
  </si>
  <si>
    <t>MANGCHEFER</t>
  </si>
  <si>
    <t>Mangalore Chemicals &amp; Fer</t>
  </si>
  <si>
    <t>ASHIKA CREDIT CAPITAL LIMITED</t>
  </si>
  <si>
    <t>MTNL</t>
  </si>
  <si>
    <t>Maha Tel Nigam Ltd.</t>
  </si>
  <si>
    <t>TOWER RESEARCH CAPITAL MARKETS INDIA PRIVATE LIMITED</t>
  </si>
  <si>
    <t>PKTEA</t>
  </si>
  <si>
    <t>The P K Tea Prod Co Ltd</t>
  </si>
  <si>
    <t>PLACID LIMITED</t>
  </si>
  <si>
    <t>OMNIS PORTFOLIO INVEST ICVCOMNIS GLOBAL EMERGING MARKETS EQ OPPOR FUND</t>
  </si>
  <si>
    <t>SECURCRED</t>
  </si>
  <si>
    <t>SecUR Credentials Limited</t>
  </si>
  <si>
    <t>VIRTUE CERAMICS PRIVATE LIMITED .</t>
  </si>
  <si>
    <t>NAKSHATRA GARMENTS PRIVATE LIMITED</t>
  </si>
  <si>
    <t>TAINWALCHM</t>
  </si>
  <si>
    <t>Tainwala Chem &amp; Plastics</t>
  </si>
  <si>
    <t>SUNIYOJIT MERCHANTS PRIVATE LIMITED</t>
  </si>
  <si>
    <t>AGNI</t>
  </si>
  <si>
    <t>Agni Green Power Ltd</t>
  </si>
  <si>
    <t>MAYURI SHRIPAL VORA</t>
  </si>
  <si>
    <t>BECTORFOOD</t>
  </si>
  <si>
    <t>Mrs Bectors Food Spe Ltd</t>
  </si>
  <si>
    <t>BAJAJ HOLDINGS AND INVESTMENT LIMITED</t>
  </si>
  <si>
    <t>GLOBE</t>
  </si>
  <si>
    <t>Globe Textiles (I) Ltd.</t>
  </si>
  <si>
    <t>CDC GROUP PLC</t>
  </si>
  <si>
    <t>KSHITIJPOL</t>
  </si>
  <si>
    <t>Kshitij Polyline Limited</t>
  </si>
  <si>
    <t>PALASH  BANERJEE</t>
  </si>
  <si>
    <t>LIFE INSURANCE CORPORATION OF INDIA</t>
  </si>
  <si>
    <t>NIRAJ HARSUKHLAL SANGHAVI</t>
  </si>
  <si>
    <t>UNIINFO</t>
  </si>
  <si>
    <t>Uniinfo Telecom Servi Ltd</t>
  </si>
  <si>
    <t>SYSTEMATIX SHARES AND STOCKS (INDIA)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</si>
</sst>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0" fontId="32" fillId="13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H25" sqref="H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0" t="s">
        <v>16</v>
      </c>
      <c r="B9" s="452" t="s">
        <v>17</v>
      </c>
      <c r="C9" s="452" t="s">
        <v>18</v>
      </c>
      <c r="D9" s="452" t="s">
        <v>19</v>
      </c>
      <c r="E9" s="23" t="s">
        <v>20</v>
      </c>
      <c r="F9" s="23" t="s">
        <v>21</v>
      </c>
      <c r="G9" s="447" t="s">
        <v>22</v>
      </c>
      <c r="H9" s="448"/>
      <c r="I9" s="449"/>
      <c r="J9" s="447" t="s">
        <v>23</v>
      </c>
      <c r="K9" s="448"/>
      <c r="L9" s="449"/>
      <c r="M9" s="23"/>
      <c r="N9" s="24"/>
      <c r="O9" s="24"/>
      <c r="P9" s="24"/>
    </row>
    <row r="10" spans="1:16" ht="59.25" customHeight="1">
      <c r="A10" s="451"/>
      <c r="B10" s="453"/>
      <c r="C10" s="453"/>
      <c r="D10" s="45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17759.5</v>
      </c>
      <c r="F11" s="32">
        <v>17820.683333333331</v>
      </c>
      <c r="G11" s="33">
        <v>17651.416666666661</v>
      </c>
      <c r="H11" s="33">
        <v>17543.333333333328</v>
      </c>
      <c r="I11" s="33">
        <v>17374.066666666658</v>
      </c>
      <c r="J11" s="33">
        <v>17928.766666666663</v>
      </c>
      <c r="K11" s="33">
        <v>18098.033333333333</v>
      </c>
      <c r="L11" s="33">
        <v>18206.116666666665</v>
      </c>
      <c r="M11" s="34">
        <v>17989.95</v>
      </c>
      <c r="N11" s="34">
        <v>17712.599999999999</v>
      </c>
      <c r="O11" s="35">
        <v>14802250</v>
      </c>
      <c r="P11" s="36">
        <v>-5.3487973605432122E-3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39002.35</v>
      </c>
      <c r="F12" s="37">
        <v>39219.633333333331</v>
      </c>
      <c r="G12" s="38">
        <v>38645.166666666664</v>
      </c>
      <c r="H12" s="38">
        <v>38287.98333333333</v>
      </c>
      <c r="I12" s="38">
        <v>37713.516666666663</v>
      </c>
      <c r="J12" s="38">
        <v>39576.816666666666</v>
      </c>
      <c r="K12" s="38">
        <v>40151.28333333334</v>
      </c>
      <c r="L12" s="38">
        <v>40508.466666666667</v>
      </c>
      <c r="M12" s="28">
        <v>39794.1</v>
      </c>
      <c r="N12" s="28">
        <v>38862.449999999997</v>
      </c>
      <c r="O12" s="39">
        <v>3321350</v>
      </c>
      <c r="P12" s="40">
        <v>-3.8465287514902486E-3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18112.8</v>
      </c>
      <c r="F13" s="37">
        <v>18211.566666666666</v>
      </c>
      <c r="G13" s="38">
        <v>17980.333333333332</v>
      </c>
      <c r="H13" s="38">
        <v>17847.866666666665</v>
      </c>
      <c r="I13" s="38">
        <v>17616.633333333331</v>
      </c>
      <c r="J13" s="38">
        <v>18344.033333333333</v>
      </c>
      <c r="K13" s="38">
        <v>18575.26666666667</v>
      </c>
      <c r="L13" s="38">
        <v>18707.733333333334</v>
      </c>
      <c r="M13" s="28">
        <v>18442.8</v>
      </c>
      <c r="N13" s="28">
        <v>18079.099999999999</v>
      </c>
      <c r="O13" s="39">
        <v>7880</v>
      </c>
      <c r="P13" s="40">
        <v>-0.11659192825112108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814.65</v>
      </c>
      <c r="F15" s="37">
        <v>822.55000000000007</v>
      </c>
      <c r="G15" s="38">
        <v>804.10000000000014</v>
      </c>
      <c r="H15" s="38">
        <v>793.55000000000007</v>
      </c>
      <c r="I15" s="38">
        <v>775.10000000000014</v>
      </c>
      <c r="J15" s="38">
        <v>833.10000000000014</v>
      </c>
      <c r="K15" s="38">
        <v>851.55000000000018</v>
      </c>
      <c r="L15" s="38">
        <v>862.10000000000014</v>
      </c>
      <c r="M15" s="28">
        <v>841</v>
      </c>
      <c r="N15" s="28">
        <v>812</v>
      </c>
      <c r="O15" s="39">
        <v>3396600</v>
      </c>
      <c r="P15" s="40">
        <v>2.9631538263334194E-2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2892.95</v>
      </c>
      <c r="F16" s="37">
        <v>2880.6333333333332</v>
      </c>
      <c r="G16" s="38">
        <v>2827.3166666666666</v>
      </c>
      <c r="H16" s="38">
        <v>2761.6833333333334</v>
      </c>
      <c r="I16" s="38">
        <v>2708.3666666666668</v>
      </c>
      <c r="J16" s="38">
        <v>2946.2666666666664</v>
      </c>
      <c r="K16" s="38">
        <v>2999.583333333333</v>
      </c>
      <c r="L16" s="38">
        <v>3065.2166666666662</v>
      </c>
      <c r="M16" s="28">
        <v>2933.95</v>
      </c>
      <c r="N16" s="28">
        <v>2815</v>
      </c>
      <c r="O16" s="39">
        <v>933750</v>
      </c>
      <c r="P16" s="40">
        <v>-3.2025620496397116E-3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18846.849999999999</v>
      </c>
      <c r="F17" s="37">
        <v>18917.933333333331</v>
      </c>
      <c r="G17" s="38">
        <v>18723.266666666663</v>
      </c>
      <c r="H17" s="38">
        <v>18599.683333333331</v>
      </c>
      <c r="I17" s="38">
        <v>18405.016666666663</v>
      </c>
      <c r="J17" s="38">
        <v>19041.516666666663</v>
      </c>
      <c r="K17" s="38">
        <v>19236.183333333327</v>
      </c>
      <c r="L17" s="38">
        <v>19359.766666666663</v>
      </c>
      <c r="M17" s="28">
        <v>19112.599999999999</v>
      </c>
      <c r="N17" s="28">
        <v>18794.349999999999</v>
      </c>
      <c r="O17" s="39">
        <v>46040</v>
      </c>
      <c r="P17" s="40">
        <v>2.9516994633273702E-2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111.55</v>
      </c>
      <c r="F18" s="37">
        <v>112.08333333333333</v>
      </c>
      <c r="G18" s="38">
        <v>110.16666666666666</v>
      </c>
      <c r="H18" s="38">
        <v>108.78333333333333</v>
      </c>
      <c r="I18" s="38">
        <v>106.86666666666666</v>
      </c>
      <c r="J18" s="38">
        <v>113.46666666666665</v>
      </c>
      <c r="K18" s="38">
        <v>115.38333333333331</v>
      </c>
      <c r="L18" s="38">
        <v>116.76666666666665</v>
      </c>
      <c r="M18" s="28">
        <v>114</v>
      </c>
      <c r="N18" s="28">
        <v>110.7</v>
      </c>
      <c r="O18" s="39">
        <v>21659400</v>
      </c>
      <c r="P18" s="40">
        <v>1.9054878048780487E-2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284.45</v>
      </c>
      <c r="F19" s="37">
        <v>287.11666666666662</v>
      </c>
      <c r="G19" s="38">
        <v>279.33333333333326</v>
      </c>
      <c r="H19" s="38">
        <v>274.21666666666664</v>
      </c>
      <c r="I19" s="38">
        <v>266.43333333333328</v>
      </c>
      <c r="J19" s="38">
        <v>292.23333333333323</v>
      </c>
      <c r="K19" s="38">
        <v>300.01666666666665</v>
      </c>
      <c r="L19" s="38">
        <v>305.13333333333321</v>
      </c>
      <c r="M19" s="28">
        <v>294.89999999999998</v>
      </c>
      <c r="N19" s="28">
        <v>282</v>
      </c>
      <c r="O19" s="39">
        <v>13439400</v>
      </c>
      <c r="P19" s="40">
        <v>-2.1948912015137181E-2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2351.35</v>
      </c>
      <c r="F20" s="37">
        <v>2344.8000000000002</v>
      </c>
      <c r="G20" s="38">
        <v>2320.1000000000004</v>
      </c>
      <c r="H20" s="38">
        <v>2288.8500000000004</v>
      </c>
      <c r="I20" s="38">
        <v>2264.1500000000005</v>
      </c>
      <c r="J20" s="38">
        <v>2376.0500000000002</v>
      </c>
      <c r="K20" s="38">
        <v>2400.75</v>
      </c>
      <c r="L20" s="38">
        <v>2432</v>
      </c>
      <c r="M20" s="28">
        <v>2369.5</v>
      </c>
      <c r="N20" s="28">
        <v>2313.5500000000002</v>
      </c>
      <c r="O20" s="39">
        <v>2736500</v>
      </c>
      <c r="P20" s="40">
        <v>7.9380731683265954E-2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3127.7</v>
      </c>
      <c r="F21" s="37">
        <v>3154</v>
      </c>
      <c r="G21" s="38">
        <v>3049</v>
      </c>
      <c r="H21" s="38">
        <v>2970.3</v>
      </c>
      <c r="I21" s="38">
        <v>2865.3</v>
      </c>
      <c r="J21" s="38">
        <v>3232.7</v>
      </c>
      <c r="K21" s="38">
        <v>3337.7</v>
      </c>
      <c r="L21" s="38">
        <v>3416.3999999999996</v>
      </c>
      <c r="M21" s="28">
        <v>3259</v>
      </c>
      <c r="N21" s="28">
        <v>3075.3</v>
      </c>
      <c r="O21" s="39">
        <v>19297000</v>
      </c>
      <c r="P21" s="40">
        <v>-1.5559636771757984E-2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873.15</v>
      </c>
      <c r="F22" s="37">
        <v>864.35</v>
      </c>
      <c r="G22" s="38">
        <v>843.1</v>
      </c>
      <c r="H22" s="38">
        <v>813.05</v>
      </c>
      <c r="I22" s="38">
        <v>791.8</v>
      </c>
      <c r="J22" s="38">
        <v>894.40000000000009</v>
      </c>
      <c r="K22" s="38">
        <v>915.65000000000009</v>
      </c>
      <c r="L22" s="38">
        <v>945.70000000000016</v>
      </c>
      <c r="M22" s="28">
        <v>885.6</v>
      </c>
      <c r="N22" s="28">
        <v>834.3</v>
      </c>
      <c r="O22" s="39">
        <v>75682500</v>
      </c>
      <c r="P22" s="40">
        <v>9.6721475502784919E-3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2942.8</v>
      </c>
      <c r="F23" s="37">
        <v>2953.7166666666667</v>
      </c>
      <c r="G23" s="38">
        <v>2920.4833333333336</v>
      </c>
      <c r="H23" s="38">
        <v>2898.166666666667</v>
      </c>
      <c r="I23" s="38">
        <v>2864.9333333333338</v>
      </c>
      <c r="J23" s="38">
        <v>2976.0333333333333</v>
      </c>
      <c r="K23" s="38">
        <v>3009.266666666666</v>
      </c>
      <c r="L23" s="38">
        <v>3031.583333333333</v>
      </c>
      <c r="M23" s="28">
        <v>2986.95</v>
      </c>
      <c r="N23" s="28">
        <v>2931.4</v>
      </c>
      <c r="O23" s="39">
        <v>489000</v>
      </c>
      <c r="P23" s="40">
        <v>2.0491803278688526E-3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515.45000000000005</v>
      </c>
      <c r="F24" s="37">
        <v>518.06666666666661</v>
      </c>
      <c r="G24" s="38">
        <v>510.48333333333323</v>
      </c>
      <c r="H24" s="38">
        <v>505.51666666666665</v>
      </c>
      <c r="I24" s="38">
        <v>497.93333333333328</v>
      </c>
      <c r="J24" s="38">
        <v>523.03333333333319</v>
      </c>
      <c r="K24" s="38">
        <v>530.61666666666667</v>
      </c>
      <c r="L24" s="38">
        <v>535.58333333333314</v>
      </c>
      <c r="M24" s="28">
        <v>525.65</v>
      </c>
      <c r="N24" s="28">
        <v>513.1</v>
      </c>
      <c r="O24" s="39">
        <v>6528000</v>
      </c>
      <c r="P24" s="40">
        <v>3.3729216152019001E-2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420.1</v>
      </c>
      <c r="F25" s="37">
        <v>419.36666666666662</v>
      </c>
      <c r="G25" s="38">
        <v>411.73333333333323</v>
      </c>
      <c r="H25" s="38">
        <v>403.36666666666662</v>
      </c>
      <c r="I25" s="38">
        <v>395.73333333333323</v>
      </c>
      <c r="J25" s="38">
        <v>427.73333333333323</v>
      </c>
      <c r="K25" s="38">
        <v>435.36666666666656</v>
      </c>
      <c r="L25" s="38">
        <v>443.73333333333323</v>
      </c>
      <c r="M25" s="28">
        <v>427</v>
      </c>
      <c r="N25" s="28">
        <v>411</v>
      </c>
      <c r="O25" s="39">
        <v>62271000</v>
      </c>
      <c r="P25" s="40">
        <v>-1.1837394618316203E-3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4145.8999999999996</v>
      </c>
      <c r="F26" s="37">
        <v>4195.5333333333338</v>
      </c>
      <c r="G26" s="38">
        <v>4083.2166666666672</v>
      </c>
      <c r="H26" s="38">
        <v>4020.5333333333338</v>
      </c>
      <c r="I26" s="38">
        <v>3908.2166666666672</v>
      </c>
      <c r="J26" s="38">
        <v>4258.2166666666672</v>
      </c>
      <c r="K26" s="38">
        <v>4370.5333333333347</v>
      </c>
      <c r="L26" s="38">
        <v>4433.2166666666672</v>
      </c>
      <c r="M26" s="28">
        <v>4307.8500000000004</v>
      </c>
      <c r="N26" s="28">
        <v>4132.8500000000004</v>
      </c>
      <c r="O26" s="39">
        <v>2079500</v>
      </c>
      <c r="P26" s="40">
        <v>6.4567735329877779E-2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260.75</v>
      </c>
      <c r="F27" s="37">
        <v>263.23333333333335</v>
      </c>
      <c r="G27" s="38">
        <v>257.26666666666671</v>
      </c>
      <c r="H27" s="38">
        <v>253.78333333333336</v>
      </c>
      <c r="I27" s="38">
        <v>247.81666666666672</v>
      </c>
      <c r="J27" s="38">
        <v>266.7166666666667</v>
      </c>
      <c r="K27" s="38">
        <v>272.68333333333339</v>
      </c>
      <c r="L27" s="38">
        <v>276.16666666666669</v>
      </c>
      <c r="M27" s="28">
        <v>269.2</v>
      </c>
      <c r="N27" s="28">
        <v>259.75</v>
      </c>
      <c r="O27" s="39">
        <v>15169000</v>
      </c>
      <c r="P27" s="40">
        <v>-7.1749839366031271E-2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147.80000000000001</v>
      </c>
      <c r="F28" s="37">
        <v>148.48333333333332</v>
      </c>
      <c r="G28" s="38">
        <v>146.26666666666665</v>
      </c>
      <c r="H28" s="38">
        <v>144.73333333333332</v>
      </c>
      <c r="I28" s="38">
        <v>142.51666666666665</v>
      </c>
      <c r="J28" s="38">
        <v>150.01666666666665</v>
      </c>
      <c r="K28" s="38">
        <v>152.23333333333329</v>
      </c>
      <c r="L28" s="38">
        <v>153.76666666666665</v>
      </c>
      <c r="M28" s="28">
        <v>150.69999999999999</v>
      </c>
      <c r="N28" s="28">
        <v>146.94999999999999</v>
      </c>
      <c r="O28" s="39">
        <v>49770000</v>
      </c>
      <c r="P28" s="40">
        <v>-2.8050490883590462E-3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3490.75</v>
      </c>
      <c r="F29" s="37">
        <v>3502.3166666666671</v>
      </c>
      <c r="G29" s="38">
        <v>3459.483333333334</v>
      </c>
      <c r="H29" s="38">
        <v>3428.2166666666672</v>
      </c>
      <c r="I29" s="38">
        <v>3385.3833333333341</v>
      </c>
      <c r="J29" s="38">
        <v>3533.5833333333339</v>
      </c>
      <c r="K29" s="38">
        <v>3576.416666666667</v>
      </c>
      <c r="L29" s="38">
        <v>3607.6833333333338</v>
      </c>
      <c r="M29" s="28">
        <v>3545.15</v>
      </c>
      <c r="N29" s="28">
        <v>3471.05</v>
      </c>
      <c r="O29" s="39">
        <v>6071400</v>
      </c>
      <c r="P29" s="40">
        <v>1.4845605700712589E-3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2048.15</v>
      </c>
      <c r="F30" s="37">
        <v>2038.1000000000001</v>
      </c>
      <c r="G30" s="38">
        <v>2006.5500000000002</v>
      </c>
      <c r="H30" s="38">
        <v>1964.95</v>
      </c>
      <c r="I30" s="38">
        <v>1933.4</v>
      </c>
      <c r="J30" s="38">
        <v>2079.7000000000003</v>
      </c>
      <c r="K30" s="38">
        <v>2111.25</v>
      </c>
      <c r="L30" s="38">
        <v>2152.8500000000004</v>
      </c>
      <c r="M30" s="28">
        <v>2069.65</v>
      </c>
      <c r="N30" s="28">
        <v>1996.5</v>
      </c>
      <c r="O30" s="39">
        <v>681450</v>
      </c>
      <c r="P30" s="40">
        <v>-7.6091309571485787E-3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9191</v>
      </c>
      <c r="F31" s="37">
        <v>9244.3666666666668</v>
      </c>
      <c r="G31" s="38">
        <v>9116.5833333333339</v>
      </c>
      <c r="H31" s="38">
        <v>9042.1666666666679</v>
      </c>
      <c r="I31" s="38">
        <v>8914.383333333335</v>
      </c>
      <c r="J31" s="38">
        <v>9318.7833333333328</v>
      </c>
      <c r="K31" s="38">
        <v>9446.5666666666657</v>
      </c>
      <c r="L31" s="38">
        <v>9520.9833333333318</v>
      </c>
      <c r="M31" s="28">
        <v>9372.15</v>
      </c>
      <c r="N31" s="28">
        <v>9169.9500000000007</v>
      </c>
      <c r="O31" s="39">
        <v>116700</v>
      </c>
      <c r="P31" s="40">
        <v>4.6402151983860121E-2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639.45000000000005</v>
      </c>
      <c r="F32" s="37">
        <v>643.00000000000011</v>
      </c>
      <c r="G32" s="38">
        <v>632.6500000000002</v>
      </c>
      <c r="H32" s="38">
        <v>625.85000000000014</v>
      </c>
      <c r="I32" s="38">
        <v>615.50000000000023</v>
      </c>
      <c r="J32" s="38">
        <v>649.80000000000018</v>
      </c>
      <c r="K32" s="38">
        <v>660.15000000000009</v>
      </c>
      <c r="L32" s="38">
        <v>666.95000000000016</v>
      </c>
      <c r="M32" s="28">
        <v>653.35</v>
      </c>
      <c r="N32" s="28">
        <v>636.20000000000005</v>
      </c>
      <c r="O32" s="39">
        <v>7374000</v>
      </c>
      <c r="P32" s="40">
        <v>1.9353055017970695E-2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568.79999999999995</v>
      </c>
      <c r="F33" s="37">
        <v>574.19999999999993</v>
      </c>
      <c r="G33" s="38">
        <v>561.19999999999982</v>
      </c>
      <c r="H33" s="38">
        <v>553.59999999999991</v>
      </c>
      <c r="I33" s="38">
        <v>540.5999999999998</v>
      </c>
      <c r="J33" s="38">
        <v>581.79999999999984</v>
      </c>
      <c r="K33" s="38">
        <v>594.80000000000007</v>
      </c>
      <c r="L33" s="38">
        <v>602.39999999999986</v>
      </c>
      <c r="M33" s="28">
        <v>587.20000000000005</v>
      </c>
      <c r="N33" s="28">
        <v>566.6</v>
      </c>
      <c r="O33" s="39">
        <v>13563000</v>
      </c>
      <c r="P33" s="40">
        <v>1.4587073608617595E-2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758.85</v>
      </c>
      <c r="F34" s="37">
        <v>761.58333333333337</v>
      </c>
      <c r="G34" s="38">
        <v>749.31666666666672</v>
      </c>
      <c r="H34" s="38">
        <v>739.7833333333333</v>
      </c>
      <c r="I34" s="38">
        <v>727.51666666666665</v>
      </c>
      <c r="J34" s="38">
        <v>771.11666666666679</v>
      </c>
      <c r="K34" s="38">
        <v>783.38333333333344</v>
      </c>
      <c r="L34" s="38">
        <v>792.91666666666686</v>
      </c>
      <c r="M34" s="28">
        <v>773.85</v>
      </c>
      <c r="N34" s="28">
        <v>752.05</v>
      </c>
      <c r="O34" s="39">
        <v>45344400</v>
      </c>
      <c r="P34" s="40">
        <v>-3.0867454622203463E-3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4067.9</v>
      </c>
      <c r="F35" s="37">
        <v>4065.0666666666671</v>
      </c>
      <c r="G35" s="38">
        <v>4047.983333333334</v>
      </c>
      <c r="H35" s="38">
        <v>4028.0666666666671</v>
      </c>
      <c r="I35" s="38">
        <v>4010.983333333334</v>
      </c>
      <c r="J35" s="38">
        <v>4084.983333333334</v>
      </c>
      <c r="K35" s="38">
        <v>4102.0666666666675</v>
      </c>
      <c r="L35" s="38">
        <v>4121.9833333333336</v>
      </c>
      <c r="M35" s="28">
        <v>4082.15</v>
      </c>
      <c r="N35" s="28">
        <v>4045.15</v>
      </c>
      <c r="O35" s="39">
        <v>1894000</v>
      </c>
      <c r="P35" s="40">
        <v>5.9753020847165047E-3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16298.2</v>
      </c>
      <c r="F36" s="37">
        <v>16463.266666666666</v>
      </c>
      <c r="G36" s="38">
        <v>15971.533333333333</v>
      </c>
      <c r="H36" s="38">
        <v>15644.866666666667</v>
      </c>
      <c r="I36" s="38">
        <v>15153.133333333333</v>
      </c>
      <c r="J36" s="38">
        <v>16789.933333333334</v>
      </c>
      <c r="K36" s="38">
        <v>17281.666666666664</v>
      </c>
      <c r="L36" s="38">
        <v>17608.333333333332</v>
      </c>
      <c r="M36" s="28">
        <v>16955</v>
      </c>
      <c r="N36" s="28">
        <v>16136.6</v>
      </c>
      <c r="O36" s="39">
        <v>901350</v>
      </c>
      <c r="P36" s="40">
        <v>1.0029134917077544E-2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7315.8</v>
      </c>
      <c r="F37" s="37">
        <v>7385.333333333333</v>
      </c>
      <c r="G37" s="38">
        <v>7212.4666666666662</v>
      </c>
      <c r="H37" s="38">
        <v>7109.1333333333332</v>
      </c>
      <c r="I37" s="38">
        <v>6936.2666666666664</v>
      </c>
      <c r="J37" s="38">
        <v>7488.6666666666661</v>
      </c>
      <c r="K37" s="38">
        <v>7661.5333333333328</v>
      </c>
      <c r="L37" s="38">
        <v>7764.8666666666659</v>
      </c>
      <c r="M37" s="28">
        <v>7558.2</v>
      </c>
      <c r="N37" s="28">
        <v>7282</v>
      </c>
      <c r="O37" s="39">
        <v>4479500</v>
      </c>
      <c r="P37" s="40">
        <v>-1.1747835199382273E-2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2162.75</v>
      </c>
      <c r="F38" s="37">
        <v>2180.15</v>
      </c>
      <c r="G38" s="38">
        <v>2136.1000000000004</v>
      </c>
      <c r="H38" s="38">
        <v>2109.4500000000003</v>
      </c>
      <c r="I38" s="38">
        <v>2065.4000000000005</v>
      </c>
      <c r="J38" s="38">
        <v>2206.8000000000002</v>
      </c>
      <c r="K38" s="38">
        <v>2250.8500000000004</v>
      </c>
      <c r="L38" s="38">
        <v>2277.5</v>
      </c>
      <c r="M38" s="28">
        <v>2224.1999999999998</v>
      </c>
      <c r="N38" s="28">
        <v>2153.5</v>
      </c>
      <c r="O38" s="39">
        <v>1952700</v>
      </c>
      <c r="P38" s="40">
        <v>-1.9285821907488322E-2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338.4</v>
      </c>
      <c r="F39" s="37">
        <v>340.06666666666666</v>
      </c>
      <c r="G39" s="38">
        <v>332.68333333333334</v>
      </c>
      <c r="H39" s="38">
        <v>326.9666666666667</v>
      </c>
      <c r="I39" s="38">
        <v>319.58333333333337</v>
      </c>
      <c r="J39" s="38">
        <v>345.7833333333333</v>
      </c>
      <c r="K39" s="38">
        <v>353.16666666666663</v>
      </c>
      <c r="L39" s="38">
        <v>358.88333333333327</v>
      </c>
      <c r="M39" s="28">
        <v>347.45</v>
      </c>
      <c r="N39" s="28">
        <v>334.35</v>
      </c>
      <c r="O39" s="39">
        <v>7833600</v>
      </c>
      <c r="P39" s="40">
        <v>-3.2793362307388385E-2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281.60000000000002</v>
      </c>
      <c r="F40" s="37">
        <v>283.61666666666667</v>
      </c>
      <c r="G40" s="38">
        <v>278.23333333333335</v>
      </c>
      <c r="H40" s="38">
        <v>274.86666666666667</v>
      </c>
      <c r="I40" s="38">
        <v>269.48333333333335</v>
      </c>
      <c r="J40" s="38">
        <v>286.98333333333335</v>
      </c>
      <c r="K40" s="38">
        <v>292.36666666666667</v>
      </c>
      <c r="L40" s="38">
        <v>295.73333333333335</v>
      </c>
      <c r="M40" s="28">
        <v>289</v>
      </c>
      <c r="N40" s="28">
        <v>280.25</v>
      </c>
      <c r="O40" s="39">
        <v>31330800</v>
      </c>
      <c r="P40" s="40">
        <v>1.6112325929335941E-3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120.4</v>
      </c>
      <c r="F41" s="37">
        <v>121.46666666666665</v>
      </c>
      <c r="G41" s="38">
        <v>118.5333333333333</v>
      </c>
      <c r="H41" s="38">
        <v>116.66666666666664</v>
      </c>
      <c r="I41" s="38">
        <v>113.73333333333329</v>
      </c>
      <c r="J41" s="38">
        <v>123.33333333333331</v>
      </c>
      <c r="K41" s="38">
        <v>126.26666666666668</v>
      </c>
      <c r="L41" s="38">
        <v>128.13333333333333</v>
      </c>
      <c r="M41" s="28">
        <v>124.4</v>
      </c>
      <c r="N41" s="28">
        <v>119.6</v>
      </c>
      <c r="O41" s="39">
        <v>94612050</v>
      </c>
      <c r="P41" s="40">
        <v>-2.7655864846990921E-2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1919.1</v>
      </c>
      <c r="F42" s="37">
        <v>1934.1000000000001</v>
      </c>
      <c r="G42" s="38">
        <v>1890.2000000000003</v>
      </c>
      <c r="H42" s="38">
        <v>1861.3000000000002</v>
      </c>
      <c r="I42" s="38">
        <v>1817.4000000000003</v>
      </c>
      <c r="J42" s="38">
        <v>1963.0000000000002</v>
      </c>
      <c r="K42" s="38">
        <v>2006.9000000000003</v>
      </c>
      <c r="L42" s="38">
        <v>2035.8000000000002</v>
      </c>
      <c r="M42" s="28">
        <v>1978</v>
      </c>
      <c r="N42" s="28">
        <v>1905.2</v>
      </c>
      <c r="O42" s="39">
        <v>2019600</v>
      </c>
      <c r="P42" s="40">
        <v>-5.2875935001289655E-2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286.10000000000002</v>
      </c>
      <c r="F43" s="37">
        <v>287.58333333333337</v>
      </c>
      <c r="G43" s="38">
        <v>282.61666666666673</v>
      </c>
      <c r="H43" s="38">
        <v>279.13333333333338</v>
      </c>
      <c r="I43" s="38">
        <v>274.16666666666674</v>
      </c>
      <c r="J43" s="38">
        <v>291.06666666666672</v>
      </c>
      <c r="K43" s="38">
        <v>296.03333333333342</v>
      </c>
      <c r="L43" s="38">
        <v>299.51666666666671</v>
      </c>
      <c r="M43" s="28">
        <v>292.55</v>
      </c>
      <c r="N43" s="28">
        <v>284.10000000000002</v>
      </c>
      <c r="O43" s="39">
        <v>24521400</v>
      </c>
      <c r="P43" s="40">
        <v>-1.0427848489495475E-2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698.35</v>
      </c>
      <c r="F44" s="37">
        <v>700.2166666666667</v>
      </c>
      <c r="G44" s="38">
        <v>691.73333333333335</v>
      </c>
      <c r="H44" s="38">
        <v>685.11666666666667</v>
      </c>
      <c r="I44" s="38">
        <v>676.63333333333333</v>
      </c>
      <c r="J44" s="38">
        <v>706.83333333333337</v>
      </c>
      <c r="K44" s="38">
        <v>715.31666666666672</v>
      </c>
      <c r="L44" s="38">
        <v>721.93333333333339</v>
      </c>
      <c r="M44" s="28">
        <v>708.7</v>
      </c>
      <c r="N44" s="28">
        <v>693.6</v>
      </c>
      <c r="O44" s="39">
        <v>6810100</v>
      </c>
      <c r="P44" s="40">
        <v>-2.5346347607052896E-2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735.3</v>
      </c>
      <c r="F45" s="37">
        <v>741.43333333333328</v>
      </c>
      <c r="G45" s="38">
        <v>725.46666666666658</v>
      </c>
      <c r="H45" s="38">
        <v>715.63333333333333</v>
      </c>
      <c r="I45" s="38">
        <v>699.66666666666663</v>
      </c>
      <c r="J45" s="38">
        <v>751.26666666666654</v>
      </c>
      <c r="K45" s="38">
        <v>767.23333333333323</v>
      </c>
      <c r="L45" s="38">
        <v>777.06666666666649</v>
      </c>
      <c r="M45" s="28">
        <v>757.4</v>
      </c>
      <c r="N45" s="28">
        <v>731.6</v>
      </c>
      <c r="O45" s="39">
        <v>8103000</v>
      </c>
      <c r="P45" s="40">
        <v>2.9706646862235424E-3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729.3</v>
      </c>
      <c r="F46" s="37">
        <v>730.31666666666661</v>
      </c>
      <c r="G46" s="38">
        <v>723.93333333333317</v>
      </c>
      <c r="H46" s="38">
        <v>718.56666666666661</v>
      </c>
      <c r="I46" s="38">
        <v>712.18333333333317</v>
      </c>
      <c r="J46" s="38">
        <v>735.68333333333317</v>
      </c>
      <c r="K46" s="38">
        <v>742.06666666666661</v>
      </c>
      <c r="L46" s="38">
        <v>747.43333333333317</v>
      </c>
      <c r="M46" s="28">
        <v>736.7</v>
      </c>
      <c r="N46" s="28">
        <v>724.95</v>
      </c>
      <c r="O46" s="39">
        <v>46078800</v>
      </c>
      <c r="P46" s="40">
        <v>1.7495280050346129E-2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54.15</v>
      </c>
      <c r="F47" s="37">
        <v>54.9</v>
      </c>
      <c r="G47" s="38">
        <v>53.05</v>
      </c>
      <c r="H47" s="38">
        <v>51.949999999999996</v>
      </c>
      <c r="I47" s="38">
        <v>50.099999999999994</v>
      </c>
      <c r="J47" s="38">
        <v>56</v>
      </c>
      <c r="K47" s="38">
        <v>57.850000000000009</v>
      </c>
      <c r="L47" s="38">
        <v>58.95</v>
      </c>
      <c r="M47" s="28">
        <v>56.75</v>
      </c>
      <c r="N47" s="28">
        <v>53.8</v>
      </c>
      <c r="O47" s="39">
        <v>104307000</v>
      </c>
      <c r="P47" s="40">
        <v>3.8035527690700108E-2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308.14999999999998</v>
      </c>
      <c r="F48" s="37">
        <v>310.51666666666665</v>
      </c>
      <c r="G48" s="38">
        <v>305.08333333333331</v>
      </c>
      <c r="H48" s="38">
        <v>302.01666666666665</v>
      </c>
      <c r="I48" s="38">
        <v>296.58333333333331</v>
      </c>
      <c r="J48" s="38">
        <v>313.58333333333331</v>
      </c>
      <c r="K48" s="38">
        <v>319.01666666666671</v>
      </c>
      <c r="L48" s="38">
        <v>322.08333333333331</v>
      </c>
      <c r="M48" s="28">
        <v>315.95</v>
      </c>
      <c r="N48" s="28">
        <v>307.45</v>
      </c>
      <c r="O48" s="39">
        <v>18080300</v>
      </c>
      <c r="P48" s="40">
        <v>4.5067801116724274E-2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17387.05</v>
      </c>
      <c r="F49" s="37">
        <v>17524</v>
      </c>
      <c r="G49" s="38">
        <v>17198.2</v>
      </c>
      <c r="H49" s="38">
        <v>17009.350000000002</v>
      </c>
      <c r="I49" s="38">
        <v>16683.550000000003</v>
      </c>
      <c r="J49" s="38">
        <v>17712.849999999999</v>
      </c>
      <c r="K49" s="38">
        <v>18038.650000000001</v>
      </c>
      <c r="L49" s="38">
        <v>18227.499999999996</v>
      </c>
      <c r="M49" s="28">
        <v>17849.8</v>
      </c>
      <c r="N49" s="28">
        <v>17335.150000000001</v>
      </c>
      <c r="O49" s="39">
        <v>181350</v>
      </c>
      <c r="P49" s="40">
        <v>1.9679505201012089E-2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338.4</v>
      </c>
      <c r="F50" s="37">
        <v>339.84999999999997</v>
      </c>
      <c r="G50" s="38">
        <v>336.29999999999995</v>
      </c>
      <c r="H50" s="38">
        <v>334.2</v>
      </c>
      <c r="I50" s="38">
        <v>330.65</v>
      </c>
      <c r="J50" s="38">
        <v>341.94999999999993</v>
      </c>
      <c r="K50" s="38">
        <v>345.5</v>
      </c>
      <c r="L50" s="38">
        <v>347.59999999999991</v>
      </c>
      <c r="M50" s="28">
        <v>343.4</v>
      </c>
      <c r="N50" s="28">
        <v>337.75</v>
      </c>
      <c r="O50" s="39">
        <v>14634000</v>
      </c>
      <c r="P50" s="40">
        <v>-1.4545454545454545E-2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3661.4</v>
      </c>
      <c r="F51" s="37">
        <v>3674.1666666666665</v>
      </c>
      <c r="G51" s="38">
        <v>3635.6833333333329</v>
      </c>
      <c r="H51" s="38">
        <v>3609.9666666666662</v>
      </c>
      <c r="I51" s="38">
        <v>3571.4833333333327</v>
      </c>
      <c r="J51" s="38">
        <v>3699.8833333333332</v>
      </c>
      <c r="K51" s="38">
        <v>3738.3666666666668</v>
      </c>
      <c r="L51" s="38">
        <v>3764.0833333333335</v>
      </c>
      <c r="M51" s="28">
        <v>3712.65</v>
      </c>
      <c r="N51" s="28">
        <v>3648.45</v>
      </c>
      <c r="O51" s="39">
        <v>1852000</v>
      </c>
      <c r="P51" s="40">
        <v>-1.8963873291662253E-2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331.35</v>
      </c>
      <c r="F52" s="37">
        <v>334.31666666666666</v>
      </c>
      <c r="G52" s="38">
        <v>325.0333333333333</v>
      </c>
      <c r="H52" s="38">
        <v>318.71666666666664</v>
      </c>
      <c r="I52" s="38">
        <v>309.43333333333328</v>
      </c>
      <c r="J52" s="38">
        <v>340.63333333333333</v>
      </c>
      <c r="K52" s="38">
        <v>349.91666666666674</v>
      </c>
      <c r="L52" s="38">
        <v>356.23333333333335</v>
      </c>
      <c r="M52" s="28">
        <v>343.6</v>
      </c>
      <c r="N52" s="28">
        <v>328</v>
      </c>
      <c r="O52" s="39">
        <v>7800000</v>
      </c>
      <c r="P52" s="40">
        <v>-9.0834021469859624E-3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230.4</v>
      </c>
      <c r="F53" s="37">
        <v>233.56666666666669</v>
      </c>
      <c r="G53" s="38">
        <v>226.28333333333339</v>
      </c>
      <c r="H53" s="38">
        <v>222.16666666666669</v>
      </c>
      <c r="I53" s="38">
        <v>214.88333333333338</v>
      </c>
      <c r="J53" s="38">
        <v>237.68333333333339</v>
      </c>
      <c r="K53" s="38">
        <v>244.9666666666667</v>
      </c>
      <c r="L53" s="38">
        <v>249.0833333333334</v>
      </c>
      <c r="M53" s="28">
        <v>240.85</v>
      </c>
      <c r="N53" s="28">
        <v>229.45</v>
      </c>
      <c r="O53" s="39">
        <v>41434200</v>
      </c>
      <c r="P53" s="40">
        <v>-3.6115821870485523E-2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609.85</v>
      </c>
      <c r="F54" s="37">
        <v>614.35</v>
      </c>
      <c r="G54" s="38">
        <v>598.5</v>
      </c>
      <c r="H54" s="38">
        <v>587.15</v>
      </c>
      <c r="I54" s="38">
        <v>571.29999999999995</v>
      </c>
      <c r="J54" s="38">
        <v>625.70000000000005</v>
      </c>
      <c r="K54" s="38">
        <v>641.55000000000018</v>
      </c>
      <c r="L54" s="38">
        <v>652.90000000000009</v>
      </c>
      <c r="M54" s="28">
        <v>630.20000000000005</v>
      </c>
      <c r="N54" s="28">
        <v>603</v>
      </c>
      <c r="O54" s="39">
        <v>2722200</v>
      </c>
      <c r="P54" s="40">
        <v>-1.4306151645207439E-3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338.65</v>
      </c>
      <c r="F55" s="37">
        <v>339.23333333333335</v>
      </c>
      <c r="G55" s="38">
        <v>334.4666666666667</v>
      </c>
      <c r="H55" s="38">
        <v>330.28333333333336</v>
      </c>
      <c r="I55" s="38">
        <v>325.51666666666671</v>
      </c>
      <c r="J55" s="38">
        <v>343.41666666666669</v>
      </c>
      <c r="K55" s="38">
        <v>348.18333333333334</v>
      </c>
      <c r="L55" s="38">
        <v>352.36666666666667</v>
      </c>
      <c r="M55" s="28">
        <v>344</v>
      </c>
      <c r="N55" s="28">
        <v>335.05</v>
      </c>
      <c r="O55" s="39">
        <v>7201500</v>
      </c>
      <c r="P55" s="40">
        <v>-0.13448711014963044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779.15</v>
      </c>
      <c r="F56" s="37">
        <v>783.01666666666654</v>
      </c>
      <c r="G56" s="38">
        <v>771.23333333333312</v>
      </c>
      <c r="H56" s="38">
        <v>763.31666666666661</v>
      </c>
      <c r="I56" s="38">
        <v>751.53333333333319</v>
      </c>
      <c r="J56" s="38">
        <v>790.93333333333305</v>
      </c>
      <c r="K56" s="38">
        <v>802.71666666666658</v>
      </c>
      <c r="L56" s="38">
        <v>810.63333333333298</v>
      </c>
      <c r="M56" s="28">
        <v>794.8</v>
      </c>
      <c r="N56" s="28">
        <v>775.1</v>
      </c>
      <c r="O56" s="39">
        <v>7393750</v>
      </c>
      <c r="P56" s="40">
        <v>-1.7605048995183524E-2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1030.95</v>
      </c>
      <c r="F57" s="37">
        <v>1029.8833333333334</v>
      </c>
      <c r="G57" s="38">
        <v>1023.3166666666668</v>
      </c>
      <c r="H57" s="38">
        <v>1015.6833333333334</v>
      </c>
      <c r="I57" s="38">
        <v>1009.1166666666668</v>
      </c>
      <c r="J57" s="38">
        <v>1037.5166666666669</v>
      </c>
      <c r="K57" s="38">
        <v>1044.0833333333335</v>
      </c>
      <c r="L57" s="38">
        <v>1051.7166666666669</v>
      </c>
      <c r="M57" s="28">
        <v>1036.45</v>
      </c>
      <c r="N57" s="28">
        <v>1022.25</v>
      </c>
      <c r="O57" s="39">
        <v>8272550</v>
      </c>
      <c r="P57" s="40">
        <v>-1.8039215686274509E-3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217.7</v>
      </c>
      <c r="F58" s="37">
        <v>218.81666666666663</v>
      </c>
      <c r="G58" s="38">
        <v>215.28333333333327</v>
      </c>
      <c r="H58" s="38">
        <v>212.86666666666665</v>
      </c>
      <c r="I58" s="38">
        <v>209.33333333333329</v>
      </c>
      <c r="J58" s="38">
        <v>221.23333333333326</v>
      </c>
      <c r="K58" s="38">
        <v>224.76666666666662</v>
      </c>
      <c r="L58" s="38">
        <v>227.18333333333325</v>
      </c>
      <c r="M58" s="28">
        <v>222.35</v>
      </c>
      <c r="N58" s="28">
        <v>216.4</v>
      </c>
      <c r="O58" s="39">
        <v>34251000</v>
      </c>
      <c r="P58" s="40">
        <v>-1.1874469889737066E-2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3881.9</v>
      </c>
      <c r="F59" s="37">
        <v>3928.9333333333329</v>
      </c>
      <c r="G59" s="38">
        <v>3805.1666666666661</v>
      </c>
      <c r="H59" s="38">
        <v>3728.4333333333329</v>
      </c>
      <c r="I59" s="38">
        <v>3604.6666666666661</v>
      </c>
      <c r="J59" s="38">
        <v>4005.6666666666661</v>
      </c>
      <c r="K59" s="38">
        <v>4129.4333333333334</v>
      </c>
      <c r="L59" s="38">
        <v>4206.1666666666661</v>
      </c>
      <c r="M59" s="28">
        <v>4052.7</v>
      </c>
      <c r="N59" s="28">
        <v>3852.2</v>
      </c>
      <c r="O59" s="39">
        <v>909150</v>
      </c>
      <c r="P59" s="40">
        <v>0.12074704142011834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1569.6</v>
      </c>
      <c r="F60" s="37">
        <v>1571.2</v>
      </c>
      <c r="G60" s="38">
        <v>1555.95</v>
      </c>
      <c r="H60" s="38">
        <v>1542.3</v>
      </c>
      <c r="I60" s="38">
        <v>1527.05</v>
      </c>
      <c r="J60" s="38">
        <v>1584.8500000000001</v>
      </c>
      <c r="K60" s="38">
        <v>1600.1000000000001</v>
      </c>
      <c r="L60" s="38">
        <v>1613.7500000000002</v>
      </c>
      <c r="M60" s="28">
        <v>1586.45</v>
      </c>
      <c r="N60" s="28">
        <v>1557.55</v>
      </c>
      <c r="O60" s="39">
        <v>2887850</v>
      </c>
      <c r="P60" s="40">
        <v>-1.6215571718135209E-2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684.6</v>
      </c>
      <c r="F61" s="37">
        <v>691.36666666666667</v>
      </c>
      <c r="G61" s="38">
        <v>675.58333333333337</v>
      </c>
      <c r="H61" s="38">
        <v>666.56666666666672</v>
      </c>
      <c r="I61" s="38">
        <v>650.78333333333342</v>
      </c>
      <c r="J61" s="38">
        <v>700.38333333333333</v>
      </c>
      <c r="K61" s="38">
        <v>716.16666666666663</v>
      </c>
      <c r="L61" s="38">
        <v>725.18333333333328</v>
      </c>
      <c r="M61" s="28">
        <v>707.15</v>
      </c>
      <c r="N61" s="28">
        <v>682.35</v>
      </c>
      <c r="O61" s="39">
        <v>4888000</v>
      </c>
      <c r="P61" s="40">
        <v>-1.9851614196911969E-2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1031.7</v>
      </c>
      <c r="F62" s="37">
        <v>1038.2666666666667</v>
      </c>
      <c r="G62" s="38">
        <v>1016.6833333333334</v>
      </c>
      <c r="H62" s="38">
        <v>1001.6666666666667</v>
      </c>
      <c r="I62" s="38">
        <v>980.08333333333348</v>
      </c>
      <c r="J62" s="38">
        <v>1053.2833333333333</v>
      </c>
      <c r="K62" s="38">
        <v>1074.8666666666668</v>
      </c>
      <c r="L62" s="38">
        <v>1089.8833333333332</v>
      </c>
      <c r="M62" s="28">
        <v>1059.8499999999999</v>
      </c>
      <c r="N62" s="28">
        <v>1023.25</v>
      </c>
      <c r="O62" s="39">
        <v>1218000</v>
      </c>
      <c r="P62" s="40">
        <v>1.1040092969203951E-2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395.4</v>
      </c>
      <c r="F63" s="37">
        <v>397.76666666666665</v>
      </c>
      <c r="G63" s="38">
        <v>391.83333333333331</v>
      </c>
      <c r="H63" s="38">
        <v>388.26666666666665</v>
      </c>
      <c r="I63" s="38">
        <v>382.33333333333331</v>
      </c>
      <c r="J63" s="38">
        <v>401.33333333333331</v>
      </c>
      <c r="K63" s="38">
        <v>407.26666666666671</v>
      </c>
      <c r="L63" s="38">
        <v>410.83333333333331</v>
      </c>
      <c r="M63" s="28">
        <v>403.7</v>
      </c>
      <c r="N63" s="28">
        <v>394.2</v>
      </c>
      <c r="O63" s="39">
        <v>4080000</v>
      </c>
      <c r="P63" s="40">
        <v>5.7131752817722502E-2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175.9</v>
      </c>
      <c r="F64" s="37">
        <v>179.16666666666666</v>
      </c>
      <c r="G64" s="38">
        <v>172.0333333333333</v>
      </c>
      <c r="H64" s="38">
        <v>168.16666666666666</v>
      </c>
      <c r="I64" s="38">
        <v>161.0333333333333</v>
      </c>
      <c r="J64" s="38">
        <v>183.0333333333333</v>
      </c>
      <c r="K64" s="38">
        <v>190.16666666666669</v>
      </c>
      <c r="L64" s="38">
        <v>194.0333333333333</v>
      </c>
      <c r="M64" s="28">
        <v>186.3</v>
      </c>
      <c r="N64" s="28">
        <v>175.3</v>
      </c>
      <c r="O64" s="39">
        <v>6595000</v>
      </c>
      <c r="P64" s="40">
        <v>0.15803336259877085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1227.75</v>
      </c>
      <c r="F65" s="37">
        <v>1233.6666666666667</v>
      </c>
      <c r="G65" s="38">
        <v>1204.0833333333335</v>
      </c>
      <c r="H65" s="38">
        <v>1180.4166666666667</v>
      </c>
      <c r="I65" s="38">
        <v>1150.8333333333335</v>
      </c>
      <c r="J65" s="38">
        <v>1257.3333333333335</v>
      </c>
      <c r="K65" s="38">
        <v>1286.916666666667</v>
      </c>
      <c r="L65" s="38">
        <v>1310.5833333333335</v>
      </c>
      <c r="M65" s="28">
        <v>1263.25</v>
      </c>
      <c r="N65" s="28">
        <v>1210</v>
      </c>
      <c r="O65" s="39">
        <v>3098400</v>
      </c>
      <c r="P65" s="40">
        <v>-2.0113851992409868E-2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588.65</v>
      </c>
      <c r="F66" s="37">
        <v>592.80000000000007</v>
      </c>
      <c r="G66" s="38">
        <v>583.20000000000016</v>
      </c>
      <c r="H66" s="38">
        <v>577.75000000000011</v>
      </c>
      <c r="I66" s="38">
        <v>568.1500000000002</v>
      </c>
      <c r="J66" s="38">
        <v>598.25000000000011</v>
      </c>
      <c r="K66" s="38">
        <v>607.85</v>
      </c>
      <c r="L66" s="38">
        <v>613.30000000000007</v>
      </c>
      <c r="M66" s="28">
        <v>602.4</v>
      </c>
      <c r="N66" s="28">
        <v>587.35</v>
      </c>
      <c r="O66" s="39">
        <v>11146250</v>
      </c>
      <c r="P66" s="40">
        <v>4.1666666666666666E-3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1619.9</v>
      </c>
      <c r="F67" s="37">
        <v>1644.0166666666667</v>
      </c>
      <c r="G67" s="38">
        <v>1583.0333333333333</v>
      </c>
      <c r="H67" s="38">
        <v>1546.1666666666667</v>
      </c>
      <c r="I67" s="38">
        <v>1485.1833333333334</v>
      </c>
      <c r="J67" s="38">
        <v>1680.8833333333332</v>
      </c>
      <c r="K67" s="38">
        <v>1741.8666666666663</v>
      </c>
      <c r="L67" s="38">
        <v>1778.7333333333331</v>
      </c>
      <c r="M67" s="28">
        <v>1705</v>
      </c>
      <c r="N67" s="28">
        <v>1607.15</v>
      </c>
      <c r="O67" s="39">
        <v>1376000</v>
      </c>
      <c r="P67" s="40">
        <v>-2.2380106571936058E-2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2041.3</v>
      </c>
      <c r="F68" s="37">
        <v>2066.5833333333335</v>
      </c>
      <c r="G68" s="38">
        <v>2006.666666666667</v>
      </c>
      <c r="H68" s="38">
        <v>1972.0333333333335</v>
      </c>
      <c r="I68" s="38">
        <v>1912.116666666667</v>
      </c>
      <c r="J68" s="38">
        <v>2101.2166666666672</v>
      </c>
      <c r="K68" s="38">
        <v>2161.1333333333341</v>
      </c>
      <c r="L68" s="38">
        <v>2195.7666666666669</v>
      </c>
      <c r="M68" s="28">
        <v>2126.5</v>
      </c>
      <c r="N68" s="28">
        <v>2031.95</v>
      </c>
      <c r="O68" s="39">
        <v>2290750</v>
      </c>
      <c r="P68" s="40">
        <v>-5.1645622024425582E-2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201.95</v>
      </c>
      <c r="F69" s="37">
        <v>202.73333333333332</v>
      </c>
      <c r="G69" s="38">
        <v>198.86666666666665</v>
      </c>
      <c r="H69" s="38">
        <v>195.78333333333333</v>
      </c>
      <c r="I69" s="38">
        <v>191.91666666666666</v>
      </c>
      <c r="J69" s="38">
        <v>205.81666666666663</v>
      </c>
      <c r="K69" s="38">
        <v>209.68333333333331</v>
      </c>
      <c r="L69" s="38">
        <v>212.76666666666662</v>
      </c>
      <c r="M69" s="28">
        <v>206.6</v>
      </c>
      <c r="N69" s="28">
        <v>199.65</v>
      </c>
      <c r="O69" s="39">
        <v>16447300</v>
      </c>
      <c r="P69" s="40">
        <v>-3.8456366814575767E-2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3691.9</v>
      </c>
      <c r="F70" s="37">
        <v>3707.9166666666665</v>
      </c>
      <c r="G70" s="38">
        <v>3652.1333333333332</v>
      </c>
      <c r="H70" s="38">
        <v>3612.3666666666668</v>
      </c>
      <c r="I70" s="38">
        <v>3556.5833333333335</v>
      </c>
      <c r="J70" s="38">
        <v>3747.6833333333329</v>
      </c>
      <c r="K70" s="38">
        <v>3803.4666666666667</v>
      </c>
      <c r="L70" s="38">
        <v>3843.2333333333327</v>
      </c>
      <c r="M70" s="28">
        <v>3763.7</v>
      </c>
      <c r="N70" s="28">
        <v>3668.15</v>
      </c>
      <c r="O70" s="39">
        <v>3102150</v>
      </c>
      <c r="P70" s="40">
        <v>-1.7389651731838266E-2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3992.3</v>
      </c>
      <c r="F71" s="37">
        <v>4018.0166666666664</v>
      </c>
      <c r="G71" s="38">
        <v>3914.833333333333</v>
      </c>
      <c r="H71" s="38">
        <v>3837.3666666666668</v>
      </c>
      <c r="I71" s="38">
        <v>3734.1833333333334</v>
      </c>
      <c r="J71" s="38">
        <v>4095.4833333333327</v>
      </c>
      <c r="K71" s="38">
        <v>4198.6666666666661</v>
      </c>
      <c r="L71" s="38">
        <v>4276.1333333333323</v>
      </c>
      <c r="M71" s="28">
        <v>4121.2</v>
      </c>
      <c r="N71" s="28">
        <v>3940.55</v>
      </c>
      <c r="O71" s="39">
        <v>767500</v>
      </c>
      <c r="P71" s="40">
        <v>-4.6139505981047074E-2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373.75</v>
      </c>
      <c r="F72" s="37">
        <v>379.0333333333333</v>
      </c>
      <c r="G72" s="38">
        <v>365.51666666666659</v>
      </c>
      <c r="H72" s="38">
        <v>357.2833333333333</v>
      </c>
      <c r="I72" s="38">
        <v>343.76666666666659</v>
      </c>
      <c r="J72" s="38">
        <v>387.26666666666659</v>
      </c>
      <c r="K72" s="38">
        <v>400.78333333333325</v>
      </c>
      <c r="L72" s="38">
        <v>409.01666666666659</v>
      </c>
      <c r="M72" s="28">
        <v>392.55</v>
      </c>
      <c r="N72" s="28">
        <v>370.8</v>
      </c>
      <c r="O72" s="39">
        <v>39405300</v>
      </c>
      <c r="P72" s="40">
        <v>-2.2791439911616678E-2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4191.3999999999996</v>
      </c>
      <c r="F73" s="37">
        <v>4198.7666666666673</v>
      </c>
      <c r="G73" s="38">
        <v>4164.7333333333345</v>
      </c>
      <c r="H73" s="38">
        <v>4138.0666666666675</v>
      </c>
      <c r="I73" s="38">
        <v>4104.0333333333347</v>
      </c>
      <c r="J73" s="38">
        <v>4225.4333333333343</v>
      </c>
      <c r="K73" s="38">
        <v>4259.4666666666672</v>
      </c>
      <c r="L73" s="38">
        <v>4286.1333333333341</v>
      </c>
      <c r="M73" s="28">
        <v>4232.8</v>
      </c>
      <c r="N73" s="28">
        <v>4172.1000000000004</v>
      </c>
      <c r="O73" s="39">
        <v>1981000</v>
      </c>
      <c r="P73" s="40">
        <v>-2.4558380008616976E-2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3404.7</v>
      </c>
      <c r="F74" s="37">
        <v>3411.4166666666665</v>
      </c>
      <c r="G74" s="38">
        <v>3369.6333333333332</v>
      </c>
      <c r="H74" s="38">
        <v>3334.5666666666666</v>
      </c>
      <c r="I74" s="38">
        <v>3292.7833333333333</v>
      </c>
      <c r="J74" s="38">
        <v>3446.4833333333331</v>
      </c>
      <c r="K74" s="38">
        <v>3488.2666666666669</v>
      </c>
      <c r="L74" s="38">
        <v>3523.333333333333</v>
      </c>
      <c r="M74" s="28">
        <v>3453.2</v>
      </c>
      <c r="N74" s="28">
        <v>3376.35</v>
      </c>
      <c r="O74" s="39">
        <v>3276000</v>
      </c>
      <c r="P74" s="40">
        <v>3.2201146890163214E-2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1775.6</v>
      </c>
      <c r="F75" s="37">
        <v>1782.8</v>
      </c>
      <c r="G75" s="38">
        <v>1759.6</v>
      </c>
      <c r="H75" s="38">
        <v>1743.6</v>
      </c>
      <c r="I75" s="38">
        <v>1720.3999999999999</v>
      </c>
      <c r="J75" s="38">
        <v>1798.8</v>
      </c>
      <c r="K75" s="38">
        <v>1822.0000000000002</v>
      </c>
      <c r="L75" s="38">
        <v>1838</v>
      </c>
      <c r="M75" s="28">
        <v>1806</v>
      </c>
      <c r="N75" s="28">
        <v>1766.8</v>
      </c>
      <c r="O75" s="39">
        <v>1884300</v>
      </c>
      <c r="P75" s="40">
        <v>-6.1369863013698629E-2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160.1</v>
      </c>
      <c r="F76" s="37">
        <v>161.46666666666667</v>
      </c>
      <c r="G76" s="38">
        <v>157.98333333333335</v>
      </c>
      <c r="H76" s="38">
        <v>155.86666666666667</v>
      </c>
      <c r="I76" s="38">
        <v>152.38333333333335</v>
      </c>
      <c r="J76" s="38">
        <v>163.58333333333334</v>
      </c>
      <c r="K76" s="38">
        <v>167.06666666666663</v>
      </c>
      <c r="L76" s="38">
        <v>169.18333333333334</v>
      </c>
      <c r="M76" s="28">
        <v>164.95</v>
      </c>
      <c r="N76" s="28">
        <v>159.35</v>
      </c>
      <c r="O76" s="39">
        <v>24566400</v>
      </c>
      <c r="P76" s="40">
        <v>-3.5046728971962616E-3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107.4</v>
      </c>
      <c r="F77" s="37">
        <v>108.45</v>
      </c>
      <c r="G77" s="38">
        <v>105.65</v>
      </c>
      <c r="H77" s="38">
        <v>103.9</v>
      </c>
      <c r="I77" s="38">
        <v>101.10000000000001</v>
      </c>
      <c r="J77" s="38">
        <v>110.2</v>
      </c>
      <c r="K77" s="38">
        <v>112.99999999999999</v>
      </c>
      <c r="L77" s="38">
        <v>114.75</v>
      </c>
      <c r="M77" s="28">
        <v>111.25</v>
      </c>
      <c r="N77" s="28">
        <v>106.7</v>
      </c>
      <c r="O77" s="39">
        <v>98130000</v>
      </c>
      <c r="P77" s="40">
        <v>-2.1732628850563256E-2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110.15</v>
      </c>
      <c r="F78" s="37">
        <v>111</v>
      </c>
      <c r="G78" s="38">
        <v>108.75</v>
      </c>
      <c r="H78" s="38">
        <v>107.35</v>
      </c>
      <c r="I78" s="38">
        <v>105.1</v>
      </c>
      <c r="J78" s="38">
        <v>112.4</v>
      </c>
      <c r="K78" s="38">
        <v>114.65</v>
      </c>
      <c r="L78" s="38">
        <v>116.05000000000001</v>
      </c>
      <c r="M78" s="28">
        <v>113.25</v>
      </c>
      <c r="N78" s="28">
        <v>109.6</v>
      </c>
      <c r="O78" s="39">
        <v>18215600</v>
      </c>
      <c r="P78" s="40">
        <v>-7.4749075541468563E-2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133.15</v>
      </c>
      <c r="F79" s="37">
        <v>134.13333333333333</v>
      </c>
      <c r="G79" s="38">
        <v>131.91666666666666</v>
      </c>
      <c r="H79" s="38">
        <v>130.68333333333334</v>
      </c>
      <c r="I79" s="38">
        <v>128.46666666666667</v>
      </c>
      <c r="J79" s="38">
        <v>135.36666666666665</v>
      </c>
      <c r="K79" s="38">
        <v>137.58333333333334</v>
      </c>
      <c r="L79" s="38">
        <v>138.81666666666663</v>
      </c>
      <c r="M79" s="28">
        <v>136.35</v>
      </c>
      <c r="N79" s="28">
        <v>132.9</v>
      </c>
      <c r="O79" s="39">
        <v>58645400</v>
      </c>
      <c r="P79" s="40">
        <v>3.5656576537757188E-2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386.55</v>
      </c>
      <c r="F80" s="37">
        <v>391.23333333333335</v>
      </c>
      <c r="G80" s="38">
        <v>380.51666666666671</v>
      </c>
      <c r="H80" s="38">
        <v>374.48333333333335</v>
      </c>
      <c r="I80" s="38">
        <v>363.76666666666671</v>
      </c>
      <c r="J80" s="38">
        <v>397.26666666666671</v>
      </c>
      <c r="K80" s="38">
        <v>407.98333333333341</v>
      </c>
      <c r="L80" s="38">
        <v>414.01666666666671</v>
      </c>
      <c r="M80" s="28">
        <v>401.95</v>
      </c>
      <c r="N80" s="28">
        <v>385.2</v>
      </c>
      <c r="O80" s="39">
        <v>8618100</v>
      </c>
      <c r="P80" s="40">
        <v>1.6962952910842721E-2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34.799999999999997</v>
      </c>
      <c r="F81" s="37">
        <v>35.083333333333336</v>
      </c>
      <c r="G81" s="38">
        <v>34.31666666666667</v>
      </c>
      <c r="H81" s="38">
        <v>33.833333333333336</v>
      </c>
      <c r="I81" s="38">
        <v>33.06666666666667</v>
      </c>
      <c r="J81" s="38">
        <v>35.56666666666667</v>
      </c>
      <c r="K81" s="38">
        <v>36.333333333333336</v>
      </c>
      <c r="L81" s="38">
        <v>36.81666666666667</v>
      </c>
      <c r="M81" s="28">
        <v>35.85</v>
      </c>
      <c r="N81" s="28">
        <v>34.6</v>
      </c>
      <c r="O81" s="39">
        <v>121410000</v>
      </c>
      <c r="P81" s="40">
        <v>5.2160953800298067E-3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763.7</v>
      </c>
      <c r="F82" s="37">
        <v>771.06666666666661</v>
      </c>
      <c r="G82" s="38">
        <v>751.63333333333321</v>
      </c>
      <c r="H82" s="38">
        <v>739.56666666666661</v>
      </c>
      <c r="I82" s="38">
        <v>720.13333333333321</v>
      </c>
      <c r="J82" s="38">
        <v>783.13333333333321</v>
      </c>
      <c r="K82" s="38">
        <v>802.56666666666661</v>
      </c>
      <c r="L82" s="38">
        <v>814.63333333333321</v>
      </c>
      <c r="M82" s="28">
        <v>790.5</v>
      </c>
      <c r="N82" s="28">
        <v>759</v>
      </c>
      <c r="O82" s="39">
        <v>5203900</v>
      </c>
      <c r="P82" s="40">
        <v>2.3261758691206544E-2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907.4</v>
      </c>
      <c r="F83" s="37">
        <v>909.26666666666677</v>
      </c>
      <c r="G83" s="38">
        <v>894.63333333333355</v>
      </c>
      <c r="H83" s="38">
        <v>881.86666666666679</v>
      </c>
      <c r="I83" s="38">
        <v>867.23333333333358</v>
      </c>
      <c r="J83" s="38">
        <v>922.03333333333353</v>
      </c>
      <c r="K83" s="38">
        <v>936.66666666666674</v>
      </c>
      <c r="L83" s="38">
        <v>949.43333333333351</v>
      </c>
      <c r="M83" s="28">
        <v>923.9</v>
      </c>
      <c r="N83" s="28">
        <v>896.5</v>
      </c>
      <c r="O83" s="39">
        <v>7732000</v>
      </c>
      <c r="P83" s="40">
        <v>2.0591341077085535E-2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1363.25</v>
      </c>
      <c r="F84" s="37">
        <v>1380.9666666666665</v>
      </c>
      <c r="G84" s="38">
        <v>1337.0333333333328</v>
      </c>
      <c r="H84" s="38">
        <v>1310.8166666666664</v>
      </c>
      <c r="I84" s="38">
        <v>1266.8833333333328</v>
      </c>
      <c r="J84" s="38">
        <v>1407.1833333333329</v>
      </c>
      <c r="K84" s="38">
        <v>1451.1166666666668</v>
      </c>
      <c r="L84" s="38">
        <v>1477.333333333333</v>
      </c>
      <c r="M84" s="28">
        <v>1424.9</v>
      </c>
      <c r="N84" s="28">
        <v>1354.75</v>
      </c>
      <c r="O84" s="39">
        <v>4409600</v>
      </c>
      <c r="P84" s="40">
        <v>1.1028315946348734E-2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312.2</v>
      </c>
      <c r="F85" s="37">
        <v>316.03333333333336</v>
      </c>
      <c r="G85" s="38">
        <v>306.31666666666672</v>
      </c>
      <c r="H85" s="38">
        <v>300.43333333333334</v>
      </c>
      <c r="I85" s="38">
        <v>290.7166666666667</v>
      </c>
      <c r="J85" s="38">
        <v>321.91666666666674</v>
      </c>
      <c r="K85" s="38">
        <v>331.63333333333333</v>
      </c>
      <c r="L85" s="38">
        <v>337.51666666666677</v>
      </c>
      <c r="M85" s="28">
        <v>325.75</v>
      </c>
      <c r="N85" s="28">
        <v>310.14999999999998</v>
      </c>
      <c r="O85" s="39">
        <v>10308000</v>
      </c>
      <c r="P85" s="40">
        <v>-8.794903556892586E-2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1604.35</v>
      </c>
      <c r="F86" s="37">
        <v>1606.9666666666665</v>
      </c>
      <c r="G86" s="38">
        <v>1592.383333333333</v>
      </c>
      <c r="H86" s="38">
        <v>1580.4166666666665</v>
      </c>
      <c r="I86" s="38">
        <v>1565.833333333333</v>
      </c>
      <c r="J86" s="38">
        <v>1618.9333333333329</v>
      </c>
      <c r="K86" s="38">
        <v>1633.5166666666664</v>
      </c>
      <c r="L86" s="38">
        <v>1645.4833333333329</v>
      </c>
      <c r="M86" s="28">
        <v>1621.55</v>
      </c>
      <c r="N86" s="28">
        <v>1595</v>
      </c>
      <c r="O86" s="39">
        <v>10143625</v>
      </c>
      <c r="P86" s="40">
        <v>-1.2394209869120843E-2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244.9</v>
      </c>
      <c r="F87" s="37">
        <v>246.5333333333333</v>
      </c>
      <c r="G87" s="38">
        <v>242.31666666666661</v>
      </c>
      <c r="H87" s="38">
        <v>239.73333333333329</v>
      </c>
      <c r="I87" s="38">
        <v>235.51666666666659</v>
      </c>
      <c r="J87" s="38">
        <v>249.11666666666662</v>
      </c>
      <c r="K87" s="38">
        <v>253.33333333333331</v>
      </c>
      <c r="L87" s="38">
        <v>255.91666666666663</v>
      </c>
      <c r="M87" s="28">
        <v>250.75</v>
      </c>
      <c r="N87" s="28">
        <v>243.95</v>
      </c>
      <c r="O87" s="39">
        <v>4255000</v>
      </c>
      <c r="P87" s="40">
        <v>-1.5615962984384037E-2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475.55</v>
      </c>
      <c r="F88" s="37">
        <v>476.88333333333338</v>
      </c>
      <c r="G88" s="38">
        <v>470.16666666666674</v>
      </c>
      <c r="H88" s="38">
        <v>464.78333333333336</v>
      </c>
      <c r="I88" s="38">
        <v>458.06666666666672</v>
      </c>
      <c r="J88" s="38">
        <v>482.26666666666677</v>
      </c>
      <c r="K88" s="38">
        <v>488.98333333333335</v>
      </c>
      <c r="L88" s="38">
        <v>494.36666666666679</v>
      </c>
      <c r="M88" s="28">
        <v>483.6</v>
      </c>
      <c r="N88" s="28">
        <v>471.5</v>
      </c>
      <c r="O88" s="39">
        <v>6527500</v>
      </c>
      <c r="P88" s="40">
        <v>3.5084241823587714E-2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2243.9499999999998</v>
      </c>
      <c r="F89" s="37">
        <v>2266.5833333333335</v>
      </c>
      <c r="G89" s="38">
        <v>2204.4666666666672</v>
      </c>
      <c r="H89" s="38">
        <v>2164.9833333333336</v>
      </c>
      <c r="I89" s="38">
        <v>2102.8666666666672</v>
      </c>
      <c r="J89" s="38">
        <v>2306.0666666666671</v>
      </c>
      <c r="K89" s="38">
        <v>2368.1833333333329</v>
      </c>
      <c r="L89" s="38">
        <v>2407.666666666667</v>
      </c>
      <c r="M89" s="28">
        <v>2328.6999999999998</v>
      </c>
      <c r="N89" s="28">
        <v>2227.1</v>
      </c>
      <c r="O89" s="39">
        <v>2651450</v>
      </c>
      <c r="P89" s="40">
        <v>-7.6444444444444442E-3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1349.05</v>
      </c>
      <c r="F90" s="37">
        <v>1350.7833333333333</v>
      </c>
      <c r="G90" s="38">
        <v>1332.0166666666667</v>
      </c>
      <c r="H90" s="38">
        <v>1314.9833333333333</v>
      </c>
      <c r="I90" s="38">
        <v>1296.2166666666667</v>
      </c>
      <c r="J90" s="38">
        <v>1367.8166666666666</v>
      </c>
      <c r="K90" s="38">
        <v>1386.583333333333</v>
      </c>
      <c r="L90" s="38">
        <v>1403.6166666666666</v>
      </c>
      <c r="M90" s="28">
        <v>1369.55</v>
      </c>
      <c r="N90" s="28">
        <v>1333.75</v>
      </c>
      <c r="O90" s="39">
        <v>4868500</v>
      </c>
      <c r="P90" s="40">
        <v>-3.1722354813046937E-2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971.55</v>
      </c>
      <c r="F91" s="37">
        <v>976.5</v>
      </c>
      <c r="G91" s="38">
        <v>964</v>
      </c>
      <c r="H91" s="38">
        <v>956.45</v>
      </c>
      <c r="I91" s="38">
        <v>943.95</v>
      </c>
      <c r="J91" s="38">
        <v>984.05</v>
      </c>
      <c r="K91" s="38">
        <v>996.55</v>
      </c>
      <c r="L91" s="38">
        <v>1004.0999999999999</v>
      </c>
      <c r="M91" s="28">
        <v>989</v>
      </c>
      <c r="N91" s="28">
        <v>968.95</v>
      </c>
      <c r="O91" s="39">
        <v>22227800</v>
      </c>
      <c r="P91" s="40">
        <v>2.5573832601900673E-3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2470.0500000000002</v>
      </c>
      <c r="F92" s="37">
        <v>2479.0833333333335</v>
      </c>
      <c r="G92" s="38">
        <v>2453.7166666666672</v>
      </c>
      <c r="H92" s="38">
        <v>2437.3833333333337</v>
      </c>
      <c r="I92" s="38">
        <v>2412.0166666666673</v>
      </c>
      <c r="J92" s="38">
        <v>2495.416666666667</v>
      </c>
      <c r="K92" s="38">
        <v>2520.7833333333328</v>
      </c>
      <c r="L92" s="38">
        <v>2537.1166666666668</v>
      </c>
      <c r="M92" s="28">
        <v>2504.4499999999998</v>
      </c>
      <c r="N92" s="28">
        <v>2462.75</v>
      </c>
      <c r="O92" s="39">
        <v>19698300</v>
      </c>
      <c r="P92" s="40">
        <v>-1.7683227862304206E-2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2159</v>
      </c>
      <c r="F93" s="37">
        <v>2172.4333333333334</v>
      </c>
      <c r="G93" s="38">
        <v>2129.8666666666668</v>
      </c>
      <c r="H93" s="38">
        <v>2100.7333333333336</v>
      </c>
      <c r="I93" s="38">
        <v>2058.166666666667</v>
      </c>
      <c r="J93" s="38">
        <v>2201.5666666666666</v>
      </c>
      <c r="K93" s="38">
        <v>2244.1333333333332</v>
      </c>
      <c r="L93" s="38">
        <v>2273.2666666666664</v>
      </c>
      <c r="M93" s="28">
        <v>2215</v>
      </c>
      <c r="N93" s="28">
        <v>2143.3000000000002</v>
      </c>
      <c r="O93" s="39">
        <v>2517300</v>
      </c>
      <c r="P93" s="40">
        <v>-4.3433652530779757E-2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1493.5</v>
      </c>
      <c r="F94" s="37">
        <v>1499.5833333333333</v>
      </c>
      <c r="G94" s="38">
        <v>1483.8166666666666</v>
      </c>
      <c r="H94" s="38">
        <v>1474.1333333333334</v>
      </c>
      <c r="I94" s="38">
        <v>1458.3666666666668</v>
      </c>
      <c r="J94" s="38">
        <v>1509.2666666666664</v>
      </c>
      <c r="K94" s="38">
        <v>1525.0333333333333</v>
      </c>
      <c r="L94" s="38">
        <v>1534.7166666666662</v>
      </c>
      <c r="M94" s="28">
        <v>1515.35</v>
      </c>
      <c r="N94" s="28">
        <v>1489.9</v>
      </c>
      <c r="O94" s="39">
        <v>58359400</v>
      </c>
      <c r="P94" s="40">
        <v>-2.9745521712493485E-2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576.79999999999995</v>
      </c>
      <c r="F95" s="37">
        <v>581.9</v>
      </c>
      <c r="G95" s="38">
        <v>569.54999999999995</v>
      </c>
      <c r="H95" s="38">
        <v>562.29999999999995</v>
      </c>
      <c r="I95" s="38">
        <v>549.94999999999993</v>
      </c>
      <c r="J95" s="38">
        <v>589.15</v>
      </c>
      <c r="K95" s="38">
        <v>601.50000000000011</v>
      </c>
      <c r="L95" s="38">
        <v>608.75</v>
      </c>
      <c r="M95" s="28">
        <v>594.25</v>
      </c>
      <c r="N95" s="28">
        <v>574.65</v>
      </c>
      <c r="O95" s="39">
        <v>25639900</v>
      </c>
      <c r="P95" s="40">
        <v>-2.4197262109096999E-2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2841.75</v>
      </c>
      <c r="F96" s="37">
        <v>2873.0499999999997</v>
      </c>
      <c r="G96" s="38">
        <v>2805.3999999999996</v>
      </c>
      <c r="H96" s="38">
        <v>2769.0499999999997</v>
      </c>
      <c r="I96" s="38">
        <v>2701.3999999999996</v>
      </c>
      <c r="J96" s="38">
        <v>2909.3999999999996</v>
      </c>
      <c r="K96" s="38">
        <v>2977.05</v>
      </c>
      <c r="L96" s="38">
        <v>3013.3999999999996</v>
      </c>
      <c r="M96" s="28">
        <v>2940.7</v>
      </c>
      <c r="N96" s="28">
        <v>2836.7</v>
      </c>
      <c r="O96" s="39">
        <v>3758400</v>
      </c>
      <c r="P96" s="40">
        <v>-3.2960247008876883E-2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427.1</v>
      </c>
      <c r="F97" s="37">
        <v>431.31666666666666</v>
      </c>
      <c r="G97" s="38">
        <v>421.2833333333333</v>
      </c>
      <c r="H97" s="38">
        <v>415.46666666666664</v>
      </c>
      <c r="I97" s="38">
        <v>405.43333333333328</v>
      </c>
      <c r="J97" s="38">
        <v>437.13333333333333</v>
      </c>
      <c r="K97" s="38">
        <v>447.16666666666674</v>
      </c>
      <c r="L97" s="38">
        <v>452.98333333333335</v>
      </c>
      <c r="M97" s="28">
        <v>441.35</v>
      </c>
      <c r="N97" s="28">
        <v>425.5</v>
      </c>
      <c r="O97" s="39">
        <v>27357675</v>
      </c>
      <c r="P97" s="40">
        <v>-1.3030831878999418E-2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113.3</v>
      </c>
      <c r="F98" s="37">
        <v>114.2</v>
      </c>
      <c r="G98" s="38">
        <v>111.60000000000001</v>
      </c>
      <c r="H98" s="38">
        <v>109.9</v>
      </c>
      <c r="I98" s="38">
        <v>107.30000000000001</v>
      </c>
      <c r="J98" s="38">
        <v>115.9</v>
      </c>
      <c r="K98" s="38">
        <v>118.5</v>
      </c>
      <c r="L98" s="38">
        <v>120.2</v>
      </c>
      <c r="M98" s="28">
        <v>116.8</v>
      </c>
      <c r="N98" s="28">
        <v>112.5</v>
      </c>
      <c r="O98" s="39">
        <v>16972100</v>
      </c>
      <c r="P98" s="40">
        <v>4.9454932198883278E-2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263.60000000000002</v>
      </c>
      <c r="F99" s="37">
        <v>263.36666666666667</v>
      </c>
      <c r="G99" s="38">
        <v>261.83333333333337</v>
      </c>
      <c r="H99" s="38">
        <v>260.06666666666672</v>
      </c>
      <c r="I99" s="38">
        <v>258.53333333333342</v>
      </c>
      <c r="J99" s="38">
        <v>265.13333333333333</v>
      </c>
      <c r="K99" s="38">
        <v>266.66666666666663</v>
      </c>
      <c r="L99" s="38">
        <v>268.43333333333328</v>
      </c>
      <c r="M99" s="28">
        <v>264.89999999999998</v>
      </c>
      <c r="N99" s="28">
        <v>261.60000000000002</v>
      </c>
      <c r="O99" s="39">
        <v>19580400</v>
      </c>
      <c r="P99" s="40">
        <v>3.2460136674259683E-2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2640.7</v>
      </c>
      <c r="F100" s="37">
        <v>2658.5499999999997</v>
      </c>
      <c r="G100" s="38">
        <v>2616.1499999999996</v>
      </c>
      <c r="H100" s="38">
        <v>2591.6</v>
      </c>
      <c r="I100" s="38">
        <v>2549.1999999999998</v>
      </c>
      <c r="J100" s="38">
        <v>2683.0999999999995</v>
      </c>
      <c r="K100" s="38">
        <v>2725.5</v>
      </c>
      <c r="L100" s="38">
        <v>2750.0499999999993</v>
      </c>
      <c r="M100" s="28">
        <v>2700.95</v>
      </c>
      <c r="N100" s="28">
        <v>2634</v>
      </c>
      <c r="O100" s="39">
        <v>10352400</v>
      </c>
      <c r="P100" s="40">
        <v>1.0276078109904265E-2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41978.8</v>
      </c>
      <c r="F101" s="37">
        <v>42454.5</v>
      </c>
      <c r="G101" s="38">
        <v>41446.15</v>
      </c>
      <c r="H101" s="38">
        <v>40913.5</v>
      </c>
      <c r="I101" s="38">
        <v>39905.15</v>
      </c>
      <c r="J101" s="38">
        <v>42987.15</v>
      </c>
      <c r="K101" s="38">
        <v>43995.500000000007</v>
      </c>
      <c r="L101" s="38">
        <v>44528.15</v>
      </c>
      <c r="M101" s="28">
        <v>43462.85</v>
      </c>
      <c r="N101" s="28">
        <v>41921.85</v>
      </c>
      <c r="O101" s="39">
        <v>10860</v>
      </c>
      <c r="P101" s="40">
        <v>-1.7639077340569877E-2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130</v>
      </c>
      <c r="F102" s="37">
        <v>133.86666666666667</v>
      </c>
      <c r="G102" s="38">
        <v>125.23333333333335</v>
      </c>
      <c r="H102" s="38">
        <v>120.46666666666667</v>
      </c>
      <c r="I102" s="38">
        <v>111.83333333333334</v>
      </c>
      <c r="J102" s="38">
        <v>138.63333333333335</v>
      </c>
      <c r="K102" s="38">
        <v>147.26666666666668</v>
      </c>
      <c r="L102" s="38">
        <v>152.03333333333336</v>
      </c>
      <c r="M102" s="28">
        <v>142.5</v>
      </c>
      <c r="N102" s="28">
        <v>129.1</v>
      </c>
      <c r="O102" s="39">
        <v>33336000</v>
      </c>
      <c r="P102" s="40">
        <v>1.0549290651145871E-2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872.35</v>
      </c>
      <c r="F103" s="37">
        <v>876.16666666666663</v>
      </c>
      <c r="G103" s="38">
        <v>862.88333333333321</v>
      </c>
      <c r="H103" s="38">
        <v>853.41666666666663</v>
      </c>
      <c r="I103" s="38">
        <v>840.13333333333321</v>
      </c>
      <c r="J103" s="38">
        <v>885.63333333333321</v>
      </c>
      <c r="K103" s="38">
        <v>898.91666666666674</v>
      </c>
      <c r="L103" s="38">
        <v>908.38333333333321</v>
      </c>
      <c r="M103" s="28">
        <v>889.45</v>
      </c>
      <c r="N103" s="28">
        <v>866.7</v>
      </c>
      <c r="O103" s="39">
        <v>85916875</v>
      </c>
      <c r="P103" s="40">
        <v>8.6359967715899915E-3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1290.4000000000001</v>
      </c>
      <c r="F104" s="37">
        <v>1301.95</v>
      </c>
      <c r="G104" s="38">
        <v>1275.9000000000001</v>
      </c>
      <c r="H104" s="38">
        <v>1261.4000000000001</v>
      </c>
      <c r="I104" s="38">
        <v>1235.3500000000001</v>
      </c>
      <c r="J104" s="38">
        <v>1316.45</v>
      </c>
      <c r="K104" s="38">
        <v>1342.4999999999998</v>
      </c>
      <c r="L104" s="38">
        <v>1357</v>
      </c>
      <c r="M104" s="28">
        <v>1328</v>
      </c>
      <c r="N104" s="28">
        <v>1287.45</v>
      </c>
      <c r="O104" s="39">
        <v>3310750</v>
      </c>
      <c r="P104" s="40">
        <v>6.4599483204134363E-3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572.79999999999995</v>
      </c>
      <c r="F105" s="37">
        <v>579.55000000000007</v>
      </c>
      <c r="G105" s="38">
        <v>563.85000000000014</v>
      </c>
      <c r="H105" s="38">
        <v>554.90000000000009</v>
      </c>
      <c r="I105" s="38">
        <v>539.20000000000016</v>
      </c>
      <c r="J105" s="38">
        <v>588.50000000000011</v>
      </c>
      <c r="K105" s="38">
        <v>604.20000000000016</v>
      </c>
      <c r="L105" s="38">
        <v>613.15000000000009</v>
      </c>
      <c r="M105" s="28">
        <v>595.25</v>
      </c>
      <c r="N105" s="28">
        <v>570.6</v>
      </c>
      <c r="O105" s="39">
        <v>9432000</v>
      </c>
      <c r="P105" s="40">
        <v>4.5560359161955437E-2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8.8000000000000007</v>
      </c>
      <c r="F106" s="37">
        <v>8.8833333333333329</v>
      </c>
      <c r="G106" s="38">
        <v>8.6666666666666661</v>
      </c>
      <c r="H106" s="38">
        <v>8.5333333333333332</v>
      </c>
      <c r="I106" s="38">
        <v>8.3166666666666664</v>
      </c>
      <c r="J106" s="38">
        <v>9.0166666666666657</v>
      </c>
      <c r="K106" s="38">
        <v>9.2333333333333343</v>
      </c>
      <c r="L106" s="38">
        <v>9.3666666666666654</v>
      </c>
      <c r="M106" s="28">
        <v>9.1</v>
      </c>
      <c r="N106" s="28">
        <v>8.75</v>
      </c>
      <c r="O106" s="39">
        <v>643230000</v>
      </c>
      <c r="P106" s="40">
        <v>4.5987478656801369E-2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61.8</v>
      </c>
      <c r="F107" s="37">
        <v>62.4</v>
      </c>
      <c r="G107" s="38">
        <v>61</v>
      </c>
      <c r="H107" s="38">
        <v>60.2</v>
      </c>
      <c r="I107" s="38">
        <v>58.800000000000004</v>
      </c>
      <c r="J107" s="38">
        <v>63.199999999999996</v>
      </c>
      <c r="K107" s="38">
        <v>64.599999999999994</v>
      </c>
      <c r="L107" s="38">
        <v>65.399999999999991</v>
      </c>
      <c r="M107" s="28">
        <v>63.8</v>
      </c>
      <c r="N107" s="28">
        <v>61.6</v>
      </c>
      <c r="O107" s="39">
        <v>123690000</v>
      </c>
      <c r="P107" s="40">
        <v>1.1861910994764397E-2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44.7</v>
      </c>
      <c r="F108" s="37">
        <v>45.083333333333336</v>
      </c>
      <c r="G108" s="38">
        <v>44.116666666666674</v>
      </c>
      <c r="H108" s="38">
        <v>43.533333333333339</v>
      </c>
      <c r="I108" s="38">
        <v>42.566666666666677</v>
      </c>
      <c r="J108" s="38">
        <v>45.666666666666671</v>
      </c>
      <c r="K108" s="38">
        <v>46.633333333333326</v>
      </c>
      <c r="L108" s="38">
        <v>47.216666666666669</v>
      </c>
      <c r="M108" s="28">
        <v>46.05</v>
      </c>
      <c r="N108" s="28">
        <v>44.5</v>
      </c>
      <c r="O108" s="39">
        <v>201960000</v>
      </c>
      <c r="P108" s="40">
        <v>3.3545712750441388E-2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164.2</v>
      </c>
      <c r="F109" s="37">
        <v>166.01666666666665</v>
      </c>
      <c r="G109" s="38">
        <v>161.68333333333331</v>
      </c>
      <c r="H109" s="38">
        <v>159.16666666666666</v>
      </c>
      <c r="I109" s="38">
        <v>154.83333333333331</v>
      </c>
      <c r="J109" s="38">
        <v>168.5333333333333</v>
      </c>
      <c r="K109" s="38">
        <v>172.86666666666667</v>
      </c>
      <c r="L109" s="38">
        <v>175.3833333333333</v>
      </c>
      <c r="M109" s="28">
        <v>170.35</v>
      </c>
      <c r="N109" s="28">
        <v>163.5</v>
      </c>
      <c r="O109" s="39">
        <v>63843750</v>
      </c>
      <c r="P109" s="40">
        <v>9.0577157132790978E-2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419.5</v>
      </c>
      <c r="F110" s="37">
        <v>422.2166666666667</v>
      </c>
      <c r="G110" s="38">
        <v>413.03333333333342</v>
      </c>
      <c r="H110" s="38">
        <v>406.56666666666672</v>
      </c>
      <c r="I110" s="38">
        <v>397.38333333333344</v>
      </c>
      <c r="J110" s="38">
        <v>428.68333333333339</v>
      </c>
      <c r="K110" s="38">
        <v>437.86666666666667</v>
      </c>
      <c r="L110" s="38">
        <v>444.33333333333337</v>
      </c>
      <c r="M110" s="28">
        <v>431.4</v>
      </c>
      <c r="N110" s="28">
        <v>415.75</v>
      </c>
      <c r="O110" s="39">
        <v>15840000</v>
      </c>
      <c r="P110" s="40">
        <v>-1.0405827263267431E-3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271.10000000000002</v>
      </c>
      <c r="F111" s="37">
        <v>272.63333333333338</v>
      </c>
      <c r="G111" s="38">
        <v>267.26666666666677</v>
      </c>
      <c r="H111" s="38">
        <v>263.43333333333339</v>
      </c>
      <c r="I111" s="38">
        <v>258.06666666666678</v>
      </c>
      <c r="J111" s="38">
        <v>276.46666666666675</v>
      </c>
      <c r="K111" s="38">
        <v>281.83333333333343</v>
      </c>
      <c r="L111" s="38">
        <v>285.66666666666674</v>
      </c>
      <c r="M111" s="28">
        <v>278</v>
      </c>
      <c r="N111" s="28">
        <v>268.8</v>
      </c>
      <c r="O111" s="39">
        <v>25551766</v>
      </c>
      <c r="P111" s="40">
        <v>-2.6360153256704981E-2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203.6</v>
      </c>
      <c r="F112" s="37">
        <v>204.4666666666667</v>
      </c>
      <c r="G112" s="38">
        <v>200.18333333333339</v>
      </c>
      <c r="H112" s="38">
        <v>196.76666666666671</v>
      </c>
      <c r="I112" s="38">
        <v>192.48333333333341</v>
      </c>
      <c r="J112" s="38">
        <v>207.88333333333338</v>
      </c>
      <c r="K112" s="38">
        <v>212.16666666666669</v>
      </c>
      <c r="L112" s="38">
        <v>215.58333333333337</v>
      </c>
      <c r="M112" s="28">
        <v>208.75</v>
      </c>
      <c r="N112" s="28">
        <v>201.05</v>
      </c>
      <c r="O112" s="39">
        <v>12400400</v>
      </c>
      <c r="P112" s="40">
        <v>-7.3054411445913722E-2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4305.25</v>
      </c>
      <c r="F113" s="37">
        <v>4359.4333333333334</v>
      </c>
      <c r="G113" s="38">
        <v>4219.8666666666668</v>
      </c>
      <c r="H113" s="38">
        <v>4134.4833333333336</v>
      </c>
      <c r="I113" s="38">
        <v>3994.916666666667</v>
      </c>
      <c r="J113" s="38">
        <v>4444.8166666666666</v>
      </c>
      <c r="K113" s="38">
        <v>4584.3833333333341</v>
      </c>
      <c r="L113" s="38">
        <v>4669.7666666666664</v>
      </c>
      <c r="M113" s="28">
        <v>4499</v>
      </c>
      <c r="N113" s="28">
        <v>4274.05</v>
      </c>
      <c r="O113" s="39">
        <v>337650</v>
      </c>
      <c r="P113" s="40">
        <v>8.6389961389961384E-2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1969.8</v>
      </c>
      <c r="F114" s="37">
        <v>1980.5666666666666</v>
      </c>
      <c r="G114" s="38">
        <v>1939.2333333333331</v>
      </c>
      <c r="H114" s="38">
        <v>1908.6666666666665</v>
      </c>
      <c r="I114" s="38">
        <v>1867.333333333333</v>
      </c>
      <c r="J114" s="38">
        <v>2011.1333333333332</v>
      </c>
      <c r="K114" s="38">
        <v>2052.4666666666667</v>
      </c>
      <c r="L114" s="38">
        <v>2083.0333333333333</v>
      </c>
      <c r="M114" s="28">
        <v>2021.9</v>
      </c>
      <c r="N114" s="28">
        <v>1950</v>
      </c>
      <c r="O114" s="39">
        <v>2439900</v>
      </c>
      <c r="P114" s="40">
        <v>-1.5958752762091823E-3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1065.7</v>
      </c>
      <c r="F115" s="37">
        <v>1077.1666666666667</v>
      </c>
      <c r="G115" s="38">
        <v>1050.2833333333335</v>
      </c>
      <c r="H115" s="38">
        <v>1034.8666666666668</v>
      </c>
      <c r="I115" s="38">
        <v>1007.9833333333336</v>
      </c>
      <c r="J115" s="38">
        <v>1092.5833333333335</v>
      </c>
      <c r="K115" s="38">
        <v>1119.4666666666667</v>
      </c>
      <c r="L115" s="38">
        <v>1134.8833333333334</v>
      </c>
      <c r="M115" s="28">
        <v>1104.05</v>
      </c>
      <c r="N115" s="28">
        <v>1061.75</v>
      </c>
      <c r="O115" s="39">
        <v>24511500</v>
      </c>
      <c r="P115" s="40">
        <v>-3.2744965727882942E-2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196.7</v>
      </c>
      <c r="F116" s="37">
        <v>198.6</v>
      </c>
      <c r="G116" s="38">
        <v>193.89999999999998</v>
      </c>
      <c r="H116" s="38">
        <v>191.1</v>
      </c>
      <c r="I116" s="38">
        <v>186.39999999999998</v>
      </c>
      <c r="J116" s="38">
        <v>201.39999999999998</v>
      </c>
      <c r="K116" s="38">
        <v>206.09999999999997</v>
      </c>
      <c r="L116" s="38">
        <v>208.89999999999998</v>
      </c>
      <c r="M116" s="28">
        <v>203.3</v>
      </c>
      <c r="N116" s="28">
        <v>195.8</v>
      </c>
      <c r="O116" s="39">
        <v>24729600</v>
      </c>
      <c r="P116" s="40">
        <v>7.4060561838744987E-2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1595.55</v>
      </c>
      <c r="F117" s="37">
        <v>1597.3333333333333</v>
      </c>
      <c r="G117" s="38">
        <v>1585.4666666666665</v>
      </c>
      <c r="H117" s="38">
        <v>1575.3833333333332</v>
      </c>
      <c r="I117" s="38">
        <v>1563.5166666666664</v>
      </c>
      <c r="J117" s="38">
        <v>1607.4166666666665</v>
      </c>
      <c r="K117" s="38">
        <v>1619.2833333333333</v>
      </c>
      <c r="L117" s="38">
        <v>1629.3666666666666</v>
      </c>
      <c r="M117" s="28">
        <v>1609.2</v>
      </c>
      <c r="N117" s="28">
        <v>1587.25</v>
      </c>
      <c r="O117" s="39">
        <v>37326600</v>
      </c>
      <c r="P117" s="40">
        <v>-1.7133919472948313E-2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610.85</v>
      </c>
      <c r="F118" s="37">
        <v>618.68333333333328</v>
      </c>
      <c r="G118" s="38">
        <v>599.21666666666658</v>
      </c>
      <c r="H118" s="38">
        <v>587.58333333333326</v>
      </c>
      <c r="I118" s="38">
        <v>568.11666666666656</v>
      </c>
      <c r="J118" s="38">
        <v>630.31666666666661</v>
      </c>
      <c r="K118" s="38">
        <v>649.7833333333333</v>
      </c>
      <c r="L118" s="38">
        <v>661.41666666666663</v>
      </c>
      <c r="M118" s="28">
        <v>638.15</v>
      </c>
      <c r="N118" s="28">
        <v>607.04999999999995</v>
      </c>
      <c r="O118" s="39">
        <v>1982250</v>
      </c>
      <c r="P118" s="40">
        <v>6.1445783132530123E-2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72.25</v>
      </c>
      <c r="F119" s="37">
        <v>72.349999999999994</v>
      </c>
      <c r="G119" s="38">
        <v>71.749999999999986</v>
      </c>
      <c r="H119" s="38">
        <v>71.249999999999986</v>
      </c>
      <c r="I119" s="38">
        <v>70.649999999999977</v>
      </c>
      <c r="J119" s="38">
        <v>72.849999999999994</v>
      </c>
      <c r="K119" s="38">
        <v>73.450000000000017</v>
      </c>
      <c r="L119" s="38">
        <v>73.95</v>
      </c>
      <c r="M119" s="28">
        <v>72.95</v>
      </c>
      <c r="N119" s="28">
        <v>71.849999999999994</v>
      </c>
      <c r="O119" s="39">
        <v>93678000</v>
      </c>
      <c r="P119" s="40">
        <v>-5.2012899199001348E-4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910.15</v>
      </c>
      <c r="F120" s="37">
        <v>912.13333333333333</v>
      </c>
      <c r="G120" s="38">
        <v>896.26666666666665</v>
      </c>
      <c r="H120" s="38">
        <v>882.38333333333333</v>
      </c>
      <c r="I120" s="38">
        <v>866.51666666666665</v>
      </c>
      <c r="J120" s="38">
        <v>926.01666666666665</v>
      </c>
      <c r="K120" s="38">
        <v>941.88333333333321</v>
      </c>
      <c r="L120" s="38">
        <v>955.76666666666665</v>
      </c>
      <c r="M120" s="28">
        <v>928</v>
      </c>
      <c r="N120" s="28">
        <v>898.25</v>
      </c>
      <c r="O120" s="39">
        <v>1910350</v>
      </c>
      <c r="P120" s="40">
        <v>8.0912100036778234E-2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736.35</v>
      </c>
      <c r="F121" s="37">
        <v>729.86666666666667</v>
      </c>
      <c r="G121" s="38">
        <v>704.88333333333333</v>
      </c>
      <c r="H121" s="38">
        <v>673.41666666666663</v>
      </c>
      <c r="I121" s="38">
        <v>648.43333333333328</v>
      </c>
      <c r="J121" s="38">
        <v>761.33333333333337</v>
      </c>
      <c r="K121" s="38">
        <v>786.31666666666672</v>
      </c>
      <c r="L121" s="38">
        <v>817.78333333333342</v>
      </c>
      <c r="M121" s="28">
        <v>754.85</v>
      </c>
      <c r="N121" s="28">
        <v>698.4</v>
      </c>
      <c r="O121" s="39">
        <v>16023000</v>
      </c>
      <c r="P121" s="40">
        <v>-1.3999569244023262E-2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312.10000000000002</v>
      </c>
      <c r="F122" s="37">
        <v>313.18333333333334</v>
      </c>
      <c r="G122" s="38">
        <v>310.26666666666665</v>
      </c>
      <c r="H122" s="38">
        <v>308.43333333333334</v>
      </c>
      <c r="I122" s="38">
        <v>305.51666666666665</v>
      </c>
      <c r="J122" s="38">
        <v>315.01666666666665</v>
      </c>
      <c r="K122" s="38">
        <v>317.93333333333328</v>
      </c>
      <c r="L122" s="38">
        <v>319.76666666666665</v>
      </c>
      <c r="M122" s="28">
        <v>316.10000000000002</v>
      </c>
      <c r="N122" s="28">
        <v>311.35000000000002</v>
      </c>
      <c r="O122" s="39">
        <v>74892800</v>
      </c>
      <c r="P122" s="40">
        <v>-1.4941706300770234E-2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405.55</v>
      </c>
      <c r="F123" s="37">
        <v>410.90000000000003</v>
      </c>
      <c r="G123" s="38">
        <v>398.50000000000006</v>
      </c>
      <c r="H123" s="38">
        <v>391.45000000000005</v>
      </c>
      <c r="I123" s="38">
        <v>379.05000000000007</v>
      </c>
      <c r="J123" s="38">
        <v>417.95000000000005</v>
      </c>
      <c r="K123" s="38">
        <v>430.35</v>
      </c>
      <c r="L123" s="38">
        <v>437.40000000000003</v>
      </c>
      <c r="M123" s="28">
        <v>423.3</v>
      </c>
      <c r="N123" s="28">
        <v>403.85</v>
      </c>
      <c r="O123" s="39">
        <v>33543750</v>
      </c>
      <c r="P123" s="40">
        <v>1.5361913050058648E-2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2711.35</v>
      </c>
      <c r="F124" s="37">
        <v>2728.6833333333329</v>
      </c>
      <c r="G124" s="38">
        <v>2673.0666666666657</v>
      </c>
      <c r="H124" s="38">
        <v>2634.7833333333328</v>
      </c>
      <c r="I124" s="38">
        <v>2579.1666666666656</v>
      </c>
      <c r="J124" s="38">
        <v>2766.9666666666658</v>
      </c>
      <c r="K124" s="38">
        <v>2822.5833333333335</v>
      </c>
      <c r="L124" s="38">
        <v>2860.8666666666659</v>
      </c>
      <c r="M124" s="28">
        <v>2784.3</v>
      </c>
      <c r="N124" s="28">
        <v>2690.4</v>
      </c>
      <c r="O124" s="39">
        <v>415750</v>
      </c>
      <c r="P124" s="40">
        <v>1.464307504575961E-2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665.5</v>
      </c>
      <c r="F125" s="37">
        <v>668.80000000000007</v>
      </c>
      <c r="G125" s="38">
        <v>659.85000000000014</v>
      </c>
      <c r="H125" s="38">
        <v>654.20000000000005</v>
      </c>
      <c r="I125" s="38">
        <v>645.25000000000011</v>
      </c>
      <c r="J125" s="38">
        <v>674.45000000000016</v>
      </c>
      <c r="K125" s="38">
        <v>683.4000000000002</v>
      </c>
      <c r="L125" s="38">
        <v>689.05000000000018</v>
      </c>
      <c r="M125" s="28">
        <v>677.75</v>
      </c>
      <c r="N125" s="28">
        <v>663.15</v>
      </c>
      <c r="O125" s="39">
        <v>38253600</v>
      </c>
      <c r="P125" s="40">
        <v>5.649717514124294E-4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596.20000000000005</v>
      </c>
      <c r="F126" s="37">
        <v>604.48333333333335</v>
      </c>
      <c r="G126" s="38">
        <v>583.41666666666674</v>
      </c>
      <c r="H126" s="38">
        <v>570.63333333333344</v>
      </c>
      <c r="I126" s="38">
        <v>549.56666666666683</v>
      </c>
      <c r="J126" s="38">
        <v>617.26666666666665</v>
      </c>
      <c r="K126" s="38">
        <v>638.33333333333326</v>
      </c>
      <c r="L126" s="38">
        <v>651.11666666666656</v>
      </c>
      <c r="M126" s="28">
        <v>625.54999999999995</v>
      </c>
      <c r="N126" s="28">
        <v>591.70000000000005</v>
      </c>
      <c r="O126" s="39">
        <v>11528750</v>
      </c>
      <c r="P126" s="40">
        <v>-2.8442009902033077E-2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1876.95</v>
      </c>
      <c r="F127" s="37">
        <v>1895.7833333333335</v>
      </c>
      <c r="G127" s="38">
        <v>1851.5666666666671</v>
      </c>
      <c r="H127" s="38">
        <v>1826.1833333333336</v>
      </c>
      <c r="I127" s="38">
        <v>1781.9666666666672</v>
      </c>
      <c r="J127" s="38">
        <v>1921.166666666667</v>
      </c>
      <c r="K127" s="38">
        <v>1965.3833333333337</v>
      </c>
      <c r="L127" s="38">
        <v>1990.7666666666669</v>
      </c>
      <c r="M127" s="28">
        <v>1940</v>
      </c>
      <c r="N127" s="28">
        <v>1870.4</v>
      </c>
      <c r="O127" s="39">
        <v>16885600</v>
      </c>
      <c r="P127" s="40">
        <v>-4.7217081207962801E-2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75.849999999999994</v>
      </c>
      <c r="F128" s="37">
        <v>76.3</v>
      </c>
      <c r="G128" s="38">
        <v>74.899999999999991</v>
      </c>
      <c r="H128" s="38">
        <v>73.949999999999989</v>
      </c>
      <c r="I128" s="38">
        <v>72.549999999999983</v>
      </c>
      <c r="J128" s="38">
        <v>77.25</v>
      </c>
      <c r="K128" s="38">
        <v>78.650000000000006</v>
      </c>
      <c r="L128" s="38">
        <v>79.600000000000009</v>
      </c>
      <c r="M128" s="28">
        <v>77.7</v>
      </c>
      <c r="N128" s="28">
        <v>75.349999999999994</v>
      </c>
      <c r="O128" s="39">
        <v>53374444</v>
      </c>
      <c r="P128" s="40">
        <v>1.6485384092454113E-2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2381</v>
      </c>
      <c r="F129" s="37">
        <v>2397.9833333333336</v>
      </c>
      <c r="G129" s="38">
        <v>2355.166666666667</v>
      </c>
      <c r="H129" s="38">
        <v>2329.3333333333335</v>
      </c>
      <c r="I129" s="38">
        <v>2286.5166666666669</v>
      </c>
      <c r="J129" s="38">
        <v>2423.8166666666671</v>
      </c>
      <c r="K129" s="38">
        <v>2466.6333333333337</v>
      </c>
      <c r="L129" s="38">
        <v>2492.4666666666672</v>
      </c>
      <c r="M129" s="28">
        <v>2440.8000000000002</v>
      </c>
      <c r="N129" s="28">
        <v>2372.15</v>
      </c>
      <c r="O129" s="39">
        <v>1261500</v>
      </c>
      <c r="P129" s="40">
        <v>7.5878594249201275E-3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582.20000000000005</v>
      </c>
      <c r="F130" s="37">
        <v>584.53333333333342</v>
      </c>
      <c r="G130" s="38">
        <v>575.71666666666681</v>
      </c>
      <c r="H130" s="38">
        <v>569.23333333333335</v>
      </c>
      <c r="I130" s="38">
        <v>560.41666666666674</v>
      </c>
      <c r="J130" s="38">
        <v>591.01666666666688</v>
      </c>
      <c r="K130" s="38">
        <v>599.83333333333348</v>
      </c>
      <c r="L130" s="38">
        <v>606.31666666666695</v>
      </c>
      <c r="M130" s="28">
        <v>593.35</v>
      </c>
      <c r="N130" s="28">
        <v>578.04999999999995</v>
      </c>
      <c r="O130" s="39">
        <v>5593500</v>
      </c>
      <c r="P130" s="40">
        <v>-2.4639045825486504E-2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391.95</v>
      </c>
      <c r="F131" s="37">
        <v>395.85000000000008</v>
      </c>
      <c r="G131" s="38">
        <v>386.70000000000016</v>
      </c>
      <c r="H131" s="38">
        <v>381.4500000000001</v>
      </c>
      <c r="I131" s="38">
        <v>372.30000000000018</v>
      </c>
      <c r="J131" s="38">
        <v>401.10000000000014</v>
      </c>
      <c r="K131" s="38">
        <v>410.25000000000011</v>
      </c>
      <c r="L131" s="38">
        <v>415.50000000000011</v>
      </c>
      <c r="M131" s="28">
        <v>405</v>
      </c>
      <c r="N131" s="28">
        <v>390.6</v>
      </c>
      <c r="O131" s="39">
        <v>13176000</v>
      </c>
      <c r="P131" s="40">
        <v>-5.6160458452722065E-2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1933.75</v>
      </c>
      <c r="F132" s="37">
        <v>1922.6499999999999</v>
      </c>
      <c r="G132" s="38">
        <v>1904.6499999999996</v>
      </c>
      <c r="H132" s="38">
        <v>1875.5499999999997</v>
      </c>
      <c r="I132" s="38">
        <v>1857.5499999999995</v>
      </c>
      <c r="J132" s="38">
        <v>1951.7499999999998</v>
      </c>
      <c r="K132" s="38">
        <v>1969.7500000000002</v>
      </c>
      <c r="L132" s="38">
        <v>1998.85</v>
      </c>
      <c r="M132" s="28">
        <v>1940.65</v>
      </c>
      <c r="N132" s="28">
        <v>1893.55</v>
      </c>
      <c r="O132" s="39">
        <v>10323600</v>
      </c>
      <c r="P132" s="40">
        <v>9.9530306419145606E-2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4889.1499999999996</v>
      </c>
      <c r="F133" s="37">
        <v>4931.1833333333334</v>
      </c>
      <c r="G133" s="38">
        <v>4828.416666666667</v>
      </c>
      <c r="H133" s="38">
        <v>4767.6833333333334</v>
      </c>
      <c r="I133" s="38">
        <v>4664.916666666667</v>
      </c>
      <c r="J133" s="38">
        <v>4991.916666666667</v>
      </c>
      <c r="K133" s="38">
        <v>5094.6833333333334</v>
      </c>
      <c r="L133" s="38">
        <v>5155.416666666667</v>
      </c>
      <c r="M133" s="28">
        <v>5033.95</v>
      </c>
      <c r="N133" s="28">
        <v>4870.45</v>
      </c>
      <c r="O133" s="39">
        <v>1376850</v>
      </c>
      <c r="P133" s="40">
        <v>1.6368398079441291E-3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3793.2</v>
      </c>
      <c r="F134" s="37">
        <v>3839.3833333333332</v>
      </c>
      <c r="G134" s="38">
        <v>3734.2666666666664</v>
      </c>
      <c r="H134" s="38">
        <v>3675.333333333333</v>
      </c>
      <c r="I134" s="38">
        <v>3570.2166666666662</v>
      </c>
      <c r="J134" s="38">
        <v>3898.3166666666666</v>
      </c>
      <c r="K134" s="38">
        <v>4003.4333333333334</v>
      </c>
      <c r="L134" s="38">
        <v>4062.3666666666668</v>
      </c>
      <c r="M134" s="28">
        <v>3944.5</v>
      </c>
      <c r="N134" s="28">
        <v>3780.45</v>
      </c>
      <c r="O134" s="39">
        <v>914600</v>
      </c>
      <c r="P134" s="40">
        <v>-5.3600993377483447E-2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689.35</v>
      </c>
      <c r="F135" s="37">
        <v>690.54999999999984</v>
      </c>
      <c r="G135" s="38">
        <v>684.09999999999968</v>
      </c>
      <c r="H135" s="38">
        <v>678.8499999999998</v>
      </c>
      <c r="I135" s="38">
        <v>672.39999999999964</v>
      </c>
      <c r="J135" s="38">
        <v>695.79999999999973</v>
      </c>
      <c r="K135" s="38">
        <v>702.24999999999977</v>
      </c>
      <c r="L135" s="38">
        <v>707.49999999999977</v>
      </c>
      <c r="M135" s="28">
        <v>697</v>
      </c>
      <c r="N135" s="28">
        <v>685.3</v>
      </c>
      <c r="O135" s="39">
        <v>9449450</v>
      </c>
      <c r="P135" s="40">
        <v>4.0643063583815026E-3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1241.5999999999999</v>
      </c>
      <c r="F136" s="37">
        <v>1250.9000000000001</v>
      </c>
      <c r="G136" s="38">
        <v>1227.8500000000001</v>
      </c>
      <c r="H136" s="38">
        <v>1214.1000000000001</v>
      </c>
      <c r="I136" s="38">
        <v>1191.0500000000002</v>
      </c>
      <c r="J136" s="38">
        <v>1264.6500000000001</v>
      </c>
      <c r="K136" s="38">
        <v>1287.7000000000003</v>
      </c>
      <c r="L136" s="38">
        <v>1301.45</v>
      </c>
      <c r="M136" s="28">
        <v>1273.95</v>
      </c>
      <c r="N136" s="28">
        <v>1237.1500000000001</v>
      </c>
      <c r="O136" s="39">
        <v>12282200</v>
      </c>
      <c r="P136" s="40">
        <v>-3.9838021232351972E-2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194.3</v>
      </c>
      <c r="F137" s="37">
        <v>197.03333333333333</v>
      </c>
      <c r="G137" s="38">
        <v>190.41666666666666</v>
      </c>
      <c r="H137" s="38">
        <v>186.53333333333333</v>
      </c>
      <c r="I137" s="38">
        <v>179.91666666666666</v>
      </c>
      <c r="J137" s="38">
        <v>200.91666666666666</v>
      </c>
      <c r="K137" s="38">
        <v>207.53333333333333</v>
      </c>
      <c r="L137" s="38">
        <v>211.41666666666666</v>
      </c>
      <c r="M137" s="28">
        <v>203.65</v>
      </c>
      <c r="N137" s="28">
        <v>193.15</v>
      </c>
      <c r="O137" s="39">
        <v>26928000</v>
      </c>
      <c r="P137" s="40">
        <v>3.9049235993208829E-2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103.5</v>
      </c>
      <c r="F138" s="37">
        <v>104.35000000000001</v>
      </c>
      <c r="G138" s="38">
        <v>102.15000000000002</v>
      </c>
      <c r="H138" s="38">
        <v>100.80000000000001</v>
      </c>
      <c r="I138" s="38">
        <v>98.600000000000023</v>
      </c>
      <c r="J138" s="38">
        <v>105.70000000000002</v>
      </c>
      <c r="K138" s="38">
        <v>107.9</v>
      </c>
      <c r="L138" s="38">
        <v>109.25000000000001</v>
      </c>
      <c r="M138" s="28">
        <v>106.55</v>
      </c>
      <c r="N138" s="28">
        <v>103</v>
      </c>
      <c r="O138" s="39">
        <v>29076000</v>
      </c>
      <c r="P138" s="40">
        <v>-3.1574740207833733E-2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516.4</v>
      </c>
      <c r="F139" s="37">
        <v>516.65</v>
      </c>
      <c r="G139" s="38">
        <v>512.19999999999993</v>
      </c>
      <c r="H139" s="38">
        <v>508</v>
      </c>
      <c r="I139" s="38">
        <v>503.54999999999995</v>
      </c>
      <c r="J139" s="38">
        <v>520.84999999999991</v>
      </c>
      <c r="K139" s="38">
        <v>525.29999999999995</v>
      </c>
      <c r="L139" s="38">
        <v>529.49999999999989</v>
      </c>
      <c r="M139" s="28">
        <v>521.1</v>
      </c>
      <c r="N139" s="28">
        <v>512.45000000000005</v>
      </c>
      <c r="O139" s="39">
        <v>9648000</v>
      </c>
      <c r="P139" s="40">
        <v>8.1504702194357369E-3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8778.9</v>
      </c>
      <c r="F140" s="37">
        <v>8831.5</v>
      </c>
      <c r="G140" s="38">
        <v>8669</v>
      </c>
      <c r="H140" s="38">
        <v>8559.1</v>
      </c>
      <c r="I140" s="38">
        <v>8396.6</v>
      </c>
      <c r="J140" s="38">
        <v>8941.4</v>
      </c>
      <c r="K140" s="38">
        <v>9103.9</v>
      </c>
      <c r="L140" s="38">
        <v>9213.7999999999993</v>
      </c>
      <c r="M140" s="28">
        <v>8994</v>
      </c>
      <c r="N140" s="28">
        <v>8721.6</v>
      </c>
      <c r="O140" s="39">
        <v>4055600</v>
      </c>
      <c r="P140" s="40">
        <v>-2.3429410773194635E-2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792.05</v>
      </c>
      <c r="F141" s="37">
        <v>798.38333333333333</v>
      </c>
      <c r="G141" s="38">
        <v>781.26666666666665</v>
      </c>
      <c r="H141" s="38">
        <v>770.48333333333335</v>
      </c>
      <c r="I141" s="38">
        <v>753.36666666666667</v>
      </c>
      <c r="J141" s="38">
        <v>809.16666666666663</v>
      </c>
      <c r="K141" s="38">
        <v>826.28333333333319</v>
      </c>
      <c r="L141" s="38">
        <v>837.06666666666661</v>
      </c>
      <c r="M141" s="28">
        <v>815.5</v>
      </c>
      <c r="N141" s="28">
        <v>787.6</v>
      </c>
      <c r="O141" s="39">
        <v>15372500</v>
      </c>
      <c r="P141" s="40">
        <v>-1.6041925031003719E-2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1322.75</v>
      </c>
      <c r="F142" s="37">
        <v>1337.4333333333334</v>
      </c>
      <c r="G142" s="38">
        <v>1297.8166666666668</v>
      </c>
      <c r="H142" s="38">
        <v>1272.8833333333334</v>
      </c>
      <c r="I142" s="38">
        <v>1233.2666666666669</v>
      </c>
      <c r="J142" s="38">
        <v>1362.3666666666668</v>
      </c>
      <c r="K142" s="38">
        <v>1401.9833333333336</v>
      </c>
      <c r="L142" s="38">
        <v>1426.9166666666667</v>
      </c>
      <c r="M142" s="28">
        <v>1377.05</v>
      </c>
      <c r="N142" s="28">
        <v>1312.5</v>
      </c>
      <c r="O142" s="39">
        <v>3310800</v>
      </c>
      <c r="P142" s="40">
        <v>6.60741885625966E-2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1413.6</v>
      </c>
      <c r="F143" s="37">
        <v>1423.05</v>
      </c>
      <c r="G143" s="38">
        <v>1396.1</v>
      </c>
      <c r="H143" s="38">
        <v>1378.6</v>
      </c>
      <c r="I143" s="38">
        <v>1351.6499999999999</v>
      </c>
      <c r="J143" s="38">
        <v>1440.55</v>
      </c>
      <c r="K143" s="38">
        <v>1467.5000000000002</v>
      </c>
      <c r="L143" s="38">
        <v>1485</v>
      </c>
      <c r="M143" s="28">
        <v>1450</v>
      </c>
      <c r="N143" s="28">
        <v>1405.55</v>
      </c>
      <c r="O143" s="39">
        <v>1020900</v>
      </c>
      <c r="P143" s="40">
        <v>4.0672782874617737E-2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813.9</v>
      </c>
      <c r="F144" s="37">
        <v>820.68333333333339</v>
      </c>
      <c r="G144" s="38">
        <v>802.01666666666677</v>
      </c>
      <c r="H144" s="38">
        <v>790.13333333333333</v>
      </c>
      <c r="I144" s="38">
        <v>771.4666666666667</v>
      </c>
      <c r="J144" s="38">
        <v>832.56666666666683</v>
      </c>
      <c r="K144" s="38">
        <v>851.23333333333335</v>
      </c>
      <c r="L144" s="38">
        <v>863.1166666666669</v>
      </c>
      <c r="M144" s="28">
        <v>839.35</v>
      </c>
      <c r="N144" s="28">
        <v>808.8</v>
      </c>
      <c r="O144" s="39">
        <v>1919450</v>
      </c>
      <c r="P144" s="40">
        <v>-3.0213464696223317E-2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868.05</v>
      </c>
      <c r="F145" s="37">
        <v>878.31666666666661</v>
      </c>
      <c r="G145" s="38">
        <v>854.28333333333319</v>
      </c>
      <c r="H145" s="38">
        <v>840.51666666666654</v>
      </c>
      <c r="I145" s="38">
        <v>816.48333333333312</v>
      </c>
      <c r="J145" s="38">
        <v>892.08333333333326</v>
      </c>
      <c r="K145" s="38">
        <v>916.11666666666656</v>
      </c>
      <c r="L145" s="38">
        <v>929.88333333333333</v>
      </c>
      <c r="M145" s="28">
        <v>902.35</v>
      </c>
      <c r="N145" s="28">
        <v>864.55</v>
      </c>
      <c r="O145" s="39">
        <v>3098400</v>
      </c>
      <c r="P145" s="40">
        <v>-3.1265632816408206E-2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3516.7</v>
      </c>
      <c r="F146" s="37">
        <v>3548.5166666666664</v>
      </c>
      <c r="G146" s="38">
        <v>3471.2333333333327</v>
      </c>
      <c r="H146" s="38">
        <v>3425.7666666666664</v>
      </c>
      <c r="I146" s="38">
        <v>3348.4833333333327</v>
      </c>
      <c r="J146" s="38">
        <v>3593.9833333333327</v>
      </c>
      <c r="K146" s="38">
        <v>3671.2666666666664</v>
      </c>
      <c r="L146" s="38">
        <v>3716.7333333333327</v>
      </c>
      <c r="M146" s="28">
        <v>3625.8</v>
      </c>
      <c r="N146" s="28">
        <v>3503.05</v>
      </c>
      <c r="O146" s="39">
        <v>2730400</v>
      </c>
      <c r="P146" s="40">
        <v>-8.4253341080767E-3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128.05000000000001</v>
      </c>
      <c r="F147" s="37">
        <v>129.20000000000002</v>
      </c>
      <c r="G147" s="38">
        <v>126.25000000000003</v>
      </c>
      <c r="H147" s="38">
        <v>124.45000000000002</v>
      </c>
      <c r="I147" s="38">
        <v>121.50000000000003</v>
      </c>
      <c r="J147" s="38">
        <v>131.00000000000003</v>
      </c>
      <c r="K147" s="38">
        <v>133.95000000000002</v>
      </c>
      <c r="L147" s="38">
        <v>135.75000000000003</v>
      </c>
      <c r="M147" s="28">
        <v>132.15</v>
      </c>
      <c r="N147" s="28">
        <v>127.4</v>
      </c>
      <c r="O147" s="39">
        <v>42543000</v>
      </c>
      <c r="P147" s="40">
        <v>-3.4320735444330952E-2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2392.6</v>
      </c>
      <c r="F148" s="37">
        <v>2405.35</v>
      </c>
      <c r="G148" s="38">
        <v>2363.8999999999996</v>
      </c>
      <c r="H148" s="38">
        <v>2335.1999999999998</v>
      </c>
      <c r="I148" s="38">
        <v>2293.7499999999995</v>
      </c>
      <c r="J148" s="38">
        <v>2434.0499999999997</v>
      </c>
      <c r="K148" s="38">
        <v>2475.4999999999995</v>
      </c>
      <c r="L148" s="38">
        <v>2504.1999999999998</v>
      </c>
      <c r="M148" s="28">
        <v>2446.8000000000002</v>
      </c>
      <c r="N148" s="28">
        <v>2376.65</v>
      </c>
      <c r="O148" s="39">
        <v>1999725</v>
      </c>
      <c r="P148" s="40">
        <v>-1.0991864289423576E-2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86626.05</v>
      </c>
      <c r="F149" s="37">
        <v>87120.450000000012</v>
      </c>
      <c r="G149" s="38">
        <v>85848.300000000017</v>
      </c>
      <c r="H149" s="38">
        <v>85070.55</v>
      </c>
      <c r="I149" s="38">
        <v>83798.400000000009</v>
      </c>
      <c r="J149" s="38">
        <v>87898.200000000026</v>
      </c>
      <c r="K149" s="38">
        <v>89170.35000000002</v>
      </c>
      <c r="L149" s="38">
        <v>89948.100000000035</v>
      </c>
      <c r="M149" s="28">
        <v>88392.6</v>
      </c>
      <c r="N149" s="28">
        <v>86342.7</v>
      </c>
      <c r="O149" s="39">
        <v>84900</v>
      </c>
      <c r="P149" s="40">
        <v>-1.3937282229965157E-2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1042.5999999999999</v>
      </c>
      <c r="F150" s="37">
        <v>1051.3833333333332</v>
      </c>
      <c r="G150" s="38">
        <v>1031.2166666666665</v>
      </c>
      <c r="H150" s="38">
        <v>1019.8333333333333</v>
      </c>
      <c r="I150" s="38">
        <v>999.66666666666652</v>
      </c>
      <c r="J150" s="38">
        <v>1062.7666666666664</v>
      </c>
      <c r="K150" s="38">
        <v>1082.9333333333334</v>
      </c>
      <c r="L150" s="38">
        <v>1094.3166666666664</v>
      </c>
      <c r="M150" s="28">
        <v>1071.55</v>
      </c>
      <c r="N150" s="28">
        <v>1040</v>
      </c>
      <c r="O150" s="39">
        <v>5654625</v>
      </c>
      <c r="P150" s="40">
        <v>-6.120034864898518E-2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304.2</v>
      </c>
      <c r="F151" s="37">
        <v>308.43333333333334</v>
      </c>
      <c r="G151" s="38">
        <v>298.41666666666669</v>
      </c>
      <c r="H151" s="38">
        <v>292.63333333333333</v>
      </c>
      <c r="I151" s="38">
        <v>282.61666666666667</v>
      </c>
      <c r="J151" s="38">
        <v>314.2166666666667</v>
      </c>
      <c r="K151" s="38">
        <v>324.23333333333335</v>
      </c>
      <c r="L151" s="38">
        <v>330.01666666666671</v>
      </c>
      <c r="M151" s="28">
        <v>318.45</v>
      </c>
      <c r="N151" s="28">
        <v>302.64999999999998</v>
      </c>
      <c r="O151" s="39">
        <v>2177600</v>
      </c>
      <c r="P151" s="40">
        <v>-6.0082872928176795E-2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79.099999999999994</v>
      </c>
      <c r="F152" s="37">
        <v>79.86666666666666</v>
      </c>
      <c r="G152" s="38">
        <v>77.833333333333314</v>
      </c>
      <c r="H152" s="38">
        <v>76.566666666666649</v>
      </c>
      <c r="I152" s="38">
        <v>74.533333333333303</v>
      </c>
      <c r="J152" s="38">
        <v>81.133333333333326</v>
      </c>
      <c r="K152" s="38">
        <v>83.166666666666657</v>
      </c>
      <c r="L152" s="38">
        <v>84.433333333333337</v>
      </c>
      <c r="M152" s="28">
        <v>81.900000000000006</v>
      </c>
      <c r="N152" s="28">
        <v>78.599999999999994</v>
      </c>
      <c r="O152" s="39">
        <v>60690000</v>
      </c>
      <c r="P152" s="40">
        <v>-1.3607791669544796E-2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4459.55</v>
      </c>
      <c r="F153" s="37">
        <v>4466.1166666666668</v>
      </c>
      <c r="G153" s="38">
        <v>4405.0833333333339</v>
      </c>
      <c r="H153" s="38">
        <v>4350.6166666666668</v>
      </c>
      <c r="I153" s="38">
        <v>4289.5833333333339</v>
      </c>
      <c r="J153" s="38">
        <v>4520.5833333333339</v>
      </c>
      <c r="K153" s="38">
        <v>4581.6166666666668</v>
      </c>
      <c r="L153" s="38">
        <v>4636.0833333333339</v>
      </c>
      <c r="M153" s="28">
        <v>4527.1499999999996</v>
      </c>
      <c r="N153" s="28">
        <v>4411.6499999999996</v>
      </c>
      <c r="O153" s="39">
        <v>1625125</v>
      </c>
      <c r="P153" s="40">
        <v>-3.6891621601600116E-2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4300.6000000000004</v>
      </c>
      <c r="F154" s="37">
        <v>4346.45</v>
      </c>
      <c r="G154" s="38">
        <v>4235.1499999999996</v>
      </c>
      <c r="H154" s="38">
        <v>4169.7</v>
      </c>
      <c r="I154" s="38">
        <v>4058.3999999999996</v>
      </c>
      <c r="J154" s="38">
        <v>4411.8999999999996</v>
      </c>
      <c r="K154" s="38">
        <v>4523.2000000000007</v>
      </c>
      <c r="L154" s="38">
        <v>4588.6499999999996</v>
      </c>
      <c r="M154" s="28">
        <v>4457.75</v>
      </c>
      <c r="N154" s="28">
        <v>4281</v>
      </c>
      <c r="O154" s="39">
        <v>614475</v>
      </c>
      <c r="P154" s="40">
        <v>-1.5501081470800288E-2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19487.349999999999</v>
      </c>
      <c r="F155" s="37">
        <v>19526.183333333334</v>
      </c>
      <c r="G155" s="38">
        <v>19361.216666666667</v>
      </c>
      <c r="H155" s="38">
        <v>19235.083333333332</v>
      </c>
      <c r="I155" s="38">
        <v>19070.116666666665</v>
      </c>
      <c r="J155" s="38">
        <v>19652.316666666669</v>
      </c>
      <c r="K155" s="38">
        <v>19817.283333333336</v>
      </c>
      <c r="L155" s="38">
        <v>19943.416666666672</v>
      </c>
      <c r="M155" s="28">
        <v>19691.150000000001</v>
      </c>
      <c r="N155" s="28">
        <v>19400.05</v>
      </c>
      <c r="O155" s="39">
        <v>382280</v>
      </c>
      <c r="P155" s="40">
        <v>-3.1025043090337625E-2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116.2</v>
      </c>
      <c r="F156" s="37">
        <v>116.71666666666665</v>
      </c>
      <c r="G156" s="38">
        <v>115.13333333333331</v>
      </c>
      <c r="H156" s="38">
        <v>114.06666666666666</v>
      </c>
      <c r="I156" s="38">
        <v>112.48333333333332</v>
      </c>
      <c r="J156" s="38">
        <v>117.7833333333333</v>
      </c>
      <c r="K156" s="38">
        <v>119.36666666666665</v>
      </c>
      <c r="L156" s="38">
        <v>120.43333333333329</v>
      </c>
      <c r="M156" s="28">
        <v>118.3</v>
      </c>
      <c r="N156" s="28">
        <v>115.65</v>
      </c>
      <c r="O156" s="39">
        <v>73609550</v>
      </c>
      <c r="P156" s="40">
        <v>-2.8903522340566579E-2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158.05000000000001</v>
      </c>
      <c r="F157" s="37">
        <v>159.08333333333334</v>
      </c>
      <c r="G157" s="38">
        <v>156.4666666666667</v>
      </c>
      <c r="H157" s="38">
        <v>154.88333333333335</v>
      </c>
      <c r="I157" s="38">
        <v>152.26666666666671</v>
      </c>
      <c r="J157" s="38">
        <v>160.66666666666669</v>
      </c>
      <c r="K157" s="38">
        <v>163.2833333333333</v>
      </c>
      <c r="L157" s="38">
        <v>164.86666666666667</v>
      </c>
      <c r="M157" s="28">
        <v>161.69999999999999</v>
      </c>
      <c r="N157" s="28">
        <v>157.5</v>
      </c>
      <c r="O157" s="39">
        <v>73017000</v>
      </c>
      <c r="P157" s="40">
        <v>-2.2585075537921561E-2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958.75</v>
      </c>
      <c r="F158" s="37">
        <v>963.5</v>
      </c>
      <c r="G158" s="38">
        <v>944.6</v>
      </c>
      <c r="H158" s="38">
        <v>930.45</v>
      </c>
      <c r="I158" s="38">
        <v>911.55000000000007</v>
      </c>
      <c r="J158" s="38">
        <v>977.65</v>
      </c>
      <c r="K158" s="38">
        <v>996.55000000000007</v>
      </c>
      <c r="L158" s="38">
        <v>1010.6999999999999</v>
      </c>
      <c r="M158" s="28">
        <v>982.4</v>
      </c>
      <c r="N158" s="28">
        <v>949.35</v>
      </c>
      <c r="O158" s="39">
        <v>4778200</v>
      </c>
      <c r="P158" s="40">
        <v>1.0810010365763364E-2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3335.95</v>
      </c>
      <c r="F159" s="37">
        <v>3347.1333333333337</v>
      </c>
      <c r="G159" s="38">
        <v>3310.3666666666672</v>
      </c>
      <c r="H159" s="38">
        <v>3284.7833333333338</v>
      </c>
      <c r="I159" s="38">
        <v>3248.0166666666673</v>
      </c>
      <c r="J159" s="38">
        <v>3372.7166666666672</v>
      </c>
      <c r="K159" s="38">
        <v>3409.4833333333336</v>
      </c>
      <c r="L159" s="38">
        <v>3435.0666666666671</v>
      </c>
      <c r="M159" s="28">
        <v>3383.9</v>
      </c>
      <c r="N159" s="28">
        <v>3321.55</v>
      </c>
      <c r="O159" s="39">
        <v>418400</v>
      </c>
      <c r="P159" s="40">
        <v>-1.0874704491725768E-2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134.94999999999999</v>
      </c>
      <c r="F160" s="37">
        <v>136.06666666666666</v>
      </c>
      <c r="G160" s="38">
        <v>133.38333333333333</v>
      </c>
      <c r="H160" s="38">
        <v>131.81666666666666</v>
      </c>
      <c r="I160" s="38">
        <v>129.13333333333333</v>
      </c>
      <c r="J160" s="38">
        <v>137.63333333333333</v>
      </c>
      <c r="K160" s="38">
        <v>140.31666666666666</v>
      </c>
      <c r="L160" s="38">
        <v>141.88333333333333</v>
      </c>
      <c r="M160" s="28">
        <v>138.75</v>
      </c>
      <c r="N160" s="28">
        <v>134.5</v>
      </c>
      <c r="O160" s="39">
        <v>58889600</v>
      </c>
      <c r="P160" s="40">
        <v>1.6277988173543288E-2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50067.7</v>
      </c>
      <c r="F161" s="37">
        <v>50195.9</v>
      </c>
      <c r="G161" s="38">
        <v>49621.8</v>
      </c>
      <c r="H161" s="38">
        <v>49175.9</v>
      </c>
      <c r="I161" s="38">
        <v>48601.8</v>
      </c>
      <c r="J161" s="38">
        <v>50641.8</v>
      </c>
      <c r="K161" s="38">
        <v>51215.899999999994</v>
      </c>
      <c r="L161" s="38">
        <v>51661.8</v>
      </c>
      <c r="M161" s="28">
        <v>50770</v>
      </c>
      <c r="N161" s="28">
        <v>49750</v>
      </c>
      <c r="O161" s="39">
        <v>106980</v>
      </c>
      <c r="P161" s="40">
        <v>-5.0223214285714289E-3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1940</v>
      </c>
      <c r="F162" s="37">
        <v>1960.2333333333333</v>
      </c>
      <c r="G162" s="38">
        <v>1895.7166666666667</v>
      </c>
      <c r="H162" s="38">
        <v>1851.4333333333334</v>
      </c>
      <c r="I162" s="38">
        <v>1786.9166666666667</v>
      </c>
      <c r="J162" s="38">
        <v>2004.5166666666667</v>
      </c>
      <c r="K162" s="38">
        <v>2069.0333333333338</v>
      </c>
      <c r="L162" s="38">
        <v>2113.3166666666666</v>
      </c>
      <c r="M162" s="28">
        <v>2024.75</v>
      </c>
      <c r="N162" s="28">
        <v>1915.95</v>
      </c>
      <c r="O162" s="39">
        <v>3717725</v>
      </c>
      <c r="P162" s="40">
        <v>-0.12988350389393061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3760.6</v>
      </c>
      <c r="F163" s="37">
        <v>3807.8666666666668</v>
      </c>
      <c r="G163" s="38">
        <v>3692.7333333333336</v>
      </c>
      <c r="H163" s="38">
        <v>3624.8666666666668</v>
      </c>
      <c r="I163" s="38">
        <v>3509.7333333333336</v>
      </c>
      <c r="J163" s="38">
        <v>3875.7333333333336</v>
      </c>
      <c r="K163" s="38">
        <v>3990.8666666666668</v>
      </c>
      <c r="L163" s="38">
        <v>4058.7333333333336</v>
      </c>
      <c r="M163" s="28">
        <v>3923</v>
      </c>
      <c r="N163" s="28">
        <v>3740</v>
      </c>
      <c r="O163" s="39">
        <v>548400</v>
      </c>
      <c r="P163" s="40">
        <v>-8.3479568814239152E-2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212.55</v>
      </c>
      <c r="F164" s="37">
        <v>213.4666666666667</v>
      </c>
      <c r="G164" s="38">
        <v>210.88333333333338</v>
      </c>
      <c r="H164" s="38">
        <v>209.2166666666667</v>
      </c>
      <c r="I164" s="38">
        <v>206.63333333333338</v>
      </c>
      <c r="J164" s="38">
        <v>215.13333333333338</v>
      </c>
      <c r="K164" s="38">
        <v>217.7166666666667</v>
      </c>
      <c r="L164" s="38">
        <v>219.38333333333338</v>
      </c>
      <c r="M164" s="28">
        <v>216.05</v>
      </c>
      <c r="N164" s="28">
        <v>211.8</v>
      </c>
      <c r="O164" s="39">
        <v>16521000</v>
      </c>
      <c r="P164" s="40">
        <v>-1.8125793003443901E-3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118.95</v>
      </c>
      <c r="F165" s="37">
        <v>119.18333333333334</v>
      </c>
      <c r="G165" s="38">
        <v>117.96666666666667</v>
      </c>
      <c r="H165" s="38">
        <v>116.98333333333333</v>
      </c>
      <c r="I165" s="38">
        <v>115.76666666666667</v>
      </c>
      <c r="J165" s="38">
        <v>120.16666666666667</v>
      </c>
      <c r="K165" s="38">
        <v>121.38333333333334</v>
      </c>
      <c r="L165" s="38">
        <v>122.36666666666667</v>
      </c>
      <c r="M165" s="28">
        <v>120.4</v>
      </c>
      <c r="N165" s="28">
        <v>118.2</v>
      </c>
      <c r="O165" s="39">
        <v>40467400</v>
      </c>
      <c r="P165" s="40">
        <v>-2.5966273690493955E-2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2723.2</v>
      </c>
      <c r="F166" s="37">
        <v>2728.6166666666668</v>
      </c>
      <c r="G166" s="38">
        <v>2710.4833333333336</v>
      </c>
      <c r="H166" s="38">
        <v>2697.7666666666669</v>
      </c>
      <c r="I166" s="38">
        <v>2679.6333333333337</v>
      </c>
      <c r="J166" s="38">
        <v>2741.3333333333335</v>
      </c>
      <c r="K166" s="38">
        <v>2759.4666666666667</v>
      </c>
      <c r="L166" s="38">
        <v>2772.1833333333334</v>
      </c>
      <c r="M166" s="28">
        <v>2746.75</v>
      </c>
      <c r="N166" s="28">
        <v>2715.9</v>
      </c>
      <c r="O166" s="39">
        <v>2807750</v>
      </c>
      <c r="P166" s="40">
        <v>-2.0409943305713038E-2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3323.65</v>
      </c>
      <c r="F167" s="37">
        <v>3351.0333333333328</v>
      </c>
      <c r="G167" s="38">
        <v>3287.0666666666657</v>
      </c>
      <c r="H167" s="38">
        <v>3250.4833333333327</v>
      </c>
      <c r="I167" s="38">
        <v>3186.5166666666655</v>
      </c>
      <c r="J167" s="38">
        <v>3387.6166666666659</v>
      </c>
      <c r="K167" s="38">
        <v>3451.583333333333</v>
      </c>
      <c r="L167" s="38">
        <v>3488.1666666666661</v>
      </c>
      <c r="M167" s="28">
        <v>3415</v>
      </c>
      <c r="N167" s="28">
        <v>3314.45</v>
      </c>
      <c r="O167" s="39">
        <v>1653500</v>
      </c>
      <c r="P167" s="40">
        <v>-5.2639494660851258E-3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33.35</v>
      </c>
      <c r="F168" s="37">
        <v>33.65</v>
      </c>
      <c r="G168" s="38">
        <v>32.949999999999996</v>
      </c>
      <c r="H168" s="38">
        <v>32.549999999999997</v>
      </c>
      <c r="I168" s="38">
        <v>31.849999999999994</v>
      </c>
      <c r="J168" s="38">
        <v>34.049999999999997</v>
      </c>
      <c r="K168" s="38">
        <v>34.75</v>
      </c>
      <c r="L168" s="38">
        <v>35.15</v>
      </c>
      <c r="M168" s="28">
        <v>34.35</v>
      </c>
      <c r="N168" s="28">
        <v>33.25</v>
      </c>
      <c r="O168" s="39">
        <v>221184000</v>
      </c>
      <c r="P168" s="40">
        <v>3.7292714039168604E-2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2413.75</v>
      </c>
      <c r="F169" s="37">
        <v>2429.2999999999997</v>
      </c>
      <c r="G169" s="38">
        <v>2383.5999999999995</v>
      </c>
      <c r="H169" s="38">
        <v>2353.4499999999998</v>
      </c>
      <c r="I169" s="38">
        <v>2307.7499999999995</v>
      </c>
      <c r="J169" s="38">
        <v>2459.4499999999994</v>
      </c>
      <c r="K169" s="38">
        <v>2505.1499999999992</v>
      </c>
      <c r="L169" s="38">
        <v>2535.2999999999993</v>
      </c>
      <c r="M169" s="28">
        <v>2475</v>
      </c>
      <c r="N169" s="28">
        <v>2399.15</v>
      </c>
      <c r="O169" s="39">
        <v>988500</v>
      </c>
      <c r="P169" s="40">
        <v>-1.4063435068821066E-2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228.55</v>
      </c>
      <c r="F170" s="37">
        <v>228.20000000000002</v>
      </c>
      <c r="G170" s="38">
        <v>226.60000000000002</v>
      </c>
      <c r="H170" s="38">
        <v>224.65</v>
      </c>
      <c r="I170" s="38">
        <v>223.05</v>
      </c>
      <c r="J170" s="38">
        <v>230.15000000000003</v>
      </c>
      <c r="K170" s="38">
        <v>231.75</v>
      </c>
      <c r="L170" s="38">
        <v>233.70000000000005</v>
      </c>
      <c r="M170" s="28">
        <v>229.8</v>
      </c>
      <c r="N170" s="28">
        <v>226.25</v>
      </c>
      <c r="O170" s="39">
        <v>42217200</v>
      </c>
      <c r="P170" s="40">
        <v>7.4093164100251276E-3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1814.15</v>
      </c>
      <c r="F171" s="37">
        <v>1846.6499999999999</v>
      </c>
      <c r="G171" s="38">
        <v>1774.2999999999997</v>
      </c>
      <c r="H171" s="38">
        <v>1734.4499999999998</v>
      </c>
      <c r="I171" s="38">
        <v>1662.0999999999997</v>
      </c>
      <c r="J171" s="38">
        <v>1886.4999999999998</v>
      </c>
      <c r="K171" s="38">
        <v>1958.8499999999997</v>
      </c>
      <c r="L171" s="38">
        <v>1998.6999999999998</v>
      </c>
      <c r="M171" s="28">
        <v>1919</v>
      </c>
      <c r="N171" s="28">
        <v>1806.8</v>
      </c>
      <c r="O171" s="39">
        <v>3285711</v>
      </c>
      <c r="P171" s="40">
        <v>5.2267987486965588E-2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191.8</v>
      </c>
      <c r="F172" s="37">
        <v>194.06666666666669</v>
      </c>
      <c r="G172" s="38">
        <v>187.78333333333339</v>
      </c>
      <c r="H172" s="38">
        <v>183.76666666666671</v>
      </c>
      <c r="I172" s="38">
        <v>177.48333333333341</v>
      </c>
      <c r="J172" s="38">
        <v>198.08333333333337</v>
      </c>
      <c r="K172" s="38">
        <v>204.36666666666667</v>
      </c>
      <c r="L172" s="38">
        <v>208.38333333333335</v>
      </c>
      <c r="M172" s="28">
        <v>200.35</v>
      </c>
      <c r="N172" s="28">
        <v>190.05</v>
      </c>
      <c r="O172" s="39">
        <v>10741500</v>
      </c>
      <c r="P172" s="40">
        <v>-3.247807729782397E-3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759.65</v>
      </c>
      <c r="F173" s="37">
        <v>765.33333333333337</v>
      </c>
      <c r="G173" s="38">
        <v>750.61666666666679</v>
      </c>
      <c r="H173" s="38">
        <v>741.58333333333337</v>
      </c>
      <c r="I173" s="38">
        <v>726.86666666666679</v>
      </c>
      <c r="J173" s="38">
        <v>774.36666666666679</v>
      </c>
      <c r="K173" s="38">
        <v>789.08333333333326</v>
      </c>
      <c r="L173" s="38">
        <v>798.11666666666679</v>
      </c>
      <c r="M173" s="28">
        <v>780.05</v>
      </c>
      <c r="N173" s="28">
        <v>756.3</v>
      </c>
      <c r="O173" s="39">
        <v>6105550</v>
      </c>
      <c r="P173" s="40">
        <v>7.1508693213684802E-3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99.85</v>
      </c>
      <c r="F174" s="37">
        <v>101.05</v>
      </c>
      <c r="G174" s="38">
        <v>98.3</v>
      </c>
      <c r="H174" s="38">
        <v>96.75</v>
      </c>
      <c r="I174" s="38">
        <v>94</v>
      </c>
      <c r="J174" s="38">
        <v>102.6</v>
      </c>
      <c r="K174" s="38">
        <v>105.35</v>
      </c>
      <c r="L174" s="38">
        <v>106.89999999999999</v>
      </c>
      <c r="M174" s="28">
        <v>103.8</v>
      </c>
      <c r="N174" s="28">
        <v>99.5</v>
      </c>
      <c r="O174" s="39">
        <v>53975000</v>
      </c>
      <c r="P174" s="40">
        <v>1.5617649825947879E-2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104.9</v>
      </c>
      <c r="F175" s="37">
        <v>104.96666666666668</v>
      </c>
      <c r="G175" s="38">
        <v>104.23333333333336</v>
      </c>
      <c r="H175" s="38">
        <v>103.56666666666668</v>
      </c>
      <c r="I175" s="38">
        <v>102.83333333333336</v>
      </c>
      <c r="J175" s="38">
        <v>105.63333333333337</v>
      </c>
      <c r="K175" s="38">
        <v>106.36666666666669</v>
      </c>
      <c r="L175" s="38">
        <v>107.03333333333337</v>
      </c>
      <c r="M175" s="28">
        <v>105.7</v>
      </c>
      <c r="N175" s="28">
        <v>104.3</v>
      </c>
      <c r="O175" s="39">
        <v>29488000</v>
      </c>
      <c r="P175" s="40">
        <v>2.1750951604132679E-3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2616.25</v>
      </c>
      <c r="F176" s="37">
        <v>2631.3833333333337</v>
      </c>
      <c r="G176" s="38">
        <v>2590.6666666666674</v>
      </c>
      <c r="H176" s="38">
        <v>2565.0833333333339</v>
      </c>
      <c r="I176" s="38">
        <v>2524.3666666666677</v>
      </c>
      <c r="J176" s="38">
        <v>2656.9666666666672</v>
      </c>
      <c r="K176" s="38">
        <v>2697.6833333333334</v>
      </c>
      <c r="L176" s="38">
        <v>2723.2666666666669</v>
      </c>
      <c r="M176" s="28">
        <v>2672.1</v>
      </c>
      <c r="N176" s="28">
        <v>2605.8000000000002</v>
      </c>
      <c r="O176" s="39">
        <v>31984250</v>
      </c>
      <c r="P176" s="40">
        <v>-1.0648499002428199E-2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81.900000000000006</v>
      </c>
      <c r="F177" s="37">
        <v>82.266666666666666</v>
      </c>
      <c r="G177" s="38">
        <v>81.233333333333334</v>
      </c>
      <c r="H177" s="38">
        <v>80.566666666666663</v>
      </c>
      <c r="I177" s="38">
        <v>79.533333333333331</v>
      </c>
      <c r="J177" s="38">
        <v>82.933333333333337</v>
      </c>
      <c r="K177" s="38">
        <v>83.966666666666669</v>
      </c>
      <c r="L177" s="38">
        <v>84.63333333333334</v>
      </c>
      <c r="M177" s="28">
        <v>83.3</v>
      </c>
      <c r="N177" s="28">
        <v>81.599999999999994</v>
      </c>
      <c r="O177" s="39">
        <v>102516000</v>
      </c>
      <c r="P177" s="40">
        <v>-1.6360874138132524E-3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922.15</v>
      </c>
      <c r="F178" s="37">
        <v>935.68333333333339</v>
      </c>
      <c r="G178" s="38">
        <v>903.46666666666681</v>
      </c>
      <c r="H178" s="38">
        <v>884.78333333333342</v>
      </c>
      <c r="I178" s="38">
        <v>852.56666666666683</v>
      </c>
      <c r="J178" s="38">
        <v>954.36666666666679</v>
      </c>
      <c r="K178" s="38">
        <v>986.58333333333348</v>
      </c>
      <c r="L178" s="38">
        <v>1005.2666666666668</v>
      </c>
      <c r="M178" s="28">
        <v>967.9</v>
      </c>
      <c r="N178" s="28">
        <v>917</v>
      </c>
      <c r="O178" s="39">
        <v>5794400</v>
      </c>
      <c r="P178" s="40">
        <v>-6.8783749035741831E-2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1299.3</v>
      </c>
      <c r="F179" s="37">
        <v>1309.5</v>
      </c>
      <c r="G179" s="38">
        <v>1285.5999999999999</v>
      </c>
      <c r="H179" s="38">
        <v>1271.8999999999999</v>
      </c>
      <c r="I179" s="38">
        <v>1247.9999999999998</v>
      </c>
      <c r="J179" s="38">
        <v>1323.2</v>
      </c>
      <c r="K179" s="38">
        <v>1347.1000000000001</v>
      </c>
      <c r="L179" s="38">
        <v>1360.8000000000002</v>
      </c>
      <c r="M179" s="28">
        <v>1333.4</v>
      </c>
      <c r="N179" s="28">
        <v>1295.8</v>
      </c>
      <c r="O179" s="39">
        <v>6117000</v>
      </c>
      <c r="P179" s="40">
        <v>-9.7991180793728563E-4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520.85</v>
      </c>
      <c r="F180" s="37">
        <v>524.91666666666663</v>
      </c>
      <c r="G180" s="38">
        <v>514.5333333333333</v>
      </c>
      <c r="H180" s="38">
        <v>508.2166666666667</v>
      </c>
      <c r="I180" s="38">
        <v>497.83333333333337</v>
      </c>
      <c r="J180" s="38">
        <v>531.23333333333323</v>
      </c>
      <c r="K180" s="38">
        <v>541.61666666666667</v>
      </c>
      <c r="L180" s="38">
        <v>547.93333333333317</v>
      </c>
      <c r="M180" s="28">
        <v>535.29999999999995</v>
      </c>
      <c r="N180" s="28">
        <v>518.6</v>
      </c>
      <c r="O180" s="39">
        <v>54280500</v>
      </c>
      <c r="P180" s="40">
        <v>-2.1508341375982352E-3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21463.55</v>
      </c>
      <c r="F181" s="37">
        <v>21499.133333333331</v>
      </c>
      <c r="G181" s="38">
        <v>21219.466666666664</v>
      </c>
      <c r="H181" s="38">
        <v>20975.383333333331</v>
      </c>
      <c r="I181" s="38">
        <v>20695.716666666664</v>
      </c>
      <c r="J181" s="38">
        <v>21743.216666666664</v>
      </c>
      <c r="K181" s="38">
        <v>22022.883333333335</v>
      </c>
      <c r="L181" s="38">
        <v>22266.966666666664</v>
      </c>
      <c r="M181" s="28">
        <v>21778.799999999999</v>
      </c>
      <c r="N181" s="28">
        <v>21255.05</v>
      </c>
      <c r="O181" s="39">
        <v>334975</v>
      </c>
      <c r="P181" s="40">
        <v>9.9494987563126559E-3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2858.1</v>
      </c>
      <c r="F182" s="37">
        <v>2866.1</v>
      </c>
      <c r="G182" s="38">
        <v>2820.2999999999997</v>
      </c>
      <c r="H182" s="38">
        <v>2782.5</v>
      </c>
      <c r="I182" s="38">
        <v>2736.7</v>
      </c>
      <c r="J182" s="38">
        <v>2903.8999999999996</v>
      </c>
      <c r="K182" s="38">
        <v>2949.7</v>
      </c>
      <c r="L182" s="38">
        <v>2987.4999999999995</v>
      </c>
      <c r="M182" s="28">
        <v>2911.9</v>
      </c>
      <c r="N182" s="28">
        <v>2828.3</v>
      </c>
      <c r="O182" s="39">
        <v>1572450</v>
      </c>
      <c r="P182" s="40">
        <v>-6.7743616466909851E-3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2454.35</v>
      </c>
      <c r="F183" s="37">
        <v>2477.1</v>
      </c>
      <c r="G183" s="38">
        <v>2419.35</v>
      </c>
      <c r="H183" s="38">
        <v>2384.35</v>
      </c>
      <c r="I183" s="38">
        <v>2326.6</v>
      </c>
      <c r="J183" s="38">
        <v>2512.1</v>
      </c>
      <c r="K183" s="38">
        <v>2569.85</v>
      </c>
      <c r="L183" s="38">
        <v>2604.85</v>
      </c>
      <c r="M183" s="28">
        <v>2534.85</v>
      </c>
      <c r="N183" s="28">
        <v>2442.1</v>
      </c>
      <c r="O183" s="39">
        <v>3582000</v>
      </c>
      <c r="P183" s="40">
        <v>-1.2406947890818859E-2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1348.05</v>
      </c>
      <c r="F184" s="37">
        <v>1351.7833333333333</v>
      </c>
      <c r="G184" s="38">
        <v>1336.8666666666666</v>
      </c>
      <c r="H184" s="38">
        <v>1325.6833333333332</v>
      </c>
      <c r="I184" s="38">
        <v>1310.7666666666664</v>
      </c>
      <c r="J184" s="38">
        <v>1362.9666666666667</v>
      </c>
      <c r="K184" s="38">
        <v>1377.8833333333337</v>
      </c>
      <c r="L184" s="38">
        <v>1389.0666666666668</v>
      </c>
      <c r="M184" s="28">
        <v>1366.7</v>
      </c>
      <c r="N184" s="28">
        <v>1340.6</v>
      </c>
      <c r="O184" s="39">
        <v>4825800</v>
      </c>
      <c r="P184" s="40">
        <v>1.7436791630340018E-3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900.95</v>
      </c>
      <c r="F185" s="37">
        <v>906.63333333333333</v>
      </c>
      <c r="G185" s="38">
        <v>892.31666666666661</v>
      </c>
      <c r="H185" s="38">
        <v>883.68333333333328</v>
      </c>
      <c r="I185" s="38">
        <v>869.36666666666656</v>
      </c>
      <c r="J185" s="38">
        <v>915.26666666666665</v>
      </c>
      <c r="K185" s="38">
        <v>929.58333333333348</v>
      </c>
      <c r="L185" s="38">
        <v>938.2166666666667</v>
      </c>
      <c r="M185" s="28">
        <v>920.95</v>
      </c>
      <c r="N185" s="28">
        <v>898</v>
      </c>
      <c r="O185" s="39">
        <v>19668600</v>
      </c>
      <c r="P185" s="40">
        <v>-1.7552447552447552E-2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480.75</v>
      </c>
      <c r="F186" s="37">
        <v>481.33333333333331</v>
      </c>
      <c r="G186" s="38">
        <v>474.41666666666663</v>
      </c>
      <c r="H186" s="38">
        <v>468.08333333333331</v>
      </c>
      <c r="I186" s="38">
        <v>461.16666666666663</v>
      </c>
      <c r="J186" s="38">
        <v>487.66666666666663</v>
      </c>
      <c r="K186" s="38">
        <v>494.58333333333326</v>
      </c>
      <c r="L186" s="38">
        <v>500.91666666666663</v>
      </c>
      <c r="M186" s="28">
        <v>488.25</v>
      </c>
      <c r="N186" s="28">
        <v>475</v>
      </c>
      <c r="O186" s="39">
        <v>10309500</v>
      </c>
      <c r="P186" s="40">
        <v>-4.0887524420876363E-2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582.29999999999995</v>
      </c>
      <c r="F187" s="37">
        <v>585.95000000000005</v>
      </c>
      <c r="G187" s="38">
        <v>576.30000000000007</v>
      </c>
      <c r="H187" s="38">
        <v>570.30000000000007</v>
      </c>
      <c r="I187" s="38">
        <v>560.65000000000009</v>
      </c>
      <c r="J187" s="38">
        <v>591.95000000000005</v>
      </c>
      <c r="K187" s="38">
        <v>601.60000000000014</v>
      </c>
      <c r="L187" s="38">
        <v>607.6</v>
      </c>
      <c r="M187" s="28">
        <v>595.6</v>
      </c>
      <c r="N187" s="28">
        <v>579.95000000000005</v>
      </c>
      <c r="O187" s="39">
        <v>2749000</v>
      </c>
      <c r="P187" s="40">
        <v>3.8926681783824642E-2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1127.1500000000001</v>
      </c>
      <c r="F188" s="37">
        <v>1145.3333333333335</v>
      </c>
      <c r="G188" s="38">
        <v>1105.2166666666669</v>
      </c>
      <c r="H188" s="38">
        <v>1083.2833333333335</v>
      </c>
      <c r="I188" s="38">
        <v>1043.166666666667</v>
      </c>
      <c r="J188" s="38">
        <v>1167.2666666666669</v>
      </c>
      <c r="K188" s="38">
        <v>1207.3833333333337</v>
      </c>
      <c r="L188" s="38">
        <v>1229.3166666666668</v>
      </c>
      <c r="M188" s="28">
        <v>1185.45</v>
      </c>
      <c r="N188" s="28">
        <v>1123.4000000000001</v>
      </c>
      <c r="O188" s="39">
        <v>8516000</v>
      </c>
      <c r="P188" s="40">
        <v>6.343656343656344E-2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1124.7</v>
      </c>
      <c r="F189" s="37">
        <v>1118.5166666666667</v>
      </c>
      <c r="G189" s="38">
        <v>1094.0333333333333</v>
      </c>
      <c r="H189" s="38">
        <v>1063.3666666666666</v>
      </c>
      <c r="I189" s="38">
        <v>1038.8833333333332</v>
      </c>
      <c r="J189" s="38">
        <v>1149.1833333333334</v>
      </c>
      <c r="K189" s="38">
        <v>1173.6666666666665</v>
      </c>
      <c r="L189" s="38">
        <v>1204.3333333333335</v>
      </c>
      <c r="M189" s="28">
        <v>1143</v>
      </c>
      <c r="N189" s="28">
        <v>1087.8499999999999</v>
      </c>
      <c r="O189" s="39">
        <v>3043000</v>
      </c>
      <c r="P189" s="40">
        <v>-6.3673469387755099E-3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788.2</v>
      </c>
      <c r="F190" s="37">
        <v>794.81666666666661</v>
      </c>
      <c r="G190" s="38">
        <v>778.73333333333323</v>
      </c>
      <c r="H190" s="38">
        <v>769.26666666666665</v>
      </c>
      <c r="I190" s="38">
        <v>753.18333333333328</v>
      </c>
      <c r="J190" s="38">
        <v>804.28333333333319</v>
      </c>
      <c r="K190" s="38">
        <v>820.36666666666667</v>
      </c>
      <c r="L190" s="38">
        <v>829.83333333333314</v>
      </c>
      <c r="M190" s="28">
        <v>810.9</v>
      </c>
      <c r="N190" s="28">
        <v>785.35</v>
      </c>
      <c r="O190" s="39">
        <v>8767800</v>
      </c>
      <c r="P190" s="40">
        <v>-3.4202438782591452E-2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470.55</v>
      </c>
      <c r="F191" s="37">
        <v>475.81666666666666</v>
      </c>
      <c r="G191" s="38">
        <v>463.08333333333331</v>
      </c>
      <c r="H191" s="38">
        <v>455.61666666666667</v>
      </c>
      <c r="I191" s="38">
        <v>442.88333333333333</v>
      </c>
      <c r="J191" s="38">
        <v>483.2833333333333</v>
      </c>
      <c r="K191" s="38">
        <v>496.01666666666665</v>
      </c>
      <c r="L191" s="38">
        <v>503.48333333333329</v>
      </c>
      <c r="M191" s="28">
        <v>488.55</v>
      </c>
      <c r="N191" s="28">
        <v>468.35</v>
      </c>
      <c r="O191" s="39">
        <v>63295650</v>
      </c>
      <c r="P191" s="40">
        <v>-4.5102760340527993E-2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232.7</v>
      </c>
      <c r="F192" s="37">
        <v>235.54999999999998</v>
      </c>
      <c r="G192" s="38">
        <v>228.64999999999998</v>
      </c>
      <c r="H192" s="38">
        <v>224.6</v>
      </c>
      <c r="I192" s="38">
        <v>217.7</v>
      </c>
      <c r="J192" s="38">
        <v>239.59999999999997</v>
      </c>
      <c r="K192" s="38">
        <v>246.5</v>
      </c>
      <c r="L192" s="38">
        <v>250.54999999999995</v>
      </c>
      <c r="M192" s="28">
        <v>242.45</v>
      </c>
      <c r="N192" s="28">
        <v>231.5</v>
      </c>
      <c r="O192" s="39">
        <v>95350500</v>
      </c>
      <c r="P192" s="40">
        <v>-9.3274423171330386E-3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110.25</v>
      </c>
      <c r="F193" s="37">
        <v>111.01666666666667</v>
      </c>
      <c r="G193" s="38">
        <v>108.78333333333333</v>
      </c>
      <c r="H193" s="38">
        <v>107.31666666666666</v>
      </c>
      <c r="I193" s="38">
        <v>105.08333333333333</v>
      </c>
      <c r="J193" s="38">
        <v>112.48333333333333</v>
      </c>
      <c r="K193" s="38">
        <v>114.71666666666665</v>
      </c>
      <c r="L193" s="38">
        <v>116.18333333333334</v>
      </c>
      <c r="M193" s="28">
        <v>113.25</v>
      </c>
      <c r="N193" s="28">
        <v>109.55</v>
      </c>
      <c r="O193" s="39">
        <v>240690250</v>
      </c>
      <c r="P193" s="40">
        <v>-7.883257712453795E-3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3388.45</v>
      </c>
      <c r="F194" s="37">
        <v>3397.1666666666665</v>
      </c>
      <c r="G194" s="38">
        <v>3365.5333333333328</v>
      </c>
      <c r="H194" s="38">
        <v>3342.6166666666663</v>
      </c>
      <c r="I194" s="38">
        <v>3310.9833333333327</v>
      </c>
      <c r="J194" s="38">
        <v>3420.083333333333</v>
      </c>
      <c r="K194" s="38">
        <v>3451.7166666666672</v>
      </c>
      <c r="L194" s="38">
        <v>3474.6333333333332</v>
      </c>
      <c r="M194" s="28">
        <v>3428.8</v>
      </c>
      <c r="N194" s="28">
        <v>3374.25</v>
      </c>
      <c r="O194" s="39">
        <v>11895450</v>
      </c>
      <c r="P194" s="40">
        <v>-1.0419526317102997E-2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1103.6500000000001</v>
      </c>
      <c r="F195" s="37">
        <v>1112.5666666666668</v>
      </c>
      <c r="G195" s="38">
        <v>1089.6833333333336</v>
      </c>
      <c r="H195" s="38">
        <v>1075.7166666666667</v>
      </c>
      <c r="I195" s="38">
        <v>1052.8333333333335</v>
      </c>
      <c r="J195" s="38">
        <v>1126.5333333333338</v>
      </c>
      <c r="K195" s="38">
        <v>1149.416666666667</v>
      </c>
      <c r="L195" s="38">
        <v>1163.3833333333339</v>
      </c>
      <c r="M195" s="28">
        <v>1135.45</v>
      </c>
      <c r="N195" s="28">
        <v>1098.5999999999999</v>
      </c>
      <c r="O195" s="39">
        <v>19779600</v>
      </c>
      <c r="P195" s="40">
        <v>-3.1238061653295717E-2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2445.5500000000002</v>
      </c>
      <c r="F196" s="37">
        <v>2460.7166666666667</v>
      </c>
      <c r="G196" s="38">
        <v>2423.4833333333336</v>
      </c>
      <c r="H196" s="38">
        <v>2401.416666666667</v>
      </c>
      <c r="I196" s="38">
        <v>2364.1833333333338</v>
      </c>
      <c r="J196" s="38">
        <v>2482.7833333333333</v>
      </c>
      <c r="K196" s="38">
        <v>2520.016666666666</v>
      </c>
      <c r="L196" s="38">
        <v>2542.083333333333</v>
      </c>
      <c r="M196" s="28">
        <v>2497.9499999999998</v>
      </c>
      <c r="N196" s="28">
        <v>2438.65</v>
      </c>
      <c r="O196" s="39">
        <v>5436000</v>
      </c>
      <c r="P196" s="40">
        <v>1.3564536428471543E-2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1543.65</v>
      </c>
      <c r="F197" s="37">
        <v>1547.9000000000003</v>
      </c>
      <c r="G197" s="38">
        <v>1528.3500000000006</v>
      </c>
      <c r="H197" s="38">
        <v>1513.0500000000002</v>
      </c>
      <c r="I197" s="38">
        <v>1493.5000000000005</v>
      </c>
      <c r="J197" s="38">
        <v>1563.2000000000007</v>
      </c>
      <c r="K197" s="38">
        <v>1582.7500000000005</v>
      </c>
      <c r="L197" s="38">
        <v>1598.0500000000009</v>
      </c>
      <c r="M197" s="28">
        <v>1567.45</v>
      </c>
      <c r="N197" s="28">
        <v>1532.6</v>
      </c>
      <c r="O197" s="39">
        <v>1559500</v>
      </c>
      <c r="P197" s="40">
        <v>5.4803352675693098E-3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586.79999999999995</v>
      </c>
      <c r="F198" s="37">
        <v>589.36666666666667</v>
      </c>
      <c r="G198" s="38">
        <v>580.13333333333333</v>
      </c>
      <c r="H198" s="38">
        <v>573.4666666666667</v>
      </c>
      <c r="I198" s="38">
        <v>564.23333333333335</v>
      </c>
      <c r="J198" s="38">
        <v>596.0333333333333</v>
      </c>
      <c r="K198" s="38">
        <v>605.26666666666665</v>
      </c>
      <c r="L198" s="38">
        <v>611.93333333333328</v>
      </c>
      <c r="M198" s="28">
        <v>598.6</v>
      </c>
      <c r="N198" s="28">
        <v>582.70000000000005</v>
      </c>
      <c r="O198" s="39">
        <v>3085500</v>
      </c>
      <c r="P198" s="40">
        <v>-1.6260162601626018E-2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1402</v>
      </c>
      <c r="F199" s="37">
        <v>1427.6833333333334</v>
      </c>
      <c r="G199" s="38">
        <v>1367.2666666666669</v>
      </c>
      <c r="H199" s="38">
        <v>1332.5333333333335</v>
      </c>
      <c r="I199" s="38">
        <v>1272.116666666667</v>
      </c>
      <c r="J199" s="38">
        <v>1462.4166666666667</v>
      </c>
      <c r="K199" s="38">
        <v>1522.8333333333333</v>
      </c>
      <c r="L199" s="38">
        <v>1557.5666666666666</v>
      </c>
      <c r="M199" s="28">
        <v>1488.1</v>
      </c>
      <c r="N199" s="28">
        <v>1392.95</v>
      </c>
      <c r="O199" s="39">
        <v>4613900</v>
      </c>
      <c r="P199" s="40">
        <v>-3.3707865168539325E-2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959.6</v>
      </c>
      <c r="F200" s="37">
        <v>968.73333333333346</v>
      </c>
      <c r="G200" s="38">
        <v>947.51666666666688</v>
      </c>
      <c r="H200" s="38">
        <v>935.43333333333339</v>
      </c>
      <c r="I200" s="38">
        <v>914.21666666666681</v>
      </c>
      <c r="J200" s="38">
        <v>980.81666666666695</v>
      </c>
      <c r="K200" s="38">
        <v>1002.0333333333334</v>
      </c>
      <c r="L200" s="38">
        <v>1014.116666666667</v>
      </c>
      <c r="M200" s="28">
        <v>989.95</v>
      </c>
      <c r="N200" s="28">
        <v>956.65</v>
      </c>
      <c r="O200" s="39">
        <v>9079000</v>
      </c>
      <c r="P200" s="40">
        <v>3.627356983061681E-2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1674.85</v>
      </c>
      <c r="F201" s="37">
        <v>1686.5999999999997</v>
      </c>
      <c r="G201" s="38">
        <v>1653.3999999999994</v>
      </c>
      <c r="H201" s="38">
        <v>1631.9499999999998</v>
      </c>
      <c r="I201" s="38">
        <v>1598.7499999999995</v>
      </c>
      <c r="J201" s="38">
        <v>1708.0499999999993</v>
      </c>
      <c r="K201" s="38">
        <v>1741.2499999999995</v>
      </c>
      <c r="L201" s="38">
        <v>1762.6999999999991</v>
      </c>
      <c r="M201" s="28">
        <v>1719.8</v>
      </c>
      <c r="N201" s="28">
        <v>1665.15</v>
      </c>
      <c r="O201" s="39">
        <v>1056000</v>
      </c>
      <c r="P201" s="40">
        <v>-2.7982326951399118E-2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6655.5</v>
      </c>
      <c r="F202" s="37">
        <v>6685.9000000000005</v>
      </c>
      <c r="G202" s="38">
        <v>6581.9000000000015</v>
      </c>
      <c r="H202" s="38">
        <v>6508.3000000000011</v>
      </c>
      <c r="I202" s="38">
        <v>6404.300000000002</v>
      </c>
      <c r="J202" s="38">
        <v>6759.5000000000009</v>
      </c>
      <c r="K202" s="38">
        <v>6863.4999999999991</v>
      </c>
      <c r="L202" s="38">
        <v>6937.1</v>
      </c>
      <c r="M202" s="28">
        <v>6789.9</v>
      </c>
      <c r="N202" s="28">
        <v>6612.3</v>
      </c>
      <c r="O202" s="39">
        <v>2018400</v>
      </c>
      <c r="P202" s="40">
        <v>1.0415116798095521E-3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767.8</v>
      </c>
      <c r="F203" s="37">
        <v>770.43333333333339</v>
      </c>
      <c r="G203" s="38">
        <v>761.16666666666674</v>
      </c>
      <c r="H203" s="38">
        <v>754.5333333333333</v>
      </c>
      <c r="I203" s="38">
        <v>745.26666666666665</v>
      </c>
      <c r="J203" s="38">
        <v>777.06666666666683</v>
      </c>
      <c r="K203" s="38">
        <v>786.33333333333348</v>
      </c>
      <c r="L203" s="38">
        <v>792.96666666666692</v>
      </c>
      <c r="M203" s="28">
        <v>779.7</v>
      </c>
      <c r="N203" s="28">
        <v>763.8</v>
      </c>
      <c r="O203" s="39">
        <v>19780800</v>
      </c>
      <c r="P203" s="40">
        <v>1.9719976336028398E-4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261.89999999999998</v>
      </c>
      <c r="F204" s="37">
        <v>263.45</v>
      </c>
      <c r="G204" s="38">
        <v>258.75</v>
      </c>
      <c r="H204" s="38">
        <v>255.60000000000002</v>
      </c>
      <c r="I204" s="38">
        <v>250.90000000000003</v>
      </c>
      <c r="J204" s="38">
        <v>266.59999999999997</v>
      </c>
      <c r="K204" s="38">
        <v>271.2999999999999</v>
      </c>
      <c r="L204" s="38">
        <v>274.44999999999993</v>
      </c>
      <c r="M204" s="28">
        <v>268.14999999999998</v>
      </c>
      <c r="N204" s="28">
        <v>260.3</v>
      </c>
      <c r="O204" s="39">
        <v>42476200</v>
      </c>
      <c r="P204" s="40">
        <v>-4.1281835992163451E-2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1014.45</v>
      </c>
      <c r="F205" s="37">
        <v>1023.7166666666667</v>
      </c>
      <c r="G205" s="38">
        <v>999.63333333333344</v>
      </c>
      <c r="H205" s="38">
        <v>984.81666666666672</v>
      </c>
      <c r="I205" s="38">
        <v>960.73333333333346</v>
      </c>
      <c r="J205" s="38">
        <v>1038.5333333333333</v>
      </c>
      <c r="K205" s="38">
        <v>1062.6166666666663</v>
      </c>
      <c r="L205" s="38">
        <v>1077.4333333333334</v>
      </c>
      <c r="M205" s="28">
        <v>1047.8</v>
      </c>
      <c r="N205" s="28">
        <v>1008.9</v>
      </c>
      <c r="O205" s="39">
        <v>4166500</v>
      </c>
      <c r="P205" s="40">
        <v>9.6934448079486254E-3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1842.2</v>
      </c>
      <c r="F206" s="37">
        <v>1843.6666666666667</v>
      </c>
      <c r="G206" s="38">
        <v>1811.1833333333334</v>
      </c>
      <c r="H206" s="38">
        <v>1780.1666666666667</v>
      </c>
      <c r="I206" s="38">
        <v>1747.6833333333334</v>
      </c>
      <c r="J206" s="38">
        <v>1874.6833333333334</v>
      </c>
      <c r="K206" s="38">
        <v>1907.1666666666665</v>
      </c>
      <c r="L206" s="38">
        <v>1938.1833333333334</v>
      </c>
      <c r="M206" s="28">
        <v>1876.15</v>
      </c>
      <c r="N206" s="28">
        <v>1812.65</v>
      </c>
      <c r="O206" s="39">
        <v>823550</v>
      </c>
      <c r="P206" s="40">
        <v>0.13342967244701348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432.95</v>
      </c>
      <c r="F207" s="37">
        <v>435.73333333333335</v>
      </c>
      <c r="G207" s="38">
        <v>428.66666666666669</v>
      </c>
      <c r="H207" s="38">
        <v>424.38333333333333</v>
      </c>
      <c r="I207" s="38">
        <v>417.31666666666666</v>
      </c>
      <c r="J207" s="38">
        <v>440.01666666666671</v>
      </c>
      <c r="K207" s="38">
        <v>447.08333333333331</v>
      </c>
      <c r="L207" s="38">
        <v>451.36666666666673</v>
      </c>
      <c r="M207" s="28">
        <v>442.8</v>
      </c>
      <c r="N207" s="28">
        <v>431.45</v>
      </c>
      <c r="O207" s="39">
        <v>41293000</v>
      </c>
      <c r="P207" s="40">
        <v>-7.1411396970425586E-3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260.55</v>
      </c>
      <c r="F208" s="37">
        <v>258.86666666666667</v>
      </c>
      <c r="G208" s="38">
        <v>253.58333333333337</v>
      </c>
      <c r="H208" s="38">
        <v>246.6166666666667</v>
      </c>
      <c r="I208" s="38">
        <v>241.3333333333334</v>
      </c>
      <c r="J208" s="38">
        <v>265.83333333333337</v>
      </c>
      <c r="K208" s="38">
        <v>271.11666666666667</v>
      </c>
      <c r="L208" s="38">
        <v>278.08333333333331</v>
      </c>
      <c r="M208" s="28">
        <v>264.14999999999998</v>
      </c>
      <c r="N208" s="28">
        <v>251.9</v>
      </c>
      <c r="O208" s="39">
        <v>86736000</v>
      </c>
      <c r="P208" s="40">
        <v>2.5830258302583026E-2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389</v>
      </c>
      <c r="F209" s="37">
        <v>390.7</v>
      </c>
      <c r="G209" s="38">
        <v>384.5</v>
      </c>
      <c r="H209" s="38">
        <v>380</v>
      </c>
      <c r="I209" s="38">
        <v>373.8</v>
      </c>
      <c r="J209" s="38">
        <v>395.2</v>
      </c>
      <c r="K209" s="38">
        <v>401.39999999999992</v>
      </c>
      <c r="L209" s="38">
        <v>405.9</v>
      </c>
      <c r="M209" s="28">
        <v>396.9</v>
      </c>
      <c r="N209" s="28">
        <v>386.2</v>
      </c>
      <c r="O209" s="39">
        <v>13856400</v>
      </c>
      <c r="P209" s="40">
        <v>-1.0794140323824209E-2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0" t="s">
        <v>16</v>
      </c>
      <c r="B8" s="452"/>
      <c r="C8" s="456" t="s">
        <v>20</v>
      </c>
      <c r="D8" s="456" t="s">
        <v>21</v>
      </c>
      <c r="E8" s="447" t="s">
        <v>22</v>
      </c>
      <c r="F8" s="448"/>
      <c r="G8" s="449"/>
      <c r="H8" s="447" t="s">
        <v>23</v>
      </c>
      <c r="I8" s="448"/>
      <c r="J8" s="449"/>
      <c r="K8" s="23"/>
      <c r="L8" s="50"/>
      <c r="M8" s="50"/>
      <c r="N8" s="1"/>
      <c r="O8" s="1"/>
    </row>
    <row r="9" spans="1:15" ht="36" customHeight="1">
      <c r="A9" s="454"/>
      <c r="B9" s="455"/>
      <c r="C9" s="455"/>
      <c r="D9" s="4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17758.45</v>
      </c>
      <c r="D10" s="32">
        <v>17820.466666666667</v>
      </c>
      <c r="E10" s="32">
        <v>17648.733333333334</v>
      </c>
      <c r="F10" s="32">
        <v>17539.016666666666</v>
      </c>
      <c r="G10" s="32">
        <v>17367.283333333333</v>
      </c>
      <c r="H10" s="32">
        <v>17930.183333333334</v>
      </c>
      <c r="I10" s="32">
        <v>18101.916666666672</v>
      </c>
      <c r="J10" s="32">
        <v>18211.633333333335</v>
      </c>
      <c r="K10" s="34">
        <v>17992.2</v>
      </c>
      <c r="L10" s="34">
        <v>17710.75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38985.949999999997</v>
      </c>
      <c r="D11" s="37">
        <v>39197.833333333336</v>
      </c>
      <c r="E11" s="37">
        <v>38636.51666666667</v>
      </c>
      <c r="F11" s="37">
        <v>38287.083333333336</v>
      </c>
      <c r="G11" s="37">
        <v>37725.76666666667</v>
      </c>
      <c r="H11" s="37">
        <v>39547.26666666667</v>
      </c>
      <c r="I11" s="37">
        <v>40108.583333333336</v>
      </c>
      <c r="J11" s="37">
        <v>40458.01666666667</v>
      </c>
      <c r="K11" s="28">
        <v>39759.15</v>
      </c>
      <c r="L11" s="28">
        <v>38848.400000000001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2612.4</v>
      </c>
      <c r="D12" s="37">
        <v>2624.7333333333336</v>
      </c>
      <c r="E12" s="37">
        <v>2592.166666666667</v>
      </c>
      <c r="F12" s="37">
        <v>2571.9333333333334</v>
      </c>
      <c r="G12" s="37">
        <v>2539.3666666666668</v>
      </c>
      <c r="H12" s="37">
        <v>2644.9666666666672</v>
      </c>
      <c r="I12" s="37">
        <v>2677.5333333333338</v>
      </c>
      <c r="J12" s="37">
        <v>2697.7666666666673</v>
      </c>
      <c r="K12" s="28">
        <v>2657.3</v>
      </c>
      <c r="L12" s="28">
        <v>2604.5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5097.1000000000004</v>
      </c>
      <c r="D13" s="37">
        <v>5107.1833333333334</v>
      </c>
      <c r="E13" s="37">
        <v>5064.1166666666668</v>
      </c>
      <c r="F13" s="37">
        <v>5031.1333333333332</v>
      </c>
      <c r="G13" s="37">
        <v>4988.0666666666666</v>
      </c>
      <c r="H13" s="37">
        <v>5140.166666666667</v>
      </c>
      <c r="I13" s="37">
        <v>5183.2333333333345</v>
      </c>
      <c r="J13" s="37">
        <v>5216.2166666666672</v>
      </c>
      <c r="K13" s="28">
        <v>5150.25</v>
      </c>
      <c r="L13" s="28">
        <v>5074.2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30036.1</v>
      </c>
      <c r="D14" s="37">
        <v>30151.55</v>
      </c>
      <c r="E14" s="37">
        <v>29828.449999999997</v>
      </c>
      <c r="F14" s="37">
        <v>29620.799999999999</v>
      </c>
      <c r="G14" s="37">
        <v>29297.699999999997</v>
      </c>
      <c r="H14" s="37">
        <v>30359.199999999997</v>
      </c>
      <c r="I14" s="37">
        <v>30682.299999999996</v>
      </c>
      <c r="J14" s="37">
        <v>30889.949999999997</v>
      </c>
      <c r="K14" s="28">
        <v>30474.65</v>
      </c>
      <c r="L14" s="28">
        <v>29943.9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4138.05</v>
      </c>
      <c r="D15" s="37">
        <v>4154.7833333333338</v>
      </c>
      <c r="E15" s="37">
        <v>4110.5166666666673</v>
      </c>
      <c r="F15" s="37">
        <v>4082.9833333333336</v>
      </c>
      <c r="G15" s="37">
        <v>4038.7166666666672</v>
      </c>
      <c r="H15" s="37">
        <v>4182.3166666666675</v>
      </c>
      <c r="I15" s="37">
        <v>4226.5833333333339</v>
      </c>
      <c r="J15" s="37">
        <v>4254.1166666666677</v>
      </c>
      <c r="K15" s="28">
        <v>4199.05</v>
      </c>
      <c r="L15" s="28">
        <v>4127.25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8429.7999999999993</v>
      </c>
      <c r="D16" s="37">
        <v>8468.7333333333336</v>
      </c>
      <c r="E16" s="37">
        <v>8364.2666666666664</v>
      </c>
      <c r="F16" s="37">
        <v>8298.7333333333336</v>
      </c>
      <c r="G16" s="37">
        <v>8194.2666666666664</v>
      </c>
      <c r="H16" s="37">
        <v>8534.2666666666664</v>
      </c>
      <c r="I16" s="37">
        <v>8638.7333333333336</v>
      </c>
      <c r="J16" s="37">
        <v>8704.2666666666664</v>
      </c>
      <c r="K16" s="28">
        <v>8573.2000000000007</v>
      </c>
      <c r="L16" s="28">
        <v>8403.2000000000007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2888.35</v>
      </c>
      <c r="D17" s="37">
        <v>2875.5333333333333</v>
      </c>
      <c r="E17" s="37">
        <v>2826.3166666666666</v>
      </c>
      <c r="F17" s="37">
        <v>2764.2833333333333</v>
      </c>
      <c r="G17" s="37">
        <v>2715.0666666666666</v>
      </c>
      <c r="H17" s="37">
        <v>2937.5666666666666</v>
      </c>
      <c r="I17" s="37">
        <v>2986.7833333333328</v>
      </c>
      <c r="J17" s="37">
        <v>3048.8166666666666</v>
      </c>
      <c r="K17" s="28">
        <v>2924.75</v>
      </c>
      <c r="L17" s="28">
        <v>2813.5</v>
      </c>
      <c r="M17" s="28">
        <v>3.3537699999999999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2350.85</v>
      </c>
      <c r="D18" s="37">
        <v>2330.1833333333334</v>
      </c>
      <c r="E18" s="37">
        <v>2292.6166666666668</v>
      </c>
      <c r="F18" s="37">
        <v>2234.3833333333332</v>
      </c>
      <c r="G18" s="37">
        <v>2196.8166666666666</v>
      </c>
      <c r="H18" s="37">
        <v>2388.416666666667</v>
      </c>
      <c r="I18" s="37">
        <v>2425.9833333333336</v>
      </c>
      <c r="J18" s="37">
        <v>2484.2166666666672</v>
      </c>
      <c r="K18" s="28">
        <v>2367.75</v>
      </c>
      <c r="L18" s="28">
        <v>2271.9499999999998</v>
      </c>
      <c r="M18" s="28">
        <v>8.2272599999999994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638.95000000000005</v>
      </c>
      <c r="D19" s="37">
        <v>643.31666666666672</v>
      </c>
      <c r="E19" s="37">
        <v>630.63333333333344</v>
      </c>
      <c r="F19" s="37">
        <v>622.31666666666672</v>
      </c>
      <c r="G19" s="37">
        <v>609.63333333333344</v>
      </c>
      <c r="H19" s="37">
        <v>651.63333333333344</v>
      </c>
      <c r="I19" s="37">
        <v>664.31666666666661</v>
      </c>
      <c r="J19" s="37">
        <v>672.63333333333344</v>
      </c>
      <c r="K19" s="28">
        <v>656</v>
      </c>
      <c r="L19" s="28">
        <v>635</v>
      </c>
      <c r="M19" s="28">
        <v>20.46529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18820.8</v>
      </c>
      <c r="D20" s="37">
        <v>18907.149999999998</v>
      </c>
      <c r="E20" s="37">
        <v>18703.649999999994</v>
      </c>
      <c r="F20" s="37">
        <v>18586.499999999996</v>
      </c>
      <c r="G20" s="37">
        <v>18382.999999999993</v>
      </c>
      <c r="H20" s="37">
        <v>19024.299999999996</v>
      </c>
      <c r="I20" s="37">
        <v>19227.800000000003</v>
      </c>
      <c r="J20" s="37">
        <v>19344.949999999997</v>
      </c>
      <c r="K20" s="28">
        <v>19110.650000000001</v>
      </c>
      <c r="L20" s="28">
        <v>18790</v>
      </c>
      <c r="M20" s="28">
        <v>0.13805000000000001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3130.2</v>
      </c>
      <c r="D21" s="37">
        <v>3154.7833333333333</v>
      </c>
      <c r="E21" s="37">
        <v>3050.6666666666665</v>
      </c>
      <c r="F21" s="37">
        <v>2971.1333333333332</v>
      </c>
      <c r="G21" s="37">
        <v>2867.0166666666664</v>
      </c>
      <c r="H21" s="37">
        <v>3234.3166666666666</v>
      </c>
      <c r="I21" s="37">
        <v>3338.4333333333334</v>
      </c>
      <c r="J21" s="37">
        <v>3417.9666666666667</v>
      </c>
      <c r="K21" s="28">
        <v>3258.9</v>
      </c>
      <c r="L21" s="28">
        <v>3075.25</v>
      </c>
      <c r="M21" s="28">
        <v>61.099490000000003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2411.35</v>
      </c>
      <c r="D22" s="37">
        <v>2403.4500000000003</v>
      </c>
      <c r="E22" s="37">
        <v>2322.9000000000005</v>
      </c>
      <c r="F22" s="37">
        <v>2234.4500000000003</v>
      </c>
      <c r="G22" s="37">
        <v>2153.9000000000005</v>
      </c>
      <c r="H22" s="37">
        <v>2491.9000000000005</v>
      </c>
      <c r="I22" s="37">
        <v>2572.4500000000007</v>
      </c>
      <c r="J22" s="37">
        <v>2660.9000000000005</v>
      </c>
      <c r="K22" s="28">
        <v>2484</v>
      </c>
      <c r="L22" s="28">
        <v>2315</v>
      </c>
      <c r="M22" s="28">
        <v>73.971500000000006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871.8</v>
      </c>
      <c r="D23" s="37">
        <v>863.21666666666658</v>
      </c>
      <c r="E23" s="37">
        <v>842.53333333333319</v>
      </c>
      <c r="F23" s="37">
        <v>813.26666666666665</v>
      </c>
      <c r="G23" s="37">
        <v>792.58333333333326</v>
      </c>
      <c r="H23" s="37">
        <v>892.48333333333312</v>
      </c>
      <c r="I23" s="37">
        <v>913.16666666666652</v>
      </c>
      <c r="J23" s="37">
        <v>942.43333333333305</v>
      </c>
      <c r="K23" s="28">
        <v>883.9</v>
      </c>
      <c r="L23" s="28">
        <v>833.95</v>
      </c>
      <c r="M23" s="28">
        <v>245.06693999999999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3390.9</v>
      </c>
      <c r="D24" s="37">
        <v>3403.5833333333335</v>
      </c>
      <c r="E24" s="37">
        <v>3315.3166666666671</v>
      </c>
      <c r="F24" s="37">
        <v>3239.7333333333336</v>
      </c>
      <c r="G24" s="37">
        <v>3151.4666666666672</v>
      </c>
      <c r="H24" s="37">
        <v>3479.166666666667</v>
      </c>
      <c r="I24" s="37">
        <v>3567.4333333333334</v>
      </c>
      <c r="J24" s="37">
        <v>3643.0166666666669</v>
      </c>
      <c r="K24" s="28">
        <v>3491.85</v>
      </c>
      <c r="L24" s="28">
        <v>3328</v>
      </c>
      <c r="M24" s="28">
        <v>4.9265499999999998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3635.25</v>
      </c>
      <c r="D25" s="37">
        <v>3639.75</v>
      </c>
      <c r="E25" s="37">
        <v>3585.5</v>
      </c>
      <c r="F25" s="37">
        <v>3535.75</v>
      </c>
      <c r="G25" s="37">
        <v>3481.5</v>
      </c>
      <c r="H25" s="37">
        <v>3689.5</v>
      </c>
      <c r="I25" s="37">
        <v>3743.75</v>
      </c>
      <c r="J25" s="37">
        <v>3793.5</v>
      </c>
      <c r="K25" s="28">
        <v>3694</v>
      </c>
      <c r="L25" s="28">
        <v>3590</v>
      </c>
      <c r="M25" s="28">
        <v>4.0809600000000001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111.45</v>
      </c>
      <c r="D26" s="37">
        <v>111.96666666666665</v>
      </c>
      <c r="E26" s="37">
        <v>110.18333333333331</v>
      </c>
      <c r="F26" s="37">
        <v>108.91666666666666</v>
      </c>
      <c r="G26" s="37">
        <v>107.13333333333331</v>
      </c>
      <c r="H26" s="37">
        <v>113.23333333333331</v>
      </c>
      <c r="I26" s="37">
        <v>115.01666666666664</v>
      </c>
      <c r="J26" s="37">
        <v>116.2833333333333</v>
      </c>
      <c r="K26" s="28">
        <v>113.75</v>
      </c>
      <c r="L26" s="28">
        <v>110.7</v>
      </c>
      <c r="M26" s="28">
        <v>31.08915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284</v>
      </c>
      <c r="D27" s="37">
        <v>285.41666666666669</v>
      </c>
      <c r="E27" s="37">
        <v>280.03333333333336</v>
      </c>
      <c r="F27" s="37">
        <v>276.06666666666666</v>
      </c>
      <c r="G27" s="37">
        <v>270.68333333333334</v>
      </c>
      <c r="H27" s="37">
        <v>289.38333333333338</v>
      </c>
      <c r="I27" s="37">
        <v>294.76666666666671</v>
      </c>
      <c r="J27" s="37">
        <v>298.73333333333341</v>
      </c>
      <c r="K27" s="28">
        <v>290.8</v>
      </c>
      <c r="L27" s="28">
        <v>281.45</v>
      </c>
      <c r="M27" s="28">
        <v>13.799910000000001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651.79999999999995</v>
      </c>
      <c r="D28" s="37">
        <v>653.4</v>
      </c>
      <c r="E28" s="37">
        <v>648.4</v>
      </c>
      <c r="F28" s="37">
        <v>645</v>
      </c>
      <c r="G28" s="37">
        <v>640</v>
      </c>
      <c r="H28" s="37">
        <v>656.8</v>
      </c>
      <c r="I28" s="37">
        <v>661.8</v>
      </c>
      <c r="J28" s="37">
        <v>665.19999999999993</v>
      </c>
      <c r="K28" s="28">
        <v>658.4</v>
      </c>
      <c r="L28" s="28">
        <v>650</v>
      </c>
      <c r="M28" s="28">
        <v>0.72401000000000004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2935.95</v>
      </c>
      <c r="D29" s="37">
        <v>2944.6666666666665</v>
      </c>
      <c r="E29" s="37">
        <v>2914.2833333333328</v>
      </c>
      <c r="F29" s="37">
        <v>2892.6166666666663</v>
      </c>
      <c r="G29" s="37">
        <v>2862.2333333333327</v>
      </c>
      <c r="H29" s="37">
        <v>2966.333333333333</v>
      </c>
      <c r="I29" s="37">
        <v>2996.7166666666672</v>
      </c>
      <c r="J29" s="37">
        <v>3018.3833333333332</v>
      </c>
      <c r="K29" s="28">
        <v>2975.05</v>
      </c>
      <c r="L29" s="28">
        <v>2923</v>
      </c>
      <c r="M29" s="28">
        <v>1.71444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420.45</v>
      </c>
      <c r="D30" s="37">
        <v>419.25</v>
      </c>
      <c r="E30" s="37">
        <v>411.5</v>
      </c>
      <c r="F30" s="37">
        <v>402.55</v>
      </c>
      <c r="G30" s="37">
        <v>394.8</v>
      </c>
      <c r="H30" s="37">
        <v>428.2</v>
      </c>
      <c r="I30" s="37">
        <v>435.95</v>
      </c>
      <c r="J30" s="37">
        <v>444.9</v>
      </c>
      <c r="K30" s="28">
        <v>427</v>
      </c>
      <c r="L30" s="28">
        <v>410.3</v>
      </c>
      <c r="M30" s="28">
        <v>251.71485000000001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4135.3500000000004</v>
      </c>
      <c r="D31" s="37">
        <v>4188.2666666666664</v>
      </c>
      <c r="E31" s="37">
        <v>4067.083333333333</v>
      </c>
      <c r="F31" s="37">
        <v>3998.8166666666666</v>
      </c>
      <c r="G31" s="37">
        <v>3877.6333333333332</v>
      </c>
      <c r="H31" s="37">
        <v>4256.5333333333328</v>
      </c>
      <c r="I31" s="37">
        <v>4377.7166666666672</v>
      </c>
      <c r="J31" s="37">
        <v>4445.9833333333327</v>
      </c>
      <c r="K31" s="28">
        <v>4309.45</v>
      </c>
      <c r="L31" s="28">
        <v>4120</v>
      </c>
      <c r="M31" s="28">
        <v>7.1912599999999998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260.14999999999998</v>
      </c>
      <c r="D32" s="37">
        <v>262.53333333333336</v>
      </c>
      <c r="E32" s="37">
        <v>256.76666666666671</v>
      </c>
      <c r="F32" s="37">
        <v>253.38333333333333</v>
      </c>
      <c r="G32" s="37">
        <v>247.61666666666667</v>
      </c>
      <c r="H32" s="37">
        <v>265.91666666666674</v>
      </c>
      <c r="I32" s="37">
        <v>271.68333333333339</v>
      </c>
      <c r="J32" s="37">
        <v>275.06666666666678</v>
      </c>
      <c r="K32" s="28">
        <v>268.3</v>
      </c>
      <c r="L32" s="28">
        <v>259.14999999999998</v>
      </c>
      <c r="M32" s="28">
        <v>36.039479999999998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</v>
      </c>
      <c r="D33" s="37">
        <v>148.48333333333332</v>
      </c>
      <c r="E33" s="37">
        <v>146.51666666666665</v>
      </c>
      <c r="F33" s="37">
        <v>145.03333333333333</v>
      </c>
      <c r="G33" s="37">
        <v>143.06666666666666</v>
      </c>
      <c r="H33" s="37">
        <v>149.96666666666664</v>
      </c>
      <c r="I33" s="37">
        <v>151.93333333333328</v>
      </c>
      <c r="J33" s="37">
        <v>153.41666666666663</v>
      </c>
      <c r="K33" s="28">
        <v>150.44999999999999</v>
      </c>
      <c r="L33" s="28">
        <v>147</v>
      </c>
      <c r="M33" s="28">
        <v>206.83857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3482.55</v>
      </c>
      <c r="D34" s="37">
        <v>3495.0166666666664</v>
      </c>
      <c r="E34" s="37">
        <v>3451.5333333333328</v>
      </c>
      <c r="F34" s="37">
        <v>3420.5166666666664</v>
      </c>
      <c r="G34" s="37">
        <v>3377.0333333333328</v>
      </c>
      <c r="H34" s="37">
        <v>3526.0333333333328</v>
      </c>
      <c r="I34" s="37">
        <v>3569.5166666666664</v>
      </c>
      <c r="J34" s="37">
        <v>3600.5333333333328</v>
      </c>
      <c r="K34" s="28">
        <v>3538.5</v>
      </c>
      <c r="L34" s="28">
        <v>3464</v>
      </c>
      <c r="M34" s="28">
        <v>5.8182900000000002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2053.8000000000002</v>
      </c>
      <c r="D35" s="37">
        <v>2053.6</v>
      </c>
      <c r="E35" s="37">
        <v>2030.1999999999998</v>
      </c>
      <c r="F35" s="37">
        <v>2006.6</v>
      </c>
      <c r="G35" s="37">
        <v>1983.1999999999998</v>
      </c>
      <c r="H35" s="37">
        <v>2077.1999999999998</v>
      </c>
      <c r="I35" s="37">
        <v>2100.6000000000004</v>
      </c>
      <c r="J35" s="37">
        <v>2124.1999999999998</v>
      </c>
      <c r="K35" s="28">
        <v>2077</v>
      </c>
      <c r="L35" s="28">
        <v>2030</v>
      </c>
      <c r="M35" s="28">
        <v>2.9087499999999999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569.29999999999995</v>
      </c>
      <c r="D36" s="37">
        <v>574.4666666666667</v>
      </c>
      <c r="E36" s="37">
        <v>561.93333333333339</v>
      </c>
      <c r="F36" s="37">
        <v>554.56666666666672</v>
      </c>
      <c r="G36" s="37">
        <v>542.03333333333342</v>
      </c>
      <c r="H36" s="37">
        <v>581.83333333333337</v>
      </c>
      <c r="I36" s="37">
        <v>594.36666666666667</v>
      </c>
      <c r="J36" s="37">
        <v>601.73333333333335</v>
      </c>
      <c r="K36" s="28">
        <v>587</v>
      </c>
      <c r="L36" s="28">
        <v>567.1</v>
      </c>
      <c r="M36" s="28">
        <v>15.29162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4382</v>
      </c>
      <c r="D37" s="37">
        <v>4419.416666666667</v>
      </c>
      <c r="E37" s="37">
        <v>4315.3333333333339</v>
      </c>
      <c r="F37" s="37">
        <v>4248.666666666667</v>
      </c>
      <c r="G37" s="37">
        <v>4144.5833333333339</v>
      </c>
      <c r="H37" s="37">
        <v>4486.0833333333339</v>
      </c>
      <c r="I37" s="37">
        <v>4590.1666666666679</v>
      </c>
      <c r="J37" s="37">
        <v>4656.8333333333339</v>
      </c>
      <c r="K37" s="28">
        <v>4523.5</v>
      </c>
      <c r="L37" s="28">
        <v>4352.75</v>
      </c>
      <c r="M37" s="28">
        <v>4.3776200000000003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757.5</v>
      </c>
      <c r="D38" s="37">
        <v>760.13333333333333</v>
      </c>
      <c r="E38" s="37">
        <v>747.61666666666667</v>
      </c>
      <c r="F38" s="37">
        <v>737.73333333333335</v>
      </c>
      <c r="G38" s="37">
        <v>725.2166666666667</v>
      </c>
      <c r="H38" s="37">
        <v>770.01666666666665</v>
      </c>
      <c r="I38" s="37">
        <v>782.5333333333333</v>
      </c>
      <c r="J38" s="37">
        <v>792.41666666666663</v>
      </c>
      <c r="K38" s="28">
        <v>772.65</v>
      </c>
      <c r="L38" s="28">
        <v>750.25</v>
      </c>
      <c r="M38" s="28">
        <v>75.532700000000006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4074.55</v>
      </c>
      <c r="D39" s="37">
        <v>4071</v>
      </c>
      <c r="E39" s="37">
        <v>4053.55</v>
      </c>
      <c r="F39" s="37">
        <v>4032.55</v>
      </c>
      <c r="G39" s="37">
        <v>4015.1000000000004</v>
      </c>
      <c r="H39" s="37">
        <v>4092</v>
      </c>
      <c r="I39" s="37">
        <v>4109.45</v>
      </c>
      <c r="J39" s="37">
        <v>4130.45</v>
      </c>
      <c r="K39" s="28">
        <v>4088.45</v>
      </c>
      <c r="L39" s="28">
        <v>4050</v>
      </c>
      <c r="M39" s="28">
        <v>2.2388300000000001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7301.7</v>
      </c>
      <c r="D40" s="37">
        <v>7370.4666666666672</v>
      </c>
      <c r="E40" s="37">
        <v>7202.2333333333345</v>
      </c>
      <c r="F40" s="37">
        <v>7102.7666666666673</v>
      </c>
      <c r="G40" s="37">
        <v>6934.5333333333347</v>
      </c>
      <c r="H40" s="37">
        <v>7469.9333333333343</v>
      </c>
      <c r="I40" s="37">
        <v>7638.1666666666679</v>
      </c>
      <c r="J40" s="37">
        <v>7737.6333333333341</v>
      </c>
      <c r="K40" s="28">
        <v>7538.7</v>
      </c>
      <c r="L40" s="28">
        <v>7271</v>
      </c>
      <c r="M40" s="28">
        <v>11.00427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16287.6</v>
      </c>
      <c r="D41" s="37">
        <v>16453.2</v>
      </c>
      <c r="E41" s="37">
        <v>15959.400000000001</v>
      </c>
      <c r="F41" s="37">
        <v>15631.2</v>
      </c>
      <c r="G41" s="37">
        <v>15137.400000000001</v>
      </c>
      <c r="H41" s="37">
        <v>16781.400000000001</v>
      </c>
      <c r="I41" s="37">
        <v>17275.199999999997</v>
      </c>
      <c r="J41" s="37">
        <v>17603.400000000001</v>
      </c>
      <c r="K41" s="28">
        <v>16947</v>
      </c>
      <c r="L41" s="28">
        <v>16125</v>
      </c>
      <c r="M41" s="28">
        <v>5.12683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5500.75</v>
      </c>
      <c r="D42" s="37">
        <v>5492.8500000000013</v>
      </c>
      <c r="E42" s="37">
        <v>5391.2500000000027</v>
      </c>
      <c r="F42" s="37">
        <v>5281.7500000000018</v>
      </c>
      <c r="G42" s="37">
        <v>5180.1500000000033</v>
      </c>
      <c r="H42" s="37">
        <v>5602.3500000000022</v>
      </c>
      <c r="I42" s="37">
        <v>5703.9500000000007</v>
      </c>
      <c r="J42" s="37">
        <v>5813.4500000000016</v>
      </c>
      <c r="K42" s="28">
        <v>5594.45</v>
      </c>
      <c r="L42" s="28">
        <v>5383.35</v>
      </c>
      <c r="M42" s="28">
        <v>0.76121000000000005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2168.85</v>
      </c>
      <c r="D43" s="37">
        <v>2184.6166666666668</v>
      </c>
      <c r="E43" s="37">
        <v>2144.2333333333336</v>
      </c>
      <c r="F43" s="37">
        <v>2119.6166666666668</v>
      </c>
      <c r="G43" s="37">
        <v>2079.2333333333336</v>
      </c>
      <c r="H43" s="37">
        <v>2209.2333333333336</v>
      </c>
      <c r="I43" s="37">
        <v>2249.6166666666668</v>
      </c>
      <c r="J43" s="37">
        <v>2274.2333333333336</v>
      </c>
      <c r="K43" s="28">
        <v>2225</v>
      </c>
      <c r="L43" s="28">
        <v>2160</v>
      </c>
      <c r="M43" s="28">
        <v>2.32484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281.8</v>
      </c>
      <c r="D44" s="37">
        <v>283.68333333333334</v>
      </c>
      <c r="E44" s="37">
        <v>278.4666666666667</v>
      </c>
      <c r="F44" s="37">
        <v>275.13333333333338</v>
      </c>
      <c r="G44" s="37">
        <v>269.91666666666674</v>
      </c>
      <c r="H44" s="37">
        <v>287.01666666666665</v>
      </c>
      <c r="I44" s="37">
        <v>292.23333333333323</v>
      </c>
      <c r="J44" s="37">
        <v>295.56666666666661</v>
      </c>
      <c r="K44" s="28">
        <v>288.89999999999998</v>
      </c>
      <c r="L44" s="28">
        <v>280.35000000000002</v>
      </c>
      <c r="M44" s="28">
        <v>60.40598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120.35</v>
      </c>
      <c r="D45" s="37">
        <v>121.46666666666665</v>
      </c>
      <c r="E45" s="37">
        <v>118.43333333333331</v>
      </c>
      <c r="F45" s="37">
        <v>116.51666666666665</v>
      </c>
      <c r="G45" s="37">
        <v>113.48333333333331</v>
      </c>
      <c r="H45" s="37">
        <v>123.38333333333331</v>
      </c>
      <c r="I45" s="37">
        <v>126.41666666666664</v>
      </c>
      <c r="J45" s="37">
        <v>128.33333333333331</v>
      </c>
      <c r="K45" s="28">
        <v>124.5</v>
      </c>
      <c r="L45" s="28">
        <v>119.55</v>
      </c>
      <c r="M45" s="28">
        <v>282.11583000000002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49.85</v>
      </c>
      <c r="D46" s="37">
        <v>50.316666666666663</v>
      </c>
      <c r="E46" s="37">
        <v>49.033333333333324</v>
      </c>
      <c r="F46" s="37">
        <v>48.216666666666661</v>
      </c>
      <c r="G46" s="37">
        <v>46.933333333333323</v>
      </c>
      <c r="H46" s="37">
        <v>51.133333333333326</v>
      </c>
      <c r="I46" s="37">
        <v>52.416666666666657</v>
      </c>
      <c r="J46" s="37">
        <v>53.233333333333327</v>
      </c>
      <c r="K46" s="28">
        <v>51.6</v>
      </c>
      <c r="L46" s="28">
        <v>49.5</v>
      </c>
      <c r="M46" s="28">
        <v>28.392849999999999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1916.85</v>
      </c>
      <c r="D47" s="37">
        <v>1932.3</v>
      </c>
      <c r="E47" s="37">
        <v>1889.6</v>
      </c>
      <c r="F47" s="37">
        <v>1862.35</v>
      </c>
      <c r="G47" s="37">
        <v>1819.6499999999999</v>
      </c>
      <c r="H47" s="37">
        <v>1959.55</v>
      </c>
      <c r="I47" s="37">
        <v>2002.2500000000002</v>
      </c>
      <c r="J47" s="37">
        <v>2029.5</v>
      </c>
      <c r="K47" s="28">
        <v>1975</v>
      </c>
      <c r="L47" s="28">
        <v>1905.05</v>
      </c>
      <c r="M47" s="28">
        <v>6.3943899999999996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697.1</v>
      </c>
      <c r="D48" s="37">
        <v>698.5333333333333</v>
      </c>
      <c r="E48" s="37">
        <v>690.41666666666663</v>
      </c>
      <c r="F48" s="37">
        <v>683.73333333333335</v>
      </c>
      <c r="G48" s="37">
        <v>675.61666666666667</v>
      </c>
      <c r="H48" s="37">
        <v>705.21666666666658</v>
      </c>
      <c r="I48" s="37">
        <v>713.33333333333337</v>
      </c>
      <c r="J48" s="37">
        <v>720.01666666666654</v>
      </c>
      <c r="K48" s="28">
        <v>706.65</v>
      </c>
      <c r="L48" s="28">
        <v>691.85</v>
      </c>
      <c r="M48" s="28">
        <v>7.2352400000000001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285.10000000000002</v>
      </c>
      <c r="D49" s="37">
        <v>286.88333333333333</v>
      </c>
      <c r="E49" s="37">
        <v>281.56666666666666</v>
      </c>
      <c r="F49" s="37">
        <v>278.03333333333336</v>
      </c>
      <c r="G49" s="37">
        <v>272.7166666666667</v>
      </c>
      <c r="H49" s="37">
        <v>290.41666666666663</v>
      </c>
      <c r="I49" s="37">
        <v>295.73333333333323</v>
      </c>
      <c r="J49" s="37">
        <v>299.26666666666659</v>
      </c>
      <c r="K49" s="28">
        <v>292.2</v>
      </c>
      <c r="L49" s="28">
        <v>283.35000000000002</v>
      </c>
      <c r="M49" s="28">
        <v>58.662260000000003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736</v>
      </c>
      <c r="D50" s="37">
        <v>741.83333333333337</v>
      </c>
      <c r="E50" s="37">
        <v>726.51666666666677</v>
      </c>
      <c r="F50" s="37">
        <v>717.03333333333342</v>
      </c>
      <c r="G50" s="37">
        <v>701.71666666666681</v>
      </c>
      <c r="H50" s="37">
        <v>751.31666666666672</v>
      </c>
      <c r="I50" s="37">
        <v>766.63333333333333</v>
      </c>
      <c r="J50" s="37">
        <v>776.11666666666667</v>
      </c>
      <c r="K50" s="28">
        <v>757.15</v>
      </c>
      <c r="L50" s="28">
        <v>732.35</v>
      </c>
      <c r="M50" s="28">
        <v>15.44351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54.1</v>
      </c>
      <c r="D51" s="37">
        <v>54.883333333333333</v>
      </c>
      <c r="E51" s="37">
        <v>53.066666666666663</v>
      </c>
      <c r="F51" s="37">
        <v>52.033333333333331</v>
      </c>
      <c r="G51" s="37">
        <v>50.216666666666661</v>
      </c>
      <c r="H51" s="37">
        <v>55.916666666666664</v>
      </c>
      <c r="I51" s="37">
        <v>57.733333333333341</v>
      </c>
      <c r="J51" s="37">
        <v>58.766666666666666</v>
      </c>
      <c r="K51" s="28">
        <v>56.7</v>
      </c>
      <c r="L51" s="28">
        <v>53.85</v>
      </c>
      <c r="M51" s="28">
        <v>241.53753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338.25</v>
      </c>
      <c r="D52" s="37">
        <v>339.5</v>
      </c>
      <c r="E52" s="37">
        <v>335.75</v>
      </c>
      <c r="F52" s="37">
        <v>333.25</v>
      </c>
      <c r="G52" s="37">
        <v>329.5</v>
      </c>
      <c r="H52" s="37">
        <v>342</v>
      </c>
      <c r="I52" s="37">
        <v>345.75</v>
      </c>
      <c r="J52" s="37">
        <v>348.25</v>
      </c>
      <c r="K52" s="28">
        <v>343.25</v>
      </c>
      <c r="L52" s="28">
        <v>337</v>
      </c>
      <c r="M52" s="28">
        <v>37.316879999999998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732.3</v>
      </c>
      <c r="D53" s="37">
        <v>731.9666666666667</v>
      </c>
      <c r="E53" s="37">
        <v>726.33333333333337</v>
      </c>
      <c r="F53" s="37">
        <v>720.36666666666667</v>
      </c>
      <c r="G53" s="37">
        <v>714.73333333333335</v>
      </c>
      <c r="H53" s="37">
        <v>737.93333333333339</v>
      </c>
      <c r="I53" s="37">
        <v>743.56666666666661</v>
      </c>
      <c r="J53" s="37">
        <v>749.53333333333342</v>
      </c>
      <c r="K53" s="28">
        <v>737.6</v>
      </c>
      <c r="L53" s="28">
        <v>726</v>
      </c>
      <c r="M53" s="28">
        <v>137.43827999999999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308.14999999999998</v>
      </c>
      <c r="D54" s="37">
        <v>310.56666666666666</v>
      </c>
      <c r="E54" s="37">
        <v>305.18333333333334</v>
      </c>
      <c r="F54" s="37">
        <v>302.2166666666667</v>
      </c>
      <c r="G54" s="37">
        <v>296.83333333333337</v>
      </c>
      <c r="H54" s="37">
        <v>313.5333333333333</v>
      </c>
      <c r="I54" s="37">
        <v>318.91666666666663</v>
      </c>
      <c r="J54" s="37">
        <v>321.88333333333327</v>
      </c>
      <c r="K54" s="28">
        <v>315.95</v>
      </c>
      <c r="L54" s="28">
        <v>307.60000000000002</v>
      </c>
      <c r="M54" s="28">
        <v>23.012589999999999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17376.400000000001</v>
      </c>
      <c r="D55" s="37">
        <v>17506.333333333332</v>
      </c>
      <c r="E55" s="37">
        <v>17182.916666666664</v>
      </c>
      <c r="F55" s="37">
        <v>16989.433333333331</v>
      </c>
      <c r="G55" s="37">
        <v>16666.016666666663</v>
      </c>
      <c r="H55" s="37">
        <v>17699.816666666666</v>
      </c>
      <c r="I55" s="37">
        <v>18023.23333333333</v>
      </c>
      <c r="J55" s="37">
        <v>18216.716666666667</v>
      </c>
      <c r="K55" s="28">
        <v>17829.75</v>
      </c>
      <c r="L55" s="28">
        <v>17312.849999999999</v>
      </c>
      <c r="M55" s="28">
        <v>0.47005000000000002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3662.55</v>
      </c>
      <c r="D56" s="37">
        <v>3671.4833333333336</v>
      </c>
      <c r="E56" s="37">
        <v>3633.5166666666673</v>
      </c>
      <c r="F56" s="37">
        <v>3604.4833333333336</v>
      </c>
      <c r="G56" s="37">
        <v>3566.5166666666673</v>
      </c>
      <c r="H56" s="37">
        <v>3700.5166666666673</v>
      </c>
      <c r="I56" s="37">
        <v>3738.4833333333336</v>
      </c>
      <c r="J56" s="37">
        <v>3767.5166666666673</v>
      </c>
      <c r="K56" s="28">
        <v>3709.45</v>
      </c>
      <c r="L56" s="28">
        <v>3642.45</v>
      </c>
      <c r="M56" s="28">
        <v>1.77955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230.65</v>
      </c>
      <c r="D57" s="37">
        <v>233.76666666666668</v>
      </c>
      <c r="E57" s="37">
        <v>226.73333333333335</v>
      </c>
      <c r="F57" s="37">
        <v>222.81666666666666</v>
      </c>
      <c r="G57" s="37">
        <v>215.78333333333333</v>
      </c>
      <c r="H57" s="37">
        <v>237.68333333333337</v>
      </c>
      <c r="I57" s="37">
        <v>244.71666666666673</v>
      </c>
      <c r="J57" s="37">
        <v>248.63333333333338</v>
      </c>
      <c r="K57" s="28">
        <v>240.8</v>
      </c>
      <c r="L57" s="28">
        <v>229.85</v>
      </c>
      <c r="M57" s="28">
        <v>121.05092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777.8</v>
      </c>
      <c r="D58" s="37">
        <v>780.98333333333323</v>
      </c>
      <c r="E58" s="37">
        <v>768.96666666666647</v>
      </c>
      <c r="F58" s="37">
        <v>760.13333333333321</v>
      </c>
      <c r="G58" s="37">
        <v>748.11666666666645</v>
      </c>
      <c r="H58" s="37">
        <v>789.81666666666649</v>
      </c>
      <c r="I58" s="37">
        <v>801.83333333333314</v>
      </c>
      <c r="J58" s="37">
        <v>810.66666666666652</v>
      </c>
      <c r="K58" s="28">
        <v>793</v>
      </c>
      <c r="L58" s="28">
        <v>772.15</v>
      </c>
      <c r="M58" s="28">
        <v>15.37476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1030.0999999999999</v>
      </c>
      <c r="D59" s="37">
        <v>1028.9333333333332</v>
      </c>
      <c r="E59" s="37">
        <v>1021.2666666666664</v>
      </c>
      <c r="F59" s="37">
        <v>1012.4333333333333</v>
      </c>
      <c r="G59" s="37">
        <v>1004.7666666666665</v>
      </c>
      <c r="H59" s="37">
        <v>1037.7666666666664</v>
      </c>
      <c r="I59" s="37">
        <v>1045.4333333333329</v>
      </c>
      <c r="J59" s="37">
        <v>1054.2666666666662</v>
      </c>
      <c r="K59" s="28">
        <v>1036.5999999999999</v>
      </c>
      <c r="L59" s="28">
        <v>1020.1</v>
      </c>
      <c r="M59" s="28">
        <v>6.5400400000000003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1744.7</v>
      </c>
      <c r="D60" s="37">
        <v>1738.5833333333333</v>
      </c>
      <c r="E60" s="37">
        <v>1711.1666666666665</v>
      </c>
      <c r="F60" s="37">
        <v>1677.6333333333332</v>
      </c>
      <c r="G60" s="37">
        <v>1650.2166666666665</v>
      </c>
      <c r="H60" s="37">
        <v>1772.1166666666666</v>
      </c>
      <c r="I60" s="37">
        <v>1799.5333333333331</v>
      </c>
      <c r="J60" s="37">
        <v>1833.0666666666666</v>
      </c>
      <c r="K60" s="28">
        <v>1766</v>
      </c>
      <c r="L60" s="28">
        <v>1705.05</v>
      </c>
      <c r="M60" s="28">
        <v>2.0922200000000002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217.15</v>
      </c>
      <c r="D61" s="37">
        <v>218.16666666666666</v>
      </c>
      <c r="E61" s="37">
        <v>214.68333333333331</v>
      </c>
      <c r="F61" s="37">
        <v>212.21666666666664</v>
      </c>
      <c r="G61" s="37">
        <v>208.73333333333329</v>
      </c>
      <c r="H61" s="37">
        <v>220.63333333333333</v>
      </c>
      <c r="I61" s="37">
        <v>224.11666666666667</v>
      </c>
      <c r="J61" s="37">
        <v>226.58333333333334</v>
      </c>
      <c r="K61" s="28">
        <v>221.65</v>
      </c>
      <c r="L61" s="28">
        <v>215.7</v>
      </c>
      <c r="M61" s="28">
        <v>87.837069999999997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3923.7</v>
      </c>
      <c r="D62" s="37">
        <v>3957.7666666666664</v>
      </c>
      <c r="E62" s="37">
        <v>3856.9333333333329</v>
      </c>
      <c r="F62" s="37">
        <v>3790.1666666666665</v>
      </c>
      <c r="G62" s="37">
        <v>3689.333333333333</v>
      </c>
      <c r="H62" s="37">
        <v>4024.5333333333328</v>
      </c>
      <c r="I62" s="37">
        <v>4125.3666666666668</v>
      </c>
      <c r="J62" s="37">
        <v>4192.1333333333332</v>
      </c>
      <c r="K62" s="28">
        <v>4058.6</v>
      </c>
      <c r="L62" s="28">
        <v>3891</v>
      </c>
      <c r="M62" s="28">
        <v>9.7127499999999998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1567.2</v>
      </c>
      <c r="D63" s="37">
        <v>1567.6499999999999</v>
      </c>
      <c r="E63" s="37">
        <v>1553.0999999999997</v>
      </c>
      <c r="F63" s="37">
        <v>1538.9999999999998</v>
      </c>
      <c r="G63" s="37">
        <v>1524.4499999999996</v>
      </c>
      <c r="H63" s="37">
        <v>1581.7499999999998</v>
      </c>
      <c r="I63" s="37">
        <v>1596.3</v>
      </c>
      <c r="J63" s="37">
        <v>1610.3999999999999</v>
      </c>
      <c r="K63" s="28">
        <v>1582.2</v>
      </c>
      <c r="L63" s="28">
        <v>1553.55</v>
      </c>
      <c r="M63" s="28">
        <v>2.2032500000000002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683.45</v>
      </c>
      <c r="D64" s="37">
        <v>690.19999999999993</v>
      </c>
      <c r="E64" s="37">
        <v>673.74999999999989</v>
      </c>
      <c r="F64" s="37">
        <v>664.05</v>
      </c>
      <c r="G64" s="37">
        <v>647.59999999999991</v>
      </c>
      <c r="H64" s="37">
        <v>699.89999999999986</v>
      </c>
      <c r="I64" s="37">
        <v>716.34999999999991</v>
      </c>
      <c r="J64" s="37">
        <v>726.04999999999984</v>
      </c>
      <c r="K64" s="28">
        <v>706.65</v>
      </c>
      <c r="L64" s="28">
        <v>680.5</v>
      </c>
      <c r="M64" s="28">
        <v>9.6268499999999992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1031.55</v>
      </c>
      <c r="D65" s="37">
        <v>1037.4166666666667</v>
      </c>
      <c r="E65" s="37">
        <v>1015.5833333333335</v>
      </c>
      <c r="F65" s="37">
        <v>999.61666666666679</v>
      </c>
      <c r="G65" s="37">
        <v>977.78333333333353</v>
      </c>
      <c r="H65" s="37">
        <v>1053.3833333333334</v>
      </c>
      <c r="I65" s="37">
        <v>1075.2166666666669</v>
      </c>
      <c r="J65" s="37">
        <v>1091.1833333333334</v>
      </c>
      <c r="K65" s="28">
        <v>1059.25</v>
      </c>
      <c r="L65" s="28">
        <v>1021.45</v>
      </c>
      <c r="M65" s="28">
        <v>2.9193699999999998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395.95</v>
      </c>
      <c r="D66" s="37">
        <v>397.7</v>
      </c>
      <c r="E66" s="37">
        <v>392.15</v>
      </c>
      <c r="F66" s="37">
        <v>388.34999999999997</v>
      </c>
      <c r="G66" s="37">
        <v>382.79999999999995</v>
      </c>
      <c r="H66" s="37">
        <v>401.5</v>
      </c>
      <c r="I66" s="37">
        <v>407.05000000000007</v>
      </c>
      <c r="J66" s="37">
        <v>410.85</v>
      </c>
      <c r="K66" s="28">
        <v>403.25</v>
      </c>
      <c r="L66" s="28">
        <v>393.9</v>
      </c>
      <c r="M66" s="28">
        <v>13.42286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1224.4000000000001</v>
      </c>
      <c r="D67" s="37">
        <v>1230.2166666666667</v>
      </c>
      <c r="E67" s="37">
        <v>1200.1833333333334</v>
      </c>
      <c r="F67" s="37">
        <v>1175.9666666666667</v>
      </c>
      <c r="G67" s="37">
        <v>1145.9333333333334</v>
      </c>
      <c r="H67" s="37">
        <v>1254.4333333333334</v>
      </c>
      <c r="I67" s="37">
        <v>1284.4666666666667</v>
      </c>
      <c r="J67" s="37">
        <v>1308.6833333333334</v>
      </c>
      <c r="K67" s="28">
        <v>1260.25</v>
      </c>
      <c r="L67" s="28">
        <v>1206</v>
      </c>
      <c r="M67" s="28">
        <v>4.5317999999999996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373.7</v>
      </c>
      <c r="D68" s="37">
        <v>378.56666666666666</v>
      </c>
      <c r="E68" s="37">
        <v>366.13333333333333</v>
      </c>
      <c r="F68" s="37">
        <v>358.56666666666666</v>
      </c>
      <c r="G68" s="37">
        <v>346.13333333333333</v>
      </c>
      <c r="H68" s="37">
        <v>386.13333333333333</v>
      </c>
      <c r="I68" s="37">
        <v>398.56666666666661</v>
      </c>
      <c r="J68" s="37">
        <v>406.13333333333333</v>
      </c>
      <c r="K68" s="28">
        <v>391</v>
      </c>
      <c r="L68" s="28">
        <v>371</v>
      </c>
      <c r="M68" s="28">
        <v>63.229819999999997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587.20000000000005</v>
      </c>
      <c r="D69" s="37">
        <v>591.75</v>
      </c>
      <c r="E69" s="37">
        <v>581.5</v>
      </c>
      <c r="F69" s="37">
        <v>575.79999999999995</v>
      </c>
      <c r="G69" s="37">
        <v>565.54999999999995</v>
      </c>
      <c r="H69" s="37">
        <v>597.45000000000005</v>
      </c>
      <c r="I69" s="37">
        <v>607.70000000000005</v>
      </c>
      <c r="J69" s="37">
        <v>613.40000000000009</v>
      </c>
      <c r="K69" s="28">
        <v>602</v>
      </c>
      <c r="L69" s="28">
        <v>586.04999999999995</v>
      </c>
      <c r="M69" s="28">
        <v>24.619509999999998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1616.1</v>
      </c>
      <c r="D70" s="37">
        <v>1642.3833333333332</v>
      </c>
      <c r="E70" s="37">
        <v>1578.7166666666665</v>
      </c>
      <c r="F70" s="37">
        <v>1541.3333333333333</v>
      </c>
      <c r="G70" s="37">
        <v>1477.6666666666665</v>
      </c>
      <c r="H70" s="37">
        <v>1679.7666666666664</v>
      </c>
      <c r="I70" s="37">
        <v>1743.4333333333334</v>
      </c>
      <c r="J70" s="37">
        <v>1780.8166666666664</v>
      </c>
      <c r="K70" s="28">
        <v>1706.05</v>
      </c>
      <c r="L70" s="28">
        <v>1605</v>
      </c>
      <c r="M70" s="28">
        <v>9.4927899999999994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2041.25</v>
      </c>
      <c r="D71" s="37">
        <v>2064.1666666666665</v>
      </c>
      <c r="E71" s="37">
        <v>2005.4333333333329</v>
      </c>
      <c r="F71" s="37">
        <v>1969.6166666666663</v>
      </c>
      <c r="G71" s="37">
        <v>1910.8833333333328</v>
      </c>
      <c r="H71" s="37">
        <v>2099.9833333333331</v>
      </c>
      <c r="I71" s="37">
        <v>2158.7166666666667</v>
      </c>
      <c r="J71" s="37">
        <v>2194.5333333333333</v>
      </c>
      <c r="K71" s="28">
        <v>2122.9</v>
      </c>
      <c r="L71" s="28">
        <v>2028.35</v>
      </c>
      <c r="M71" s="28">
        <v>7.7565600000000003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3696.2</v>
      </c>
      <c r="D72" s="37">
        <v>3708.9666666666667</v>
      </c>
      <c r="E72" s="37">
        <v>3660.2333333333336</v>
      </c>
      <c r="F72" s="37">
        <v>3624.2666666666669</v>
      </c>
      <c r="G72" s="37">
        <v>3575.5333333333338</v>
      </c>
      <c r="H72" s="37">
        <v>3744.9333333333334</v>
      </c>
      <c r="I72" s="37">
        <v>3793.6666666666661</v>
      </c>
      <c r="J72" s="37">
        <v>3829.6333333333332</v>
      </c>
      <c r="K72" s="28">
        <v>3757.7</v>
      </c>
      <c r="L72" s="28">
        <v>3673</v>
      </c>
      <c r="M72" s="28">
        <v>5.9680600000000004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3989.95</v>
      </c>
      <c r="D73" s="37">
        <v>4014.5333333333333</v>
      </c>
      <c r="E73" s="37">
        <v>3914.0666666666666</v>
      </c>
      <c r="F73" s="37">
        <v>3838.1833333333334</v>
      </c>
      <c r="G73" s="37">
        <v>3737.7166666666667</v>
      </c>
      <c r="H73" s="37">
        <v>4090.4166666666665</v>
      </c>
      <c r="I73" s="37">
        <v>4190.8833333333332</v>
      </c>
      <c r="J73" s="37">
        <v>4266.7666666666664</v>
      </c>
      <c r="K73" s="28">
        <v>4115</v>
      </c>
      <c r="L73" s="28">
        <v>3938.65</v>
      </c>
      <c r="M73" s="28">
        <v>3.2670400000000002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2451</v>
      </c>
      <c r="D74" s="37">
        <v>2471.9666666666667</v>
      </c>
      <c r="E74" s="37">
        <v>2419.2333333333336</v>
      </c>
      <c r="F74" s="37">
        <v>2387.4666666666667</v>
      </c>
      <c r="G74" s="37">
        <v>2334.7333333333336</v>
      </c>
      <c r="H74" s="37">
        <v>2503.7333333333336</v>
      </c>
      <c r="I74" s="37">
        <v>2556.4666666666662</v>
      </c>
      <c r="J74" s="37">
        <v>2588.2333333333336</v>
      </c>
      <c r="K74" s="28">
        <v>2524.6999999999998</v>
      </c>
      <c r="L74" s="28">
        <v>2440.1999999999998</v>
      </c>
      <c r="M74" s="28">
        <v>1.57413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4204</v>
      </c>
      <c r="D75" s="37">
        <v>4212.0333333333338</v>
      </c>
      <c r="E75" s="37">
        <v>4176.9666666666672</v>
      </c>
      <c r="F75" s="37">
        <v>4149.9333333333334</v>
      </c>
      <c r="G75" s="37">
        <v>4114.8666666666668</v>
      </c>
      <c r="H75" s="37">
        <v>4239.0666666666675</v>
      </c>
      <c r="I75" s="37">
        <v>4274.133333333335</v>
      </c>
      <c r="J75" s="37">
        <v>4301.1666666666679</v>
      </c>
      <c r="K75" s="28">
        <v>4247.1000000000004</v>
      </c>
      <c r="L75" s="28">
        <v>4185</v>
      </c>
      <c r="M75" s="28">
        <v>3.8574099999999998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3424.1</v>
      </c>
      <c r="D76" s="37">
        <v>3426.1333333333337</v>
      </c>
      <c r="E76" s="37">
        <v>3392.2666666666673</v>
      </c>
      <c r="F76" s="37">
        <v>3360.4333333333338</v>
      </c>
      <c r="G76" s="37">
        <v>3326.5666666666675</v>
      </c>
      <c r="H76" s="37">
        <v>3457.9666666666672</v>
      </c>
      <c r="I76" s="37">
        <v>3491.833333333333</v>
      </c>
      <c r="J76" s="37">
        <v>3523.666666666667</v>
      </c>
      <c r="K76" s="28">
        <v>3460</v>
      </c>
      <c r="L76" s="28">
        <v>3394.3</v>
      </c>
      <c r="M76" s="28">
        <v>11.51041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486.35</v>
      </c>
      <c r="D77" s="37">
        <v>483.23333333333335</v>
      </c>
      <c r="E77" s="37">
        <v>474.11666666666667</v>
      </c>
      <c r="F77" s="37">
        <v>461.88333333333333</v>
      </c>
      <c r="G77" s="37">
        <v>452.76666666666665</v>
      </c>
      <c r="H77" s="37">
        <v>495.4666666666667</v>
      </c>
      <c r="I77" s="37">
        <v>504.58333333333337</v>
      </c>
      <c r="J77" s="37">
        <v>516.81666666666672</v>
      </c>
      <c r="K77" s="28">
        <v>492.35</v>
      </c>
      <c r="L77" s="28">
        <v>471</v>
      </c>
      <c r="M77" s="28">
        <v>9.4498300000000004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1774.65</v>
      </c>
      <c r="D78" s="37">
        <v>1782.6166666666668</v>
      </c>
      <c r="E78" s="37">
        <v>1756.4833333333336</v>
      </c>
      <c r="F78" s="37">
        <v>1738.3166666666668</v>
      </c>
      <c r="G78" s="37">
        <v>1712.1833333333336</v>
      </c>
      <c r="H78" s="37">
        <v>1800.7833333333335</v>
      </c>
      <c r="I78" s="37">
        <v>1826.9166666666667</v>
      </c>
      <c r="J78" s="37">
        <v>1845.0833333333335</v>
      </c>
      <c r="K78" s="28">
        <v>1808.75</v>
      </c>
      <c r="L78" s="28">
        <v>1764.45</v>
      </c>
      <c r="M78" s="28">
        <v>2.41093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160.19999999999999</v>
      </c>
      <c r="D79" s="37">
        <v>161.21666666666667</v>
      </c>
      <c r="E79" s="37">
        <v>157.98333333333335</v>
      </c>
      <c r="F79" s="37">
        <v>155.76666666666668</v>
      </c>
      <c r="G79" s="37">
        <v>152.53333333333336</v>
      </c>
      <c r="H79" s="37">
        <v>163.43333333333334</v>
      </c>
      <c r="I79" s="37">
        <v>166.66666666666663</v>
      </c>
      <c r="J79" s="37">
        <v>168.88333333333333</v>
      </c>
      <c r="K79" s="28">
        <v>164.45</v>
      </c>
      <c r="L79" s="28">
        <v>159</v>
      </c>
      <c r="M79" s="28">
        <v>24.399650000000001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1399.25</v>
      </c>
      <c r="D80" s="37">
        <v>1393.4166666666667</v>
      </c>
      <c r="E80" s="37">
        <v>1372.0333333333335</v>
      </c>
      <c r="F80" s="37">
        <v>1344.8166666666668</v>
      </c>
      <c r="G80" s="37">
        <v>1323.4333333333336</v>
      </c>
      <c r="H80" s="37">
        <v>1420.6333333333334</v>
      </c>
      <c r="I80" s="37">
        <v>1442.0166666666667</v>
      </c>
      <c r="J80" s="37">
        <v>1469.2333333333333</v>
      </c>
      <c r="K80" s="28">
        <v>1414.8</v>
      </c>
      <c r="L80" s="28">
        <v>1366.2</v>
      </c>
      <c r="M80" s="28">
        <v>5.8141299999999996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107.55</v>
      </c>
      <c r="D81" s="37">
        <v>108.55</v>
      </c>
      <c r="E81" s="37">
        <v>105.85</v>
      </c>
      <c r="F81" s="37">
        <v>104.14999999999999</v>
      </c>
      <c r="G81" s="37">
        <v>101.44999999999999</v>
      </c>
      <c r="H81" s="37">
        <v>110.25</v>
      </c>
      <c r="I81" s="37">
        <v>112.95000000000002</v>
      </c>
      <c r="J81" s="37">
        <v>114.65</v>
      </c>
      <c r="K81" s="28">
        <v>111.25</v>
      </c>
      <c r="L81" s="28">
        <v>106.85</v>
      </c>
      <c r="M81" s="28">
        <v>101.27705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298.75</v>
      </c>
      <c r="D82" s="37">
        <v>295.76666666666665</v>
      </c>
      <c r="E82" s="37">
        <v>291.63333333333333</v>
      </c>
      <c r="F82" s="37">
        <v>284.51666666666665</v>
      </c>
      <c r="G82" s="37">
        <v>280.38333333333333</v>
      </c>
      <c r="H82" s="37">
        <v>302.88333333333333</v>
      </c>
      <c r="I82" s="37">
        <v>307.01666666666665</v>
      </c>
      <c r="J82" s="37">
        <v>314.13333333333333</v>
      </c>
      <c r="K82" s="28">
        <v>299.89999999999998</v>
      </c>
      <c r="L82" s="28">
        <v>288.64999999999998</v>
      </c>
      <c r="M82" s="28">
        <v>22.512779999999999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133.15</v>
      </c>
      <c r="D83" s="37">
        <v>134.13333333333333</v>
      </c>
      <c r="E83" s="37">
        <v>131.86666666666665</v>
      </c>
      <c r="F83" s="37">
        <v>130.58333333333331</v>
      </c>
      <c r="G83" s="37">
        <v>128.31666666666663</v>
      </c>
      <c r="H83" s="37">
        <v>135.41666666666666</v>
      </c>
      <c r="I83" s="37">
        <v>137.68333333333331</v>
      </c>
      <c r="J83" s="37">
        <v>138.96666666666667</v>
      </c>
      <c r="K83" s="28">
        <v>136.4</v>
      </c>
      <c r="L83" s="28">
        <v>132.85</v>
      </c>
      <c r="M83" s="28">
        <v>105.24847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2411.6</v>
      </c>
      <c r="D84" s="37">
        <v>2425.35</v>
      </c>
      <c r="E84" s="37">
        <v>2392.6999999999998</v>
      </c>
      <c r="F84" s="37">
        <v>2373.7999999999997</v>
      </c>
      <c r="G84" s="37">
        <v>2341.1499999999996</v>
      </c>
      <c r="H84" s="37">
        <v>2444.25</v>
      </c>
      <c r="I84" s="37">
        <v>2476.9000000000005</v>
      </c>
      <c r="J84" s="37">
        <v>2495.8000000000002</v>
      </c>
      <c r="K84" s="28">
        <v>2458</v>
      </c>
      <c r="L84" s="28">
        <v>2406.4499999999998</v>
      </c>
      <c r="M84" s="28">
        <v>2.9533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386.35</v>
      </c>
      <c r="D85" s="37">
        <v>390.83333333333331</v>
      </c>
      <c r="E85" s="37">
        <v>380.06666666666661</v>
      </c>
      <c r="F85" s="37">
        <v>373.7833333333333</v>
      </c>
      <c r="G85" s="37">
        <v>363.01666666666659</v>
      </c>
      <c r="H85" s="37">
        <v>397.11666666666662</v>
      </c>
      <c r="I85" s="37">
        <v>407.88333333333338</v>
      </c>
      <c r="J85" s="37">
        <v>414.16666666666663</v>
      </c>
      <c r="K85" s="28">
        <v>401.6</v>
      </c>
      <c r="L85" s="28">
        <v>384.55</v>
      </c>
      <c r="M85" s="28">
        <v>12.98175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905.9</v>
      </c>
      <c r="D86" s="37">
        <v>908.13333333333333</v>
      </c>
      <c r="E86" s="37">
        <v>892.76666666666665</v>
      </c>
      <c r="F86" s="37">
        <v>879.63333333333333</v>
      </c>
      <c r="G86" s="37">
        <v>864.26666666666665</v>
      </c>
      <c r="H86" s="37">
        <v>921.26666666666665</v>
      </c>
      <c r="I86" s="37">
        <v>936.63333333333321</v>
      </c>
      <c r="J86" s="37">
        <v>949.76666666666665</v>
      </c>
      <c r="K86" s="28">
        <v>923.5</v>
      </c>
      <c r="L86" s="28">
        <v>895</v>
      </c>
      <c r="M86" s="28">
        <v>8.66873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1364.6</v>
      </c>
      <c r="D87" s="37">
        <v>1378.6333333333332</v>
      </c>
      <c r="E87" s="37">
        <v>1341.1666666666665</v>
      </c>
      <c r="F87" s="37">
        <v>1317.7333333333333</v>
      </c>
      <c r="G87" s="37">
        <v>1280.2666666666667</v>
      </c>
      <c r="H87" s="37">
        <v>1402.0666666666664</v>
      </c>
      <c r="I87" s="37">
        <v>1439.5333333333331</v>
      </c>
      <c r="J87" s="37">
        <v>1462.9666666666662</v>
      </c>
      <c r="K87" s="28">
        <v>1416.1</v>
      </c>
      <c r="L87" s="28">
        <v>1355.2</v>
      </c>
      <c r="M87" s="28">
        <v>7.2846799999999998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1605.85</v>
      </c>
      <c r="D88" s="37">
        <v>1607.3166666666666</v>
      </c>
      <c r="E88" s="37">
        <v>1592.6333333333332</v>
      </c>
      <c r="F88" s="37">
        <v>1579.4166666666665</v>
      </c>
      <c r="G88" s="37">
        <v>1564.7333333333331</v>
      </c>
      <c r="H88" s="37">
        <v>1620.5333333333333</v>
      </c>
      <c r="I88" s="37">
        <v>1635.2166666666667</v>
      </c>
      <c r="J88" s="37">
        <v>1648.4333333333334</v>
      </c>
      <c r="K88" s="28">
        <v>1622</v>
      </c>
      <c r="L88" s="28">
        <v>1594.1</v>
      </c>
      <c r="M88" s="28">
        <v>8.1232000000000006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490.9</v>
      </c>
      <c r="D89" s="37">
        <v>488.83333333333331</v>
      </c>
      <c r="E89" s="37">
        <v>484.26666666666665</v>
      </c>
      <c r="F89" s="37">
        <v>477.63333333333333</v>
      </c>
      <c r="G89" s="37">
        <v>473.06666666666666</v>
      </c>
      <c r="H89" s="37">
        <v>495.46666666666664</v>
      </c>
      <c r="I89" s="37">
        <v>500.03333333333336</v>
      </c>
      <c r="J89" s="37">
        <v>506.66666666666663</v>
      </c>
      <c r="K89" s="28">
        <v>493.4</v>
      </c>
      <c r="L89" s="28">
        <v>482.2</v>
      </c>
      <c r="M89" s="28">
        <v>10.40521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245.1</v>
      </c>
      <c r="D90" s="37">
        <v>246.45000000000002</v>
      </c>
      <c r="E90" s="37">
        <v>242.75000000000003</v>
      </c>
      <c r="F90" s="37">
        <v>240.4</v>
      </c>
      <c r="G90" s="37">
        <v>236.70000000000002</v>
      </c>
      <c r="H90" s="37">
        <v>248.80000000000004</v>
      </c>
      <c r="I90" s="37">
        <v>252.50000000000003</v>
      </c>
      <c r="J90" s="37">
        <v>254.85000000000005</v>
      </c>
      <c r="K90" s="28">
        <v>250.15</v>
      </c>
      <c r="L90" s="28">
        <v>244.1</v>
      </c>
      <c r="M90" s="28">
        <v>6.1089599999999997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970.05</v>
      </c>
      <c r="D91" s="37">
        <v>974.63333333333321</v>
      </c>
      <c r="E91" s="37">
        <v>962.21666666666647</v>
      </c>
      <c r="F91" s="37">
        <v>954.38333333333321</v>
      </c>
      <c r="G91" s="37">
        <v>941.96666666666647</v>
      </c>
      <c r="H91" s="37">
        <v>982.46666666666647</v>
      </c>
      <c r="I91" s="37">
        <v>994.88333333333321</v>
      </c>
      <c r="J91" s="37">
        <v>1002.7166666666665</v>
      </c>
      <c r="K91" s="28">
        <v>987.05</v>
      </c>
      <c r="L91" s="28">
        <v>966.8</v>
      </c>
      <c r="M91" s="28">
        <v>28.80969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2157.1</v>
      </c>
      <c r="D92" s="37">
        <v>2170.0333333333333</v>
      </c>
      <c r="E92" s="37">
        <v>2127.0666666666666</v>
      </c>
      <c r="F92" s="37">
        <v>2097.0333333333333</v>
      </c>
      <c r="G92" s="37">
        <v>2054.0666666666666</v>
      </c>
      <c r="H92" s="37">
        <v>2200.0666666666666</v>
      </c>
      <c r="I92" s="37">
        <v>2243.0333333333328</v>
      </c>
      <c r="J92" s="37">
        <v>2273.0666666666666</v>
      </c>
      <c r="K92" s="28">
        <v>2213</v>
      </c>
      <c r="L92" s="28">
        <v>2140</v>
      </c>
      <c r="M92" s="28">
        <v>5.2559100000000001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1493.05</v>
      </c>
      <c r="D93" s="37">
        <v>1498.3500000000001</v>
      </c>
      <c r="E93" s="37">
        <v>1484.7000000000003</v>
      </c>
      <c r="F93" s="37">
        <v>1476.3500000000001</v>
      </c>
      <c r="G93" s="37">
        <v>1462.7000000000003</v>
      </c>
      <c r="H93" s="37">
        <v>1506.7000000000003</v>
      </c>
      <c r="I93" s="37">
        <v>1520.3500000000004</v>
      </c>
      <c r="J93" s="37">
        <v>1528.7000000000003</v>
      </c>
      <c r="K93" s="28">
        <v>1512</v>
      </c>
      <c r="L93" s="28">
        <v>1490</v>
      </c>
      <c r="M93" s="28">
        <v>40.318510000000003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576.65</v>
      </c>
      <c r="D94" s="37">
        <v>581.61666666666667</v>
      </c>
      <c r="E94" s="37">
        <v>568.83333333333337</v>
      </c>
      <c r="F94" s="37">
        <v>561.01666666666665</v>
      </c>
      <c r="G94" s="37">
        <v>548.23333333333335</v>
      </c>
      <c r="H94" s="37">
        <v>589.43333333333339</v>
      </c>
      <c r="I94" s="37">
        <v>602.2166666666667</v>
      </c>
      <c r="J94" s="37">
        <v>610.03333333333342</v>
      </c>
      <c r="K94" s="28">
        <v>594.4</v>
      </c>
      <c r="L94" s="28">
        <v>573.79999999999995</v>
      </c>
      <c r="M94" s="28">
        <v>39.923960000000001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1350</v>
      </c>
      <c r="D95" s="37">
        <v>1350.8333333333333</v>
      </c>
      <c r="E95" s="37">
        <v>1331.6666666666665</v>
      </c>
      <c r="F95" s="37">
        <v>1313.3333333333333</v>
      </c>
      <c r="G95" s="37">
        <v>1294.1666666666665</v>
      </c>
      <c r="H95" s="37">
        <v>1369.1666666666665</v>
      </c>
      <c r="I95" s="37">
        <v>1388.333333333333</v>
      </c>
      <c r="J95" s="37">
        <v>1406.6666666666665</v>
      </c>
      <c r="K95" s="28">
        <v>1370</v>
      </c>
      <c r="L95" s="28">
        <v>1332.5</v>
      </c>
      <c r="M95" s="28">
        <v>8.6424199999999995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2838.65</v>
      </c>
      <c r="D96" s="37">
        <v>2869.4666666666667</v>
      </c>
      <c r="E96" s="37">
        <v>2802.0333333333333</v>
      </c>
      <c r="F96" s="37">
        <v>2765.4166666666665</v>
      </c>
      <c r="G96" s="37">
        <v>2697.9833333333331</v>
      </c>
      <c r="H96" s="37">
        <v>2906.0833333333335</v>
      </c>
      <c r="I96" s="37">
        <v>2973.5166666666669</v>
      </c>
      <c r="J96" s="37">
        <v>3010.1333333333337</v>
      </c>
      <c r="K96" s="28">
        <v>2936.9</v>
      </c>
      <c r="L96" s="28">
        <v>2832.85</v>
      </c>
      <c r="M96" s="28">
        <v>5.1060999999999996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427.35</v>
      </c>
      <c r="D97" s="37">
        <v>431.48333333333335</v>
      </c>
      <c r="E97" s="37">
        <v>420.9666666666667</v>
      </c>
      <c r="F97" s="37">
        <v>414.58333333333337</v>
      </c>
      <c r="G97" s="37">
        <v>404.06666666666672</v>
      </c>
      <c r="H97" s="37">
        <v>437.86666666666667</v>
      </c>
      <c r="I97" s="37">
        <v>448.38333333333333</v>
      </c>
      <c r="J97" s="37">
        <v>454.76666666666665</v>
      </c>
      <c r="K97" s="28">
        <v>442</v>
      </c>
      <c r="L97" s="28">
        <v>425.1</v>
      </c>
      <c r="M97" s="28">
        <v>81.168710000000004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2242.25</v>
      </c>
      <c r="D98" s="37">
        <v>2264.9666666666667</v>
      </c>
      <c r="E98" s="37">
        <v>2203.3333333333335</v>
      </c>
      <c r="F98" s="37">
        <v>2164.416666666667</v>
      </c>
      <c r="G98" s="37">
        <v>2102.7833333333338</v>
      </c>
      <c r="H98" s="37">
        <v>2303.8833333333332</v>
      </c>
      <c r="I98" s="37">
        <v>2365.5166666666664</v>
      </c>
      <c r="J98" s="37">
        <v>2404.4333333333329</v>
      </c>
      <c r="K98" s="28">
        <v>2326.6</v>
      </c>
      <c r="L98" s="28">
        <v>2226.0500000000002</v>
      </c>
      <c r="M98" s="28">
        <v>11.44327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263.7</v>
      </c>
      <c r="D99" s="37">
        <v>263.29999999999995</v>
      </c>
      <c r="E99" s="37">
        <v>261.69999999999993</v>
      </c>
      <c r="F99" s="37">
        <v>259.7</v>
      </c>
      <c r="G99" s="37">
        <v>258.09999999999997</v>
      </c>
      <c r="H99" s="37">
        <v>265.2999999999999</v>
      </c>
      <c r="I99" s="37">
        <v>266.89999999999992</v>
      </c>
      <c r="J99" s="37">
        <v>268.89999999999986</v>
      </c>
      <c r="K99" s="28">
        <v>264.89999999999998</v>
      </c>
      <c r="L99" s="28">
        <v>261.3</v>
      </c>
      <c r="M99" s="28">
        <v>54.583799999999997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2634.55</v>
      </c>
      <c r="D100" s="37">
        <v>2653.3333333333335</v>
      </c>
      <c r="E100" s="37">
        <v>2607.7166666666672</v>
      </c>
      <c r="F100" s="37">
        <v>2580.8833333333337</v>
      </c>
      <c r="G100" s="37">
        <v>2535.2666666666673</v>
      </c>
      <c r="H100" s="37">
        <v>2680.166666666667</v>
      </c>
      <c r="I100" s="37">
        <v>2725.7833333333328</v>
      </c>
      <c r="J100" s="37">
        <v>2752.6166666666668</v>
      </c>
      <c r="K100" s="28">
        <v>2698.95</v>
      </c>
      <c r="L100" s="28">
        <v>2626.5</v>
      </c>
      <c r="M100" s="28">
        <v>13.24508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280</v>
      </c>
      <c r="D101" s="37">
        <v>280.25</v>
      </c>
      <c r="E101" s="37">
        <v>276.75</v>
      </c>
      <c r="F101" s="37">
        <v>273.5</v>
      </c>
      <c r="G101" s="37">
        <v>270</v>
      </c>
      <c r="H101" s="37">
        <v>283.5</v>
      </c>
      <c r="I101" s="37">
        <v>287</v>
      </c>
      <c r="J101" s="37">
        <v>290.25</v>
      </c>
      <c r="K101" s="28">
        <v>283.75</v>
      </c>
      <c r="L101" s="28">
        <v>277</v>
      </c>
      <c r="M101" s="28">
        <v>9.9270099999999992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41836.400000000001</v>
      </c>
      <c r="D102" s="37">
        <v>42406.533333333333</v>
      </c>
      <c r="E102" s="37">
        <v>41113.066666666666</v>
      </c>
      <c r="F102" s="37">
        <v>40389.73333333333</v>
      </c>
      <c r="G102" s="37">
        <v>39096.266666666663</v>
      </c>
      <c r="H102" s="37">
        <v>43129.866666666669</v>
      </c>
      <c r="I102" s="37">
        <v>44423.333333333328</v>
      </c>
      <c r="J102" s="37">
        <v>45146.666666666672</v>
      </c>
      <c r="K102" s="28">
        <v>43700</v>
      </c>
      <c r="L102" s="28">
        <v>41683.199999999997</v>
      </c>
      <c r="M102" s="28">
        <v>6.0130000000000003E-2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2468.0500000000002</v>
      </c>
      <c r="D103" s="37">
        <v>2475.8833333333332</v>
      </c>
      <c r="E103" s="37">
        <v>2451.7666666666664</v>
      </c>
      <c r="F103" s="37">
        <v>2435.4833333333331</v>
      </c>
      <c r="G103" s="37">
        <v>2411.3666666666663</v>
      </c>
      <c r="H103" s="37">
        <v>2492.1666666666665</v>
      </c>
      <c r="I103" s="37">
        <v>2516.2833333333333</v>
      </c>
      <c r="J103" s="37">
        <v>2532.5666666666666</v>
      </c>
      <c r="K103" s="28">
        <v>2500</v>
      </c>
      <c r="L103" s="28">
        <v>2459.6</v>
      </c>
      <c r="M103" s="28">
        <v>24.110510000000001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870.4</v>
      </c>
      <c r="D104" s="37">
        <v>873.86666666666667</v>
      </c>
      <c r="E104" s="37">
        <v>860.83333333333337</v>
      </c>
      <c r="F104" s="37">
        <v>851.26666666666665</v>
      </c>
      <c r="G104" s="37">
        <v>838.23333333333335</v>
      </c>
      <c r="H104" s="37">
        <v>883.43333333333339</v>
      </c>
      <c r="I104" s="37">
        <v>896.4666666666667</v>
      </c>
      <c r="J104" s="37">
        <v>906.03333333333342</v>
      </c>
      <c r="K104" s="28">
        <v>886.9</v>
      </c>
      <c r="L104" s="28">
        <v>864.3</v>
      </c>
      <c r="M104" s="28">
        <v>107.87199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1289.3</v>
      </c>
      <c r="D105" s="37">
        <v>1300.3500000000001</v>
      </c>
      <c r="E105" s="37">
        <v>1273.9500000000003</v>
      </c>
      <c r="F105" s="37">
        <v>1258.6000000000001</v>
      </c>
      <c r="G105" s="37">
        <v>1232.2000000000003</v>
      </c>
      <c r="H105" s="37">
        <v>1315.7000000000003</v>
      </c>
      <c r="I105" s="37">
        <v>1342.1000000000004</v>
      </c>
      <c r="J105" s="37">
        <v>1357.4500000000003</v>
      </c>
      <c r="K105" s="28">
        <v>1326.75</v>
      </c>
      <c r="L105" s="28">
        <v>1285</v>
      </c>
      <c r="M105" s="28">
        <v>3.77176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576.5</v>
      </c>
      <c r="D106" s="37">
        <v>581.80000000000007</v>
      </c>
      <c r="E106" s="37">
        <v>566.70000000000016</v>
      </c>
      <c r="F106" s="37">
        <v>556.90000000000009</v>
      </c>
      <c r="G106" s="37">
        <v>541.80000000000018</v>
      </c>
      <c r="H106" s="37">
        <v>591.60000000000014</v>
      </c>
      <c r="I106" s="37">
        <v>606.70000000000005</v>
      </c>
      <c r="J106" s="37">
        <v>616.50000000000011</v>
      </c>
      <c r="K106" s="28">
        <v>596.9</v>
      </c>
      <c r="L106" s="28">
        <v>572</v>
      </c>
      <c r="M106" s="28">
        <v>9.0208399999999997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519.20000000000005</v>
      </c>
      <c r="D107" s="37">
        <v>521.73333333333346</v>
      </c>
      <c r="E107" s="37">
        <v>513.1166666666669</v>
      </c>
      <c r="F107" s="37">
        <v>507.03333333333342</v>
      </c>
      <c r="G107" s="37">
        <v>498.41666666666686</v>
      </c>
      <c r="H107" s="37">
        <v>527.81666666666695</v>
      </c>
      <c r="I107" s="37">
        <v>536.43333333333351</v>
      </c>
      <c r="J107" s="37">
        <v>542.51666666666699</v>
      </c>
      <c r="K107" s="28">
        <v>530.35</v>
      </c>
      <c r="L107" s="28">
        <v>515.65</v>
      </c>
      <c r="M107" s="28">
        <v>4.7654300000000003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39.85</v>
      </c>
      <c r="D108" s="37">
        <v>40.15</v>
      </c>
      <c r="E108" s="37">
        <v>39.4</v>
      </c>
      <c r="F108" s="37">
        <v>38.950000000000003</v>
      </c>
      <c r="G108" s="37">
        <v>38.200000000000003</v>
      </c>
      <c r="H108" s="37">
        <v>40.599999999999994</v>
      </c>
      <c r="I108" s="37">
        <v>41.349999999999994</v>
      </c>
      <c r="J108" s="37">
        <v>41.79999999999999</v>
      </c>
      <c r="K108" s="28">
        <v>40.9</v>
      </c>
      <c r="L108" s="28">
        <v>39.700000000000003</v>
      </c>
      <c r="M108" s="28">
        <v>50.642310000000002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44.65</v>
      </c>
      <c r="D109" s="37">
        <v>45.016666666666673</v>
      </c>
      <c r="E109" s="37">
        <v>44.083333333333343</v>
      </c>
      <c r="F109" s="37">
        <v>43.516666666666673</v>
      </c>
      <c r="G109" s="37">
        <v>42.583333333333343</v>
      </c>
      <c r="H109" s="37">
        <v>45.583333333333343</v>
      </c>
      <c r="I109" s="37">
        <v>46.516666666666666</v>
      </c>
      <c r="J109" s="37">
        <v>47.083333333333343</v>
      </c>
      <c r="K109" s="28">
        <v>45.95</v>
      </c>
      <c r="L109" s="28">
        <v>44.45</v>
      </c>
      <c r="M109" s="28">
        <v>310.53530999999998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312</v>
      </c>
      <c r="D110" s="37">
        <v>313.11666666666662</v>
      </c>
      <c r="E110" s="37">
        <v>310.08333333333326</v>
      </c>
      <c r="F110" s="37">
        <v>308.16666666666663</v>
      </c>
      <c r="G110" s="37">
        <v>305.13333333333327</v>
      </c>
      <c r="H110" s="37">
        <v>315.03333333333325</v>
      </c>
      <c r="I110" s="37">
        <v>318.06666666666666</v>
      </c>
      <c r="J110" s="37">
        <v>319.98333333333323</v>
      </c>
      <c r="K110" s="28">
        <v>316.14999999999998</v>
      </c>
      <c r="L110" s="28">
        <v>311.2</v>
      </c>
      <c r="M110" s="28">
        <v>104.22413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4297.7</v>
      </c>
      <c r="D111" s="37">
        <v>4353.25</v>
      </c>
      <c r="E111" s="37">
        <v>4207.5</v>
      </c>
      <c r="F111" s="37">
        <v>4117.3</v>
      </c>
      <c r="G111" s="37">
        <v>3971.55</v>
      </c>
      <c r="H111" s="37">
        <v>4443.45</v>
      </c>
      <c r="I111" s="37">
        <v>4589.2</v>
      </c>
      <c r="J111" s="37">
        <v>4679.3999999999996</v>
      </c>
      <c r="K111" s="28">
        <v>4499</v>
      </c>
      <c r="L111" s="28">
        <v>4263.05</v>
      </c>
      <c r="M111" s="28">
        <v>1.0052300000000001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177.8</v>
      </c>
      <c r="D112" s="37">
        <v>178.36666666666665</v>
      </c>
      <c r="E112" s="37">
        <v>173.6333333333333</v>
      </c>
      <c r="F112" s="37">
        <v>169.46666666666664</v>
      </c>
      <c r="G112" s="37">
        <v>164.73333333333329</v>
      </c>
      <c r="H112" s="37">
        <v>182.5333333333333</v>
      </c>
      <c r="I112" s="37">
        <v>187.26666666666665</v>
      </c>
      <c r="J112" s="37">
        <v>191.43333333333331</v>
      </c>
      <c r="K112" s="28">
        <v>183.1</v>
      </c>
      <c r="L112" s="28">
        <v>174.2</v>
      </c>
      <c r="M112" s="28">
        <v>13.22315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163.75</v>
      </c>
      <c r="D113" s="37">
        <v>165.54999999999998</v>
      </c>
      <c r="E113" s="37">
        <v>161.29999999999995</v>
      </c>
      <c r="F113" s="37">
        <v>158.84999999999997</v>
      </c>
      <c r="G113" s="37">
        <v>154.59999999999994</v>
      </c>
      <c r="H113" s="37">
        <v>167.99999999999997</v>
      </c>
      <c r="I113" s="37">
        <v>172.25000000000003</v>
      </c>
      <c r="J113" s="37">
        <v>174.7</v>
      </c>
      <c r="K113" s="28">
        <v>169.8</v>
      </c>
      <c r="L113" s="28">
        <v>163.1</v>
      </c>
      <c r="M113" s="28">
        <v>320.57668999999999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271.45</v>
      </c>
      <c r="D114" s="37">
        <v>272.63333333333333</v>
      </c>
      <c r="E114" s="37">
        <v>267.71666666666664</v>
      </c>
      <c r="F114" s="37">
        <v>263.98333333333329</v>
      </c>
      <c r="G114" s="37">
        <v>259.06666666666661</v>
      </c>
      <c r="H114" s="37">
        <v>276.36666666666667</v>
      </c>
      <c r="I114" s="37">
        <v>281.28333333333342</v>
      </c>
      <c r="J114" s="37">
        <v>285.01666666666671</v>
      </c>
      <c r="K114" s="28">
        <v>277.55</v>
      </c>
      <c r="L114" s="28">
        <v>268.89999999999998</v>
      </c>
      <c r="M114" s="28">
        <v>41.999339999999997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72.150000000000006</v>
      </c>
      <c r="D115" s="37">
        <v>72.233333333333334</v>
      </c>
      <c r="E115" s="37">
        <v>71.716666666666669</v>
      </c>
      <c r="F115" s="37">
        <v>71.283333333333331</v>
      </c>
      <c r="G115" s="37">
        <v>70.766666666666666</v>
      </c>
      <c r="H115" s="37">
        <v>72.666666666666671</v>
      </c>
      <c r="I115" s="37">
        <v>73.183333333333351</v>
      </c>
      <c r="J115" s="37">
        <v>73.616666666666674</v>
      </c>
      <c r="K115" s="28">
        <v>72.75</v>
      </c>
      <c r="L115" s="28">
        <v>71.8</v>
      </c>
      <c r="M115" s="28">
        <v>133.57442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735.15</v>
      </c>
      <c r="D116" s="37">
        <v>728.35</v>
      </c>
      <c r="E116" s="37">
        <v>703.95</v>
      </c>
      <c r="F116" s="37">
        <v>672.75</v>
      </c>
      <c r="G116" s="37">
        <v>648.35</v>
      </c>
      <c r="H116" s="37">
        <v>759.55000000000007</v>
      </c>
      <c r="I116" s="37">
        <v>783.94999999999993</v>
      </c>
      <c r="J116" s="37">
        <v>815.15000000000009</v>
      </c>
      <c r="K116" s="28">
        <v>752.75</v>
      </c>
      <c r="L116" s="28">
        <v>697.15</v>
      </c>
      <c r="M116" s="28">
        <v>256.09354999999999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418.1</v>
      </c>
      <c r="D117" s="37">
        <v>420.81666666666666</v>
      </c>
      <c r="E117" s="37">
        <v>411.63333333333333</v>
      </c>
      <c r="F117" s="37">
        <v>405.16666666666669</v>
      </c>
      <c r="G117" s="37">
        <v>395.98333333333335</v>
      </c>
      <c r="H117" s="37">
        <v>427.2833333333333</v>
      </c>
      <c r="I117" s="37">
        <v>436.46666666666658</v>
      </c>
      <c r="J117" s="37">
        <v>442.93333333333328</v>
      </c>
      <c r="K117" s="28">
        <v>430</v>
      </c>
      <c r="L117" s="28">
        <v>414.35</v>
      </c>
      <c r="M117" s="28">
        <v>18.586040000000001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196.7</v>
      </c>
      <c r="D118" s="37">
        <v>198.48333333333335</v>
      </c>
      <c r="E118" s="37">
        <v>194.2166666666667</v>
      </c>
      <c r="F118" s="37">
        <v>191.73333333333335</v>
      </c>
      <c r="G118" s="37">
        <v>187.4666666666667</v>
      </c>
      <c r="H118" s="37">
        <v>200.9666666666667</v>
      </c>
      <c r="I118" s="37">
        <v>205.23333333333335</v>
      </c>
      <c r="J118" s="37">
        <v>207.7166666666667</v>
      </c>
      <c r="K118" s="28">
        <v>202.75</v>
      </c>
      <c r="L118" s="28">
        <v>196</v>
      </c>
      <c r="M118" s="28">
        <v>45.39922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1063.3</v>
      </c>
      <c r="D119" s="37">
        <v>1076.0833333333333</v>
      </c>
      <c r="E119" s="37">
        <v>1047.2166666666665</v>
      </c>
      <c r="F119" s="37">
        <v>1031.1333333333332</v>
      </c>
      <c r="G119" s="37">
        <v>1002.2666666666664</v>
      </c>
      <c r="H119" s="37">
        <v>1092.1666666666665</v>
      </c>
      <c r="I119" s="37">
        <v>1121.0333333333333</v>
      </c>
      <c r="J119" s="37">
        <v>1137.1166666666666</v>
      </c>
      <c r="K119" s="28">
        <v>1104.95</v>
      </c>
      <c r="L119" s="28">
        <v>1060</v>
      </c>
      <c r="M119" s="28">
        <v>36.604129999999998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4454.45</v>
      </c>
      <c r="D120" s="37">
        <v>4463.05</v>
      </c>
      <c r="E120" s="37">
        <v>4402.4000000000005</v>
      </c>
      <c r="F120" s="37">
        <v>4350.3500000000004</v>
      </c>
      <c r="G120" s="37">
        <v>4289.7000000000007</v>
      </c>
      <c r="H120" s="37">
        <v>4515.1000000000004</v>
      </c>
      <c r="I120" s="37">
        <v>4575.75</v>
      </c>
      <c r="J120" s="37">
        <v>4627.8</v>
      </c>
      <c r="K120" s="28">
        <v>4523.7</v>
      </c>
      <c r="L120" s="28">
        <v>4411</v>
      </c>
      <c r="M120" s="28">
        <v>3.63809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1597.1</v>
      </c>
      <c r="D121" s="37">
        <v>1595.7</v>
      </c>
      <c r="E121" s="37">
        <v>1586.5</v>
      </c>
      <c r="F121" s="37">
        <v>1575.8999999999999</v>
      </c>
      <c r="G121" s="37">
        <v>1566.6999999999998</v>
      </c>
      <c r="H121" s="37">
        <v>1606.3000000000002</v>
      </c>
      <c r="I121" s="37">
        <v>1615.5000000000005</v>
      </c>
      <c r="J121" s="37">
        <v>1626.1000000000004</v>
      </c>
      <c r="K121" s="28">
        <v>1604.9</v>
      </c>
      <c r="L121" s="28">
        <v>1585.1</v>
      </c>
      <c r="M121" s="28">
        <v>47.39884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1970.3</v>
      </c>
      <c r="D122" s="37">
        <v>1977.8833333333332</v>
      </c>
      <c r="E122" s="37">
        <v>1942.4166666666665</v>
      </c>
      <c r="F122" s="37">
        <v>1914.5333333333333</v>
      </c>
      <c r="G122" s="37">
        <v>1879.0666666666666</v>
      </c>
      <c r="H122" s="37">
        <v>2005.7666666666664</v>
      </c>
      <c r="I122" s="37">
        <v>2041.2333333333331</v>
      </c>
      <c r="J122" s="37">
        <v>2069.1166666666663</v>
      </c>
      <c r="K122" s="28">
        <v>2013.35</v>
      </c>
      <c r="L122" s="28">
        <v>1950</v>
      </c>
      <c r="M122" s="28">
        <v>9.1080299999999994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919.85</v>
      </c>
      <c r="D123" s="37">
        <v>918.20000000000016</v>
      </c>
      <c r="E123" s="37">
        <v>906.70000000000027</v>
      </c>
      <c r="F123" s="37">
        <v>893.55000000000007</v>
      </c>
      <c r="G123" s="37">
        <v>882.05000000000018</v>
      </c>
      <c r="H123" s="37">
        <v>931.35000000000036</v>
      </c>
      <c r="I123" s="37">
        <v>942.85000000000014</v>
      </c>
      <c r="J123" s="37">
        <v>956.00000000000045</v>
      </c>
      <c r="K123" s="28">
        <v>929.7</v>
      </c>
      <c r="L123" s="28">
        <v>905.05</v>
      </c>
      <c r="M123" s="28">
        <v>5.4789500000000002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316.2</v>
      </c>
      <c r="D124" s="37">
        <v>319.58333333333331</v>
      </c>
      <c r="E124" s="37">
        <v>310.61666666666662</v>
      </c>
      <c r="F124" s="37">
        <v>305.0333333333333</v>
      </c>
      <c r="G124" s="37">
        <v>296.06666666666661</v>
      </c>
      <c r="H124" s="37">
        <v>325.16666666666663</v>
      </c>
      <c r="I124" s="37">
        <v>334.13333333333333</v>
      </c>
      <c r="J124" s="37">
        <v>339.71666666666664</v>
      </c>
      <c r="K124" s="28">
        <v>328.55</v>
      </c>
      <c r="L124" s="28">
        <v>314</v>
      </c>
      <c r="M124" s="28">
        <v>9.9903600000000008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664.55</v>
      </c>
      <c r="D125" s="37">
        <v>668.15</v>
      </c>
      <c r="E125" s="37">
        <v>659.5</v>
      </c>
      <c r="F125" s="37">
        <v>654.45000000000005</v>
      </c>
      <c r="G125" s="37">
        <v>645.80000000000007</v>
      </c>
      <c r="H125" s="37">
        <v>673.19999999999993</v>
      </c>
      <c r="I125" s="37">
        <v>681.8499999999998</v>
      </c>
      <c r="J125" s="37">
        <v>686.89999999999986</v>
      </c>
      <c r="K125" s="28">
        <v>676.8</v>
      </c>
      <c r="L125" s="28">
        <v>663.1</v>
      </c>
      <c r="M125" s="28">
        <v>19.615100000000002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403.95</v>
      </c>
      <c r="D126" s="37">
        <v>409.54999999999995</v>
      </c>
      <c r="E126" s="37">
        <v>397.19999999999993</v>
      </c>
      <c r="F126" s="37">
        <v>390.45</v>
      </c>
      <c r="G126" s="37">
        <v>378.09999999999997</v>
      </c>
      <c r="H126" s="37">
        <v>416.2999999999999</v>
      </c>
      <c r="I126" s="37">
        <v>428.64999999999992</v>
      </c>
      <c r="J126" s="37">
        <v>435.39999999999986</v>
      </c>
      <c r="K126" s="28">
        <v>421.9</v>
      </c>
      <c r="L126" s="28">
        <v>402.8</v>
      </c>
      <c r="M126" s="28">
        <v>39.663710000000002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596.6</v>
      </c>
      <c r="D127" s="37">
        <v>605</v>
      </c>
      <c r="E127" s="37">
        <v>584.6</v>
      </c>
      <c r="F127" s="37">
        <v>572.6</v>
      </c>
      <c r="G127" s="37">
        <v>552.20000000000005</v>
      </c>
      <c r="H127" s="37">
        <v>617</v>
      </c>
      <c r="I127" s="37">
        <v>637.40000000000009</v>
      </c>
      <c r="J127" s="37">
        <v>649.4</v>
      </c>
      <c r="K127" s="28">
        <v>625.4</v>
      </c>
      <c r="L127" s="28">
        <v>593</v>
      </c>
      <c r="M127" s="28">
        <v>65.481560000000002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1877</v>
      </c>
      <c r="D128" s="37">
        <v>1896.8166666666666</v>
      </c>
      <c r="E128" s="37">
        <v>1851.1833333333332</v>
      </c>
      <c r="F128" s="37">
        <v>1825.3666666666666</v>
      </c>
      <c r="G128" s="37">
        <v>1779.7333333333331</v>
      </c>
      <c r="H128" s="37">
        <v>1922.6333333333332</v>
      </c>
      <c r="I128" s="37">
        <v>1968.2666666666664</v>
      </c>
      <c r="J128" s="37">
        <v>1994.0833333333333</v>
      </c>
      <c r="K128" s="28">
        <v>1942.45</v>
      </c>
      <c r="L128" s="28">
        <v>1871</v>
      </c>
      <c r="M128" s="28">
        <v>45.639060000000001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75.650000000000006</v>
      </c>
      <c r="D129" s="37">
        <v>76.11666666666666</v>
      </c>
      <c r="E129" s="37">
        <v>74.633333333333326</v>
      </c>
      <c r="F129" s="37">
        <v>73.61666666666666</v>
      </c>
      <c r="G129" s="37">
        <v>72.133333333333326</v>
      </c>
      <c r="H129" s="37">
        <v>77.133333333333326</v>
      </c>
      <c r="I129" s="37">
        <v>78.616666666666646</v>
      </c>
      <c r="J129" s="37">
        <v>79.633333333333326</v>
      </c>
      <c r="K129" s="28">
        <v>77.599999999999994</v>
      </c>
      <c r="L129" s="28">
        <v>75.099999999999994</v>
      </c>
      <c r="M129" s="28">
        <v>51.283580000000001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3793.25</v>
      </c>
      <c r="D130" s="37">
        <v>3834.8666666666668</v>
      </c>
      <c r="E130" s="37">
        <v>3727.7333333333336</v>
      </c>
      <c r="F130" s="37">
        <v>3662.2166666666667</v>
      </c>
      <c r="G130" s="37">
        <v>3555.0833333333335</v>
      </c>
      <c r="H130" s="37">
        <v>3900.3833333333337</v>
      </c>
      <c r="I130" s="37">
        <v>4007.5166666666669</v>
      </c>
      <c r="J130" s="37">
        <v>4073.0333333333338</v>
      </c>
      <c r="K130" s="28">
        <v>3942</v>
      </c>
      <c r="L130" s="28">
        <v>3769.35</v>
      </c>
      <c r="M130" s="28">
        <v>3.17936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391.85</v>
      </c>
      <c r="D131" s="37">
        <v>395.5</v>
      </c>
      <c r="E131" s="37">
        <v>387</v>
      </c>
      <c r="F131" s="37">
        <v>382.15</v>
      </c>
      <c r="G131" s="37">
        <v>373.65</v>
      </c>
      <c r="H131" s="37">
        <v>400.35</v>
      </c>
      <c r="I131" s="37">
        <v>408.85</v>
      </c>
      <c r="J131" s="37">
        <v>413.70000000000005</v>
      </c>
      <c r="K131" s="28">
        <v>404</v>
      </c>
      <c r="L131" s="28">
        <v>390.65</v>
      </c>
      <c r="M131" s="28">
        <v>23.051570000000002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4892.7</v>
      </c>
      <c r="D132" s="37">
        <v>4927.55</v>
      </c>
      <c r="E132" s="37">
        <v>4835.1500000000005</v>
      </c>
      <c r="F132" s="37">
        <v>4777.6000000000004</v>
      </c>
      <c r="G132" s="37">
        <v>4685.2000000000007</v>
      </c>
      <c r="H132" s="37">
        <v>4985.1000000000004</v>
      </c>
      <c r="I132" s="37">
        <v>5077.5</v>
      </c>
      <c r="J132" s="37">
        <v>5135.05</v>
      </c>
      <c r="K132" s="28">
        <v>5019.95</v>
      </c>
      <c r="L132" s="28">
        <v>4870</v>
      </c>
      <c r="M132" s="28">
        <v>4.6437400000000002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1936.05</v>
      </c>
      <c r="D133" s="37">
        <v>1923.6000000000001</v>
      </c>
      <c r="E133" s="37">
        <v>1905.2000000000003</v>
      </c>
      <c r="F133" s="37">
        <v>1874.3500000000001</v>
      </c>
      <c r="G133" s="37">
        <v>1855.9500000000003</v>
      </c>
      <c r="H133" s="37">
        <v>1954.4500000000003</v>
      </c>
      <c r="I133" s="37">
        <v>1972.8500000000004</v>
      </c>
      <c r="J133" s="37">
        <v>2003.7000000000003</v>
      </c>
      <c r="K133" s="28">
        <v>1942</v>
      </c>
      <c r="L133" s="28">
        <v>1892.75</v>
      </c>
      <c r="M133" s="28">
        <v>41.345979999999997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581.9</v>
      </c>
      <c r="D134" s="37">
        <v>584.56666666666661</v>
      </c>
      <c r="E134" s="37">
        <v>575.83333333333326</v>
      </c>
      <c r="F134" s="37">
        <v>569.76666666666665</v>
      </c>
      <c r="G134" s="37">
        <v>561.0333333333333</v>
      </c>
      <c r="H134" s="37">
        <v>590.63333333333321</v>
      </c>
      <c r="I134" s="37">
        <v>599.36666666666656</v>
      </c>
      <c r="J134" s="37">
        <v>605.43333333333317</v>
      </c>
      <c r="K134" s="28">
        <v>593.29999999999995</v>
      </c>
      <c r="L134" s="28">
        <v>578.5</v>
      </c>
      <c r="M134" s="28">
        <v>15.63294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688.95</v>
      </c>
      <c r="D135" s="37">
        <v>690.13333333333333</v>
      </c>
      <c r="E135" s="37">
        <v>683.81666666666661</v>
      </c>
      <c r="F135" s="37">
        <v>678.68333333333328</v>
      </c>
      <c r="G135" s="37">
        <v>672.36666666666656</v>
      </c>
      <c r="H135" s="37">
        <v>695.26666666666665</v>
      </c>
      <c r="I135" s="37">
        <v>701.58333333333348</v>
      </c>
      <c r="J135" s="37">
        <v>706.7166666666667</v>
      </c>
      <c r="K135" s="28">
        <v>696.45</v>
      </c>
      <c r="L135" s="28">
        <v>685</v>
      </c>
      <c r="M135" s="28">
        <v>10.786149999999999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86825.9</v>
      </c>
      <c r="D136" s="37">
        <v>87208.233333333337</v>
      </c>
      <c r="E136" s="37">
        <v>86054.616666666669</v>
      </c>
      <c r="F136" s="37">
        <v>85283.333333333328</v>
      </c>
      <c r="G136" s="37">
        <v>84129.71666666666</v>
      </c>
      <c r="H136" s="37">
        <v>87979.516666666677</v>
      </c>
      <c r="I136" s="37">
        <v>89133.133333333346</v>
      </c>
      <c r="J136" s="37">
        <v>89904.416666666686</v>
      </c>
      <c r="K136" s="28">
        <v>88361.85</v>
      </c>
      <c r="L136" s="28">
        <v>86436.95</v>
      </c>
      <c r="M136" s="28">
        <v>0.11885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194.4</v>
      </c>
      <c r="D137" s="37">
        <v>196.81666666666669</v>
      </c>
      <c r="E137" s="37">
        <v>190.63333333333338</v>
      </c>
      <c r="F137" s="37">
        <v>186.8666666666667</v>
      </c>
      <c r="G137" s="37">
        <v>180.68333333333339</v>
      </c>
      <c r="H137" s="37">
        <v>200.58333333333337</v>
      </c>
      <c r="I137" s="37">
        <v>206.76666666666671</v>
      </c>
      <c r="J137" s="37">
        <v>210.53333333333336</v>
      </c>
      <c r="K137" s="28">
        <v>203</v>
      </c>
      <c r="L137" s="28">
        <v>193.05</v>
      </c>
      <c r="M137" s="28">
        <v>34.875599999999999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1239.4000000000001</v>
      </c>
      <c r="D138" s="37">
        <v>1249.1833333333334</v>
      </c>
      <c r="E138" s="37">
        <v>1225.7166666666667</v>
      </c>
      <c r="F138" s="37">
        <v>1212.0333333333333</v>
      </c>
      <c r="G138" s="37">
        <v>1188.5666666666666</v>
      </c>
      <c r="H138" s="37">
        <v>1262.8666666666668</v>
      </c>
      <c r="I138" s="37">
        <v>1286.3333333333335</v>
      </c>
      <c r="J138" s="37">
        <v>1300.0166666666669</v>
      </c>
      <c r="K138" s="28">
        <v>1272.6500000000001</v>
      </c>
      <c r="L138" s="28">
        <v>1235.5</v>
      </c>
      <c r="M138" s="28">
        <v>25.13148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103.6</v>
      </c>
      <c r="D139" s="37">
        <v>104.41666666666667</v>
      </c>
      <c r="E139" s="37">
        <v>102.18333333333334</v>
      </c>
      <c r="F139" s="37">
        <v>100.76666666666667</v>
      </c>
      <c r="G139" s="37">
        <v>98.533333333333331</v>
      </c>
      <c r="H139" s="37">
        <v>105.83333333333334</v>
      </c>
      <c r="I139" s="37">
        <v>108.06666666666666</v>
      </c>
      <c r="J139" s="37">
        <v>109.48333333333335</v>
      </c>
      <c r="K139" s="28">
        <v>106.65</v>
      </c>
      <c r="L139" s="28">
        <v>103</v>
      </c>
      <c r="M139" s="28">
        <v>66.688779999999994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515.95000000000005</v>
      </c>
      <c r="D140" s="37">
        <v>515.43333333333328</v>
      </c>
      <c r="E140" s="37">
        <v>510.96666666666658</v>
      </c>
      <c r="F140" s="37">
        <v>505.98333333333329</v>
      </c>
      <c r="G140" s="37">
        <v>501.51666666666659</v>
      </c>
      <c r="H140" s="37">
        <v>520.41666666666652</v>
      </c>
      <c r="I140" s="37">
        <v>524.88333333333321</v>
      </c>
      <c r="J140" s="37">
        <v>529.86666666666656</v>
      </c>
      <c r="K140" s="28">
        <v>519.9</v>
      </c>
      <c r="L140" s="28">
        <v>510.45</v>
      </c>
      <c r="M140" s="28">
        <v>12.09484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8778.9500000000007</v>
      </c>
      <c r="D141" s="37">
        <v>8820.65</v>
      </c>
      <c r="E141" s="37">
        <v>8673.2999999999993</v>
      </c>
      <c r="F141" s="37">
        <v>8567.65</v>
      </c>
      <c r="G141" s="37">
        <v>8420.2999999999993</v>
      </c>
      <c r="H141" s="37">
        <v>8926.2999999999993</v>
      </c>
      <c r="I141" s="37">
        <v>9073.6500000000015</v>
      </c>
      <c r="J141" s="37">
        <v>9179.2999999999993</v>
      </c>
      <c r="K141" s="28">
        <v>8968</v>
      </c>
      <c r="L141" s="28">
        <v>8715</v>
      </c>
      <c r="M141" s="28">
        <v>5.7259700000000002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814.75</v>
      </c>
      <c r="D142" s="37">
        <v>821.11666666666667</v>
      </c>
      <c r="E142" s="37">
        <v>801.98333333333335</v>
      </c>
      <c r="F142" s="37">
        <v>789.2166666666667</v>
      </c>
      <c r="G142" s="37">
        <v>770.08333333333337</v>
      </c>
      <c r="H142" s="37">
        <v>833.88333333333333</v>
      </c>
      <c r="I142" s="37">
        <v>853.01666666666677</v>
      </c>
      <c r="J142" s="37">
        <v>865.7833333333333</v>
      </c>
      <c r="K142" s="28">
        <v>840.25</v>
      </c>
      <c r="L142" s="28">
        <v>808.35</v>
      </c>
      <c r="M142" s="28">
        <v>3.3358500000000002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378.95</v>
      </c>
      <c r="D143" s="37">
        <v>377.98333333333335</v>
      </c>
      <c r="E143" s="37">
        <v>369.26666666666671</v>
      </c>
      <c r="F143" s="37">
        <v>359.58333333333337</v>
      </c>
      <c r="G143" s="37">
        <v>350.86666666666673</v>
      </c>
      <c r="H143" s="37">
        <v>387.66666666666669</v>
      </c>
      <c r="I143" s="37">
        <v>396.38333333333338</v>
      </c>
      <c r="J143" s="37">
        <v>406.06666666666666</v>
      </c>
      <c r="K143" s="28">
        <v>386.7</v>
      </c>
      <c r="L143" s="28">
        <v>368.3</v>
      </c>
      <c r="M143" s="28">
        <v>93.869649999999993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1415.4</v>
      </c>
      <c r="D144" s="37">
        <v>1423.5</v>
      </c>
      <c r="E144" s="37">
        <v>1396.2</v>
      </c>
      <c r="F144" s="37">
        <v>1377</v>
      </c>
      <c r="G144" s="37">
        <v>1349.7</v>
      </c>
      <c r="H144" s="37">
        <v>1442.7</v>
      </c>
      <c r="I144" s="37">
        <v>1470.0000000000002</v>
      </c>
      <c r="J144" s="37">
        <v>1489.2</v>
      </c>
      <c r="K144" s="28">
        <v>1450.8</v>
      </c>
      <c r="L144" s="28">
        <v>1404.3</v>
      </c>
      <c r="M144" s="28">
        <v>2.7299799999999999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3520.7</v>
      </c>
      <c r="D145" s="37">
        <v>3547.4</v>
      </c>
      <c r="E145" s="37">
        <v>3475.3</v>
      </c>
      <c r="F145" s="37">
        <v>3429.9</v>
      </c>
      <c r="G145" s="37">
        <v>3357.8</v>
      </c>
      <c r="H145" s="37">
        <v>3592.8</v>
      </c>
      <c r="I145" s="37">
        <v>3664.8999999999996</v>
      </c>
      <c r="J145" s="37">
        <v>3710.3</v>
      </c>
      <c r="K145" s="28">
        <v>3619.5</v>
      </c>
      <c r="L145" s="28">
        <v>3502</v>
      </c>
      <c r="M145" s="28">
        <v>9.2332000000000001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2394.15</v>
      </c>
      <c r="D146" s="37">
        <v>2403.7666666666669</v>
      </c>
      <c r="E146" s="37">
        <v>2362.6333333333337</v>
      </c>
      <c r="F146" s="37">
        <v>2331.1166666666668</v>
      </c>
      <c r="G146" s="37">
        <v>2289.9833333333336</v>
      </c>
      <c r="H146" s="37">
        <v>2435.2833333333338</v>
      </c>
      <c r="I146" s="37">
        <v>2476.416666666667</v>
      </c>
      <c r="J146" s="37">
        <v>2507.9333333333338</v>
      </c>
      <c r="K146" s="28">
        <v>2444.9</v>
      </c>
      <c r="L146" s="28">
        <v>2372.25</v>
      </c>
      <c r="M146" s="28">
        <v>6.1466599999999998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1044.05</v>
      </c>
      <c r="D147" s="37">
        <v>1052.05</v>
      </c>
      <c r="E147" s="37">
        <v>1032.4499999999998</v>
      </c>
      <c r="F147" s="37">
        <v>1020.8499999999999</v>
      </c>
      <c r="G147" s="37">
        <v>1001.2499999999998</v>
      </c>
      <c r="H147" s="37">
        <v>1063.6499999999999</v>
      </c>
      <c r="I147" s="37">
        <v>1083.2499999999998</v>
      </c>
      <c r="J147" s="37">
        <v>1094.8499999999999</v>
      </c>
      <c r="K147" s="28">
        <v>1071.6500000000001</v>
      </c>
      <c r="L147" s="28">
        <v>1040.45</v>
      </c>
      <c r="M147" s="28">
        <v>13.301909999999999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</v>
      </c>
      <c r="D148" s="37">
        <v>116.35000000000001</v>
      </c>
      <c r="E148" s="37">
        <v>115.20000000000002</v>
      </c>
      <c r="F148" s="37">
        <v>114.4</v>
      </c>
      <c r="G148" s="37">
        <v>113.25000000000001</v>
      </c>
      <c r="H148" s="37">
        <v>117.15000000000002</v>
      </c>
      <c r="I148" s="37">
        <v>118.30000000000003</v>
      </c>
      <c r="J148" s="37">
        <v>119.10000000000002</v>
      </c>
      <c r="K148" s="28">
        <v>117.5</v>
      </c>
      <c r="L148" s="28">
        <v>115.55</v>
      </c>
      <c r="M148" s="28">
        <v>146.75044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157.75</v>
      </c>
      <c r="D149" s="37">
        <v>158.85</v>
      </c>
      <c r="E149" s="37">
        <v>156.04999999999998</v>
      </c>
      <c r="F149" s="37">
        <v>154.35</v>
      </c>
      <c r="G149" s="37">
        <v>151.54999999999998</v>
      </c>
      <c r="H149" s="37">
        <v>160.54999999999998</v>
      </c>
      <c r="I149" s="37">
        <v>163.35</v>
      </c>
      <c r="J149" s="37">
        <v>165.04999999999998</v>
      </c>
      <c r="K149" s="28">
        <v>161.65</v>
      </c>
      <c r="L149" s="28">
        <v>157.15</v>
      </c>
      <c r="M149" s="28">
        <v>95.994720000000001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79.150000000000006</v>
      </c>
      <c r="D150" s="37">
        <v>79.86666666666666</v>
      </c>
      <c r="E150" s="37">
        <v>77.933333333333323</v>
      </c>
      <c r="F150" s="37">
        <v>76.716666666666669</v>
      </c>
      <c r="G150" s="37">
        <v>74.783333333333331</v>
      </c>
      <c r="H150" s="37">
        <v>81.083333333333314</v>
      </c>
      <c r="I150" s="37">
        <v>83.016666666666652</v>
      </c>
      <c r="J150" s="37">
        <v>84.233333333333306</v>
      </c>
      <c r="K150" s="28">
        <v>81.8</v>
      </c>
      <c r="L150" s="28">
        <v>78.650000000000006</v>
      </c>
      <c r="M150" s="28">
        <v>136.36193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4294.8</v>
      </c>
      <c r="D151" s="37">
        <v>4341.9666666666672</v>
      </c>
      <c r="E151" s="37">
        <v>4230.0833333333339</v>
      </c>
      <c r="F151" s="37">
        <v>4165.3666666666668</v>
      </c>
      <c r="G151" s="37">
        <v>4053.4833333333336</v>
      </c>
      <c r="H151" s="37">
        <v>4406.6833333333343</v>
      </c>
      <c r="I151" s="37">
        <v>4518.5666666666675</v>
      </c>
      <c r="J151" s="37">
        <v>4583.2833333333347</v>
      </c>
      <c r="K151" s="28">
        <v>4453.8500000000004</v>
      </c>
      <c r="L151" s="28">
        <v>4277.25</v>
      </c>
      <c r="M151" s="28">
        <v>1.0593699999999999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19440.900000000001</v>
      </c>
      <c r="D152" s="37">
        <v>19486.933333333334</v>
      </c>
      <c r="E152" s="37">
        <v>19303.966666666667</v>
      </c>
      <c r="F152" s="37">
        <v>19167.033333333333</v>
      </c>
      <c r="G152" s="37">
        <v>18984.066666666666</v>
      </c>
      <c r="H152" s="37">
        <v>19623.866666666669</v>
      </c>
      <c r="I152" s="37">
        <v>19806.833333333336</v>
      </c>
      <c r="J152" s="37">
        <v>19943.76666666667</v>
      </c>
      <c r="K152" s="28">
        <v>19669.900000000001</v>
      </c>
      <c r="L152" s="28">
        <v>19350</v>
      </c>
      <c r="M152" s="28">
        <v>0.36697999999999997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304.64999999999998</v>
      </c>
      <c r="D153" s="37">
        <v>308.71666666666664</v>
      </c>
      <c r="E153" s="37">
        <v>299.43333333333328</v>
      </c>
      <c r="F153" s="37">
        <v>294.21666666666664</v>
      </c>
      <c r="G153" s="37">
        <v>284.93333333333328</v>
      </c>
      <c r="H153" s="37">
        <v>313.93333333333328</v>
      </c>
      <c r="I153" s="37">
        <v>323.2166666666667</v>
      </c>
      <c r="J153" s="37">
        <v>328.43333333333328</v>
      </c>
      <c r="K153" s="28">
        <v>318</v>
      </c>
      <c r="L153" s="28">
        <v>303.5</v>
      </c>
      <c r="M153" s="28">
        <v>9.7953399999999995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962.3</v>
      </c>
      <c r="D154" s="37">
        <v>967.81666666666661</v>
      </c>
      <c r="E154" s="37">
        <v>949.48333333333323</v>
      </c>
      <c r="F154" s="37">
        <v>936.66666666666663</v>
      </c>
      <c r="G154" s="37">
        <v>918.33333333333326</v>
      </c>
      <c r="H154" s="37">
        <v>980.63333333333321</v>
      </c>
      <c r="I154" s="37">
        <v>998.9666666666667</v>
      </c>
      <c r="J154" s="37">
        <v>1011.7833333333332</v>
      </c>
      <c r="K154" s="28">
        <v>986.15</v>
      </c>
      <c r="L154" s="28">
        <v>955</v>
      </c>
      <c r="M154" s="28">
        <v>7.8169300000000002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134.6</v>
      </c>
      <c r="D155" s="37">
        <v>135.71666666666667</v>
      </c>
      <c r="E155" s="37">
        <v>132.93333333333334</v>
      </c>
      <c r="F155" s="37">
        <v>131.26666666666668</v>
      </c>
      <c r="G155" s="37">
        <v>128.48333333333335</v>
      </c>
      <c r="H155" s="37">
        <v>137.38333333333333</v>
      </c>
      <c r="I155" s="37">
        <v>140.16666666666669</v>
      </c>
      <c r="J155" s="37">
        <v>141.83333333333331</v>
      </c>
      <c r="K155" s="28">
        <v>138.5</v>
      </c>
      <c r="L155" s="28">
        <v>134.05000000000001</v>
      </c>
      <c r="M155" s="28">
        <v>353.82492999999999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189.3</v>
      </c>
      <c r="D156" s="37">
        <v>190.5</v>
      </c>
      <c r="E156" s="37">
        <v>186.8</v>
      </c>
      <c r="F156" s="37">
        <v>184.3</v>
      </c>
      <c r="G156" s="37">
        <v>180.60000000000002</v>
      </c>
      <c r="H156" s="37">
        <v>193</v>
      </c>
      <c r="I156" s="37">
        <v>196.7</v>
      </c>
      <c r="J156" s="37">
        <v>199.2</v>
      </c>
      <c r="K156" s="28">
        <v>194.2</v>
      </c>
      <c r="L156" s="28">
        <v>188</v>
      </c>
      <c r="M156" s="28">
        <v>28.697189999999999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772.1</v>
      </c>
      <c r="D157" s="37">
        <v>777.31666666666661</v>
      </c>
      <c r="E157" s="37">
        <v>761.63333333333321</v>
      </c>
      <c r="F157" s="37">
        <v>751.16666666666663</v>
      </c>
      <c r="G157" s="37">
        <v>735.48333333333323</v>
      </c>
      <c r="H157" s="37">
        <v>787.78333333333319</v>
      </c>
      <c r="I157" s="37">
        <v>803.46666666666658</v>
      </c>
      <c r="J157" s="37">
        <v>813.93333333333317</v>
      </c>
      <c r="K157" s="28">
        <v>793</v>
      </c>
      <c r="L157" s="28">
        <v>766.85</v>
      </c>
      <c r="M157" s="28">
        <v>13.65113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3338.1</v>
      </c>
      <c r="D158" s="37">
        <v>3346.0666666666671</v>
      </c>
      <c r="E158" s="37">
        <v>3317.1333333333341</v>
      </c>
      <c r="F158" s="37">
        <v>3296.166666666667</v>
      </c>
      <c r="G158" s="37">
        <v>3267.233333333334</v>
      </c>
      <c r="H158" s="37">
        <v>3367.0333333333342</v>
      </c>
      <c r="I158" s="37">
        <v>3395.9666666666676</v>
      </c>
      <c r="J158" s="37">
        <v>3416.9333333333343</v>
      </c>
      <c r="K158" s="28">
        <v>3375</v>
      </c>
      <c r="L158" s="28">
        <v>3325.1</v>
      </c>
      <c r="M158" s="28">
        <v>0.52683000000000002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554.54999999999995</v>
      </c>
      <c r="D159" s="37">
        <v>556.96666666666658</v>
      </c>
      <c r="E159" s="37">
        <v>549.28333333333319</v>
      </c>
      <c r="F159" s="37">
        <v>544.01666666666665</v>
      </c>
      <c r="G159" s="37">
        <v>536.33333333333326</v>
      </c>
      <c r="H159" s="37">
        <v>562.23333333333312</v>
      </c>
      <c r="I159" s="37">
        <v>569.91666666666652</v>
      </c>
      <c r="J159" s="37">
        <v>575.18333333333305</v>
      </c>
      <c r="K159" s="28">
        <v>564.65</v>
      </c>
      <c r="L159" s="28">
        <v>551.70000000000005</v>
      </c>
      <c r="M159" s="28">
        <v>5.52806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3320.65</v>
      </c>
      <c r="D160" s="37">
        <v>3359.7666666666664</v>
      </c>
      <c r="E160" s="37">
        <v>3271.8833333333328</v>
      </c>
      <c r="F160" s="37">
        <v>3223.1166666666663</v>
      </c>
      <c r="G160" s="37">
        <v>3135.2333333333327</v>
      </c>
      <c r="H160" s="37">
        <v>3408.5333333333328</v>
      </c>
      <c r="I160" s="37">
        <v>3496.4166666666661</v>
      </c>
      <c r="J160" s="37">
        <v>3545.1833333333329</v>
      </c>
      <c r="K160" s="28">
        <v>3447.65</v>
      </c>
      <c r="L160" s="28">
        <v>3311</v>
      </c>
      <c r="M160" s="28">
        <v>1.6303300000000001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50031.95</v>
      </c>
      <c r="D161" s="37">
        <v>50086.483333333337</v>
      </c>
      <c r="E161" s="37">
        <v>49548.816666666673</v>
      </c>
      <c r="F161" s="37">
        <v>49065.683333333334</v>
      </c>
      <c r="G161" s="37">
        <v>48528.01666666667</v>
      </c>
      <c r="H161" s="37">
        <v>50569.616666666676</v>
      </c>
      <c r="I161" s="37">
        <v>51107.283333333333</v>
      </c>
      <c r="J161" s="37">
        <v>51590.416666666679</v>
      </c>
      <c r="K161" s="28">
        <v>50624.15</v>
      </c>
      <c r="L161" s="28">
        <v>49603.35</v>
      </c>
      <c r="M161" s="28">
        <v>0.16841999999999999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3763.7</v>
      </c>
      <c r="D162" s="37">
        <v>3809.4666666666667</v>
      </c>
      <c r="E162" s="37">
        <v>3695.9333333333334</v>
      </c>
      <c r="F162" s="37">
        <v>3628.1666666666665</v>
      </c>
      <c r="G162" s="37">
        <v>3514.6333333333332</v>
      </c>
      <c r="H162" s="37">
        <v>3877.2333333333336</v>
      </c>
      <c r="I162" s="37">
        <v>3990.7666666666673</v>
      </c>
      <c r="J162" s="37">
        <v>4058.5333333333338</v>
      </c>
      <c r="K162" s="28">
        <v>3923</v>
      </c>
      <c r="L162" s="28">
        <v>3741.7</v>
      </c>
      <c r="M162" s="28">
        <v>3.9454400000000001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212.95</v>
      </c>
      <c r="D163" s="37">
        <v>213.63333333333333</v>
      </c>
      <c r="E163" s="37">
        <v>211.31666666666666</v>
      </c>
      <c r="F163" s="37">
        <v>209.68333333333334</v>
      </c>
      <c r="G163" s="37">
        <v>207.36666666666667</v>
      </c>
      <c r="H163" s="37">
        <v>215.26666666666665</v>
      </c>
      <c r="I163" s="37">
        <v>217.58333333333331</v>
      </c>
      <c r="J163" s="37">
        <v>219.21666666666664</v>
      </c>
      <c r="K163" s="28">
        <v>215.95</v>
      </c>
      <c r="L163" s="28">
        <v>212</v>
      </c>
      <c r="M163" s="28">
        <v>12.405709999999999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2720.8</v>
      </c>
      <c r="D164" s="37">
        <v>2724.4500000000003</v>
      </c>
      <c r="E164" s="37">
        <v>2705.6000000000004</v>
      </c>
      <c r="F164" s="37">
        <v>2690.4</v>
      </c>
      <c r="G164" s="37">
        <v>2671.55</v>
      </c>
      <c r="H164" s="37">
        <v>2739.6500000000005</v>
      </c>
      <c r="I164" s="37">
        <v>2758.5</v>
      </c>
      <c r="J164" s="37">
        <v>2773.7000000000007</v>
      </c>
      <c r="K164" s="28">
        <v>2743.3</v>
      </c>
      <c r="L164" s="28">
        <v>2709.25</v>
      </c>
      <c r="M164" s="28">
        <v>4.1222599999999998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1945.9</v>
      </c>
      <c r="D165" s="37">
        <v>1962.6666666666667</v>
      </c>
      <c r="E165" s="37">
        <v>1901.2833333333335</v>
      </c>
      <c r="F165" s="37">
        <v>1856.6666666666667</v>
      </c>
      <c r="G165" s="37">
        <v>1795.2833333333335</v>
      </c>
      <c r="H165" s="37">
        <v>2007.2833333333335</v>
      </c>
      <c r="I165" s="37">
        <v>2068.666666666667</v>
      </c>
      <c r="J165" s="37">
        <v>2113.2833333333338</v>
      </c>
      <c r="K165" s="28">
        <v>2024.05</v>
      </c>
      <c r="L165" s="28">
        <v>1918.05</v>
      </c>
      <c r="M165" s="28">
        <v>49.134630000000001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2419.9</v>
      </c>
      <c r="D166" s="37">
        <v>2430.4833333333331</v>
      </c>
      <c r="E166" s="37">
        <v>2392.9666666666662</v>
      </c>
      <c r="F166" s="37">
        <v>2366.0333333333333</v>
      </c>
      <c r="G166" s="37">
        <v>2328.5166666666664</v>
      </c>
      <c r="H166" s="37">
        <v>2457.4166666666661</v>
      </c>
      <c r="I166" s="37">
        <v>2494.9333333333334</v>
      </c>
      <c r="J166" s="37">
        <v>2521.8666666666659</v>
      </c>
      <c r="K166" s="28">
        <v>2468</v>
      </c>
      <c r="L166" s="28">
        <v>2403.5500000000002</v>
      </c>
      <c r="M166" s="28">
        <v>1.8035300000000001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118.95</v>
      </c>
      <c r="D167" s="37">
        <v>119.10000000000001</v>
      </c>
      <c r="E167" s="37">
        <v>118.05000000000001</v>
      </c>
      <c r="F167" s="37">
        <v>117.15</v>
      </c>
      <c r="G167" s="37">
        <v>116.10000000000001</v>
      </c>
      <c r="H167" s="37">
        <v>120.00000000000001</v>
      </c>
      <c r="I167" s="37">
        <v>121.05</v>
      </c>
      <c r="J167" s="37">
        <v>121.95000000000002</v>
      </c>
      <c r="K167" s="28">
        <v>120.15</v>
      </c>
      <c r="L167" s="28">
        <v>118.2</v>
      </c>
      <c r="M167" s="28">
        <v>29.96378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228.15</v>
      </c>
      <c r="D168" s="37">
        <v>227.85</v>
      </c>
      <c r="E168" s="37">
        <v>226</v>
      </c>
      <c r="F168" s="37">
        <v>223.85</v>
      </c>
      <c r="G168" s="37">
        <v>222</v>
      </c>
      <c r="H168" s="37">
        <v>230</v>
      </c>
      <c r="I168" s="37">
        <v>231.84999999999997</v>
      </c>
      <c r="J168" s="37">
        <v>234</v>
      </c>
      <c r="K168" s="28">
        <v>229.7</v>
      </c>
      <c r="L168" s="28">
        <v>225.7</v>
      </c>
      <c r="M168" s="28">
        <v>73.72148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455.05</v>
      </c>
      <c r="D169" s="37">
        <v>458.58333333333331</v>
      </c>
      <c r="E169" s="37">
        <v>448.16666666666663</v>
      </c>
      <c r="F169" s="37">
        <v>441.2833333333333</v>
      </c>
      <c r="G169" s="37">
        <v>430.86666666666662</v>
      </c>
      <c r="H169" s="37">
        <v>465.46666666666664</v>
      </c>
      <c r="I169" s="37">
        <v>475.88333333333327</v>
      </c>
      <c r="J169" s="37">
        <v>482.76666666666665</v>
      </c>
      <c r="K169" s="28">
        <v>469</v>
      </c>
      <c r="L169" s="28">
        <v>451.7</v>
      </c>
      <c r="M169" s="28">
        <v>3.8614299999999999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14615.25</v>
      </c>
      <c r="D170" s="37">
        <v>14643.416666666666</v>
      </c>
      <c r="E170" s="37">
        <v>14456.833333333332</v>
      </c>
      <c r="F170" s="37">
        <v>14298.416666666666</v>
      </c>
      <c r="G170" s="37">
        <v>14111.833333333332</v>
      </c>
      <c r="H170" s="37">
        <v>14801.833333333332</v>
      </c>
      <c r="I170" s="37">
        <v>14988.416666666664</v>
      </c>
      <c r="J170" s="37">
        <v>15146.833333333332</v>
      </c>
      <c r="K170" s="28">
        <v>14830</v>
      </c>
      <c r="L170" s="28">
        <v>14485</v>
      </c>
      <c r="M170" s="28">
        <v>3.984E-2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33.35</v>
      </c>
      <c r="D171" s="37">
        <v>33.6</v>
      </c>
      <c r="E171" s="37">
        <v>32.950000000000003</v>
      </c>
      <c r="F171" s="37">
        <v>32.550000000000004</v>
      </c>
      <c r="G171" s="37">
        <v>31.900000000000006</v>
      </c>
      <c r="H171" s="37">
        <v>34</v>
      </c>
      <c r="I171" s="37">
        <v>34.649999999999991</v>
      </c>
      <c r="J171" s="37">
        <v>35.049999999999997</v>
      </c>
      <c r="K171" s="28">
        <v>34.25</v>
      </c>
      <c r="L171" s="28">
        <v>33.200000000000003</v>
      </c>
      <c r="M171" s="28">
        <v>289.81855000000002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104.9</v>
      </c>
      <c r="D172" s="37">
        <v>105</v>
      </c>
      <c r="E172" s="37">
        <v>104.3</v>
      </c>
      <c r="F172" s="37">
        <v>103.7</v>
      </c>
      <c r="G172" s="37">
        <v>103</v>
      </c>
      <c r="H172" s="37">
        <v>105.6</v>
      </c>
      <c r="I172" s="37">
        <v>106.29999999999998</v>
      </c>
      <c r="J172" s="37">
        <v>106.89999999999999</v>
      </c>
      <c r="K172" s="28">
        <v>105.7</v>
      </c>
      <c r="L172" s="28">
        <v>104.4</v>
      </c>
      <c r="M172" s="28">
        <v>32.09778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2613.85</v>
      </c>
      <c r="D173" s="37">
        <v>2626.833333333333</v>
      </c>
      <c r="E173" s="37">
        <v>2591.9666666666662</v>
      </c>
      <c r="F173" s="37">
        <v>2570.083333333333</v>
      </c>
      <c r="G173" s="37">
        <v>2535.2166666666662</v>
      </c>
      <c r="H173" s="37">
        <v>2648.7166666666662</v>
      </c>
      <c r="I173" s="37">
        <v>2683.583333333333</v>
      </c>
      <c r="J173" s="37">
        <v>2705.4666666666662</v>
      </c>
      <c r="K173" s="28">
        <v>2661.7</v>
      </c>
      <c r="L173" s="28">
        <v>2604.9499999999998</v>
      </c>
      <c r="M173" s="28">
        <v>43.661230000000003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921</v>
      </c>
      <c r="D174" s="37">
        <v>934.51666666666677</v>
      </c>
      <c r="E174" s="37">
        <v>901.53333333333353</v>
      </c>
      <c r="F174" s="37">
        <v>882.06666666666672</v>
      </c>
      <c r="G174" s="37">
        <v>849.08333333333348</v>
      </c>
      <c r="H174" s="37">
        <v>953.98333333333358</v>
      </c>
      <c r="I174" s="37">
        <v>986.96666666666692</v>
      </c>
      <c r="J174" s="37">
        <v>1006.4333333333336</v>
      </c>
      <c r="K174" s="28">
        <v>967.5</v>
      </c>
      <c r="L174" s="28">
        <v>915.05</v>
      </c>
      <c r="M174" s="28">
        <v>35.142650000000003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1296.95</v>
      </c>
      <c r="D175" s="37">
        <v>1308.3333333333333</v>
      </c>
      <c r="E175" s="37">
        <v>1281.9666666666665</v>
      </c>
      <c r="F175" s="37">
        <v>1266.9833333333331</v>
      </c>
      <c r="G175" s="37">
        <v>1240.6166666666663</v>
      </c>
      <c r="H175" s="37">
        <v>1323.3166666666666</v>
      </c>
      <c r="I175" s="37">
        <v>1349.6833333333334</v>
      </c>
      <c r="J175" s="37">
        <v>1364.6666666666667</v>
      </c>
      <c r="K175" s="28">
        <v>1334.7</v>
      </c>
      <c r="L175" s="28">
        <v>1293.3499999999999</v>
      </c>
      <c r="M175" s="28">
        <v>9.6180299999999992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2455.1</v>
      </c>
      <c r="D176" s="37">
        <v>2476.7833333333333</v>
      </c>
      <c r="E176" s="37">
        <v>2418.3166666666666</v>
      </c>
      <c r="F176" s="37">
        <v>2381.5333333333333</v>
      </c>
      <c r="G176" s="37">
        <v>2323.0666666666666</v>
      </c>
      <c r="H176" s="37">
        <v>2513.5666666666666</v>
      </c>
      <c r="I176" s="37">
        <v>2572.0333333333328</v>
      </c>
      <c r="J176" s="37">
        <v>2608.8166666666666</v>
      </c>
      <c r="K176" s="28">
        <v>2535.25</v>
      </c>
      <c r="L176" s="28">
        <v>2440</v>
      </c>
      <c r="M176" s="28">
        <v>4.1427500000000004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21423.200000000001</v>
      </c>
      <c r="D177" s="37">
        <v>21511.066666666666</v>
      </c>
      <c r="E177" s="37">
        <v>21247.133333333331</v>
      </c>
      <c r="F177" s="37">
        <v>21071.066666666666</v>
      </c>
      <c r="G177" s="37">
        <v>20807.133333333331</v>
      </c>
      <c r="H177" s="37">
        <v>21687.133333333331</v>
      </c>
      <c r="I177" s="37">
        <v>21951.066666666666</v>
      </c>
      <c r="J177" s="37">
        <v>22127.133333333331</v>
      </c>
      <c r="K177" s="28">
        <v>21775</v>
      </c>
      <c r="L177" s="28">
        <v>21335</v>
      </c>
      <c r="M177" s="28">
        <v>0.26082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1346.85</v>
      </c>
      <c r="D178" s="37">
        <v>1350.5833333333333</v>
      </c>
      <c r="E178" s="37">
        <v>1336.2666666666664</v>
      </c>
      <c r="F178" s="37">
        <v>1325.6833333333332</v>
      </c>
      <c r="G178" s="37">
        <v>1311.3666666666663</v>
      </c>
      <c r="H178" s="37">
        <v>1361.1666666666665</v>
      </c>
      <c r="I178" s="37">
        <v>1375.4833333333336</v>
      </c>
      <c r="J178" s="37">
        <v>1386.0666666666666</v>
      </c>
      <c r="K178" s="28">
        <v>1364.9</v>
      </c>
      <c r="L178" s="28">
        <v>1340</v>
      </c>
      <c r="M178" s="28">
        <v>7.6313899999999997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2850.25</v>
      </c>
      <c r="D179" s="37">
        <v>2859.4333333333329</v>
      </c>
      <c r="E179" s="37">
        <v>2811.8166666666657</v>
      </c>
      <c r="F179" s="37">
        <v>2773.3833333333328</v>
      </c>
      <c r="G179" s="37">
        <v>2725.7666666666655</v>
      </c>
      <c r="H179" s="37">
        <v>2897.8666666666659</v>
      </c>
      <c r="I179" s="37">
        <v>2945.4833333333336</v>
      </c>
      <c r="J179" s="37">
        <v>2983.9166666666661</v>
      </c>
      <c r="K179" s="28">
        <v>2907.05</v>
      </c>
      <c r="L179" s="28">
        <v>2821</v>
      </c>
      <c r="M179" s="28">
        <v>2.93363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520.85</v>
      </c>
      <c r="D180" s="37">
        <v>523.13333333333333</v>
      </c>
      <c r="E180" s="37">
        <v>516.76666666666665</v>
      </c>
      <c r="F180" s="37">
        <v>512.68333333333328</v>
      </c>
      <c r="G180" s="37">
        <v>506.31666666666661</v>
      </c>
      <c r="H180" s="37">
        <v>527.2166666666667</v>
      </c>
      <c r="I180" s="37">
        <v>533.58333333333326</v>
      </c>
      <c r="J180" s="37">
        <v>537.66666666666674</v>
      </c>
      <c r="K180" s="28">
        <v>529.5</v>
      </c>
      <c r="L180" s="28">
        <v>519.04999999999995</v>
      </c>
      <c r="M180" s="28">
        <v>70.510589999999993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520.35</v>
      </c>
      <c r="D181" s="37">
        <v>524.16666666666663</v>
      </c>
      <c r="E181" s="37">
        <v>514.68333333333328</v>
      </c>
      <c r="F181" s="37">
        <v>509.01666666666665</v>
      </c>
      <c r="G181" s="37">
        <v>499.5333333333333</v>
      </c>
      <c r="H181" s="37">
        <v>529.83333333333326</v>
      </c>
      <c r="I181" s="37">
        <v>539.31666666666661</v>
      </c>
      <c r="J181" s="37">
        <v>544.98333333333323</v>
      </c>
      <c r="K181" s="28">
        <v>533.65</v>
      </c>
      <c r="L181" s="28">
        <v>518.5</v>
      </c>
      <c r="M181" s="28">
        <v>110.87222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81.75</v>
      </c>
      <c r="D182" s="37">
        <v>82.149999999999991</v>
      </c>
      <c r="E182" s="37">
        <v>81.09999999999998</v>
      </c>
      <c r="F182" s="37">
        <v>80.449999999999989</v>
      </c>
      <c r="G182" s="37">
        <v>79.399999999999977</v>
      </c>
      <c r="H182" s="37">
        <v>82.799999999999983</v>
      </c>
      <c r="I182" s="37">
        <v>83.85</v>
      </c>
      <c r="J182" s="37">
        <v>84.499999999999986</v>
      </c>
      <c r="K182" s="28">
        <v>83.2</v>
      </c>
      <c r="L182" s="28">
        <v>81.5</v>
      </c>
      <c r="M182" s="28">
        <v>167.56741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901.35</v>
      </c>
      <c r="D183" s="37">
        <v>906.7166666666667</v>
      </c>
      <c r="E183" s="37">
        <v>892.63333333333344</v>
      </c>
      <c r="F183" s="37">
        <v>883.91666666666674</v>
      </c>
      <c r="G183" s="37">
        <v>869.83333333333348</v>
      </c>
      <c r="H183" s="37">
        <v>915.43333333333339</v>
      </c>
      <c r="I183" s="37">
        <v>929.51666666666665</v>
      </c>
      <c r="J183" s="37">
        <v>938.23333333333335</v>
      </c>
      <c r="K183" s="28">
        <v>920.8</v>
      </c>
      <c r="L183" s="28">
        <v>898</v>
      </c>
      <c r="M183" s="28">
        <v>17.084250000000001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485.95</v>
      </c>
      <c r="D184" s="37">
        <v>486.2833333333333</v>
      </c>
      <c r="E184" s="37">
        <v>479.56666666666661</v>
      </c>
      <c r="F184" s="37">
        <v>473.18333333333328</v>
      </c>
      <c r="G184" s="37">
        <v>466.46666666666658</v>
      </c>
      <c r="H184" s="37">
        <v>492.66666666666663</v>
      </c>
      <c r="I184" s="37">
        <v>499.38333333333333</v>
      </c>
      <c r="J184" s="37">
        <v>505.76666666666665</v>
      </c>
      <c r="K184" s="28">
        <v>493</v>
      </c>
      <c r="L184" s="28">
        <v>479.9</v>
      </c>
      <c r="M184" s="28">
        <v>23.85192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583.85</v>
      </c>
      <c r="D185" s="37">
        <v>588.15</v>
      </c>
      <c r="E185" s="37">
        <v>577.4</v>
      </c>
      <c r="F185" s="37">
        <v>570.95000000000005</v>
      </c>
      <c r="G185" s="37">
        <v>560.20000000000005</v>
      </c>
      <c r="H185" s="37">
        <v>594.59999999999991</v>
      </c>
      <c r="I185" s="37">
        <v>605.34999999999991</v>
      </c>
      <c r="J185" s="37">
        <v>611.79999999999984</v>
      </c>
      <c r="K185" s="28">
        <v>598.9</v>
      </c>
      <c r="L185" s="28">
        <v>581.70000000000005</v>
      </c>
      <c r="M185" s="28">
        <v>1.6951499999999999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958.75</v>
      </c>
      <c r="D186" s="37">
        <v>968.25</v>
      </c>
      <c r="E186" s="37">
        <v>945.05</v>
      </c>
      <c r="F186" s="37">
        <v>931.34999999999991</v>
      </c>
      <c r="G186" s="37">
        <v>908.14999999999986</v>
      </c>
      <c r="H186" s="37">
        <v>981.95</v>
      </c>
      <c r="I186" s="37">
        <v>1005.1500000000001</v>
      </c>
      <c r="J186" s="37">
        <v>1018.8500000000001</v>
      </c>
      <c r="K186" s="28">
        <v>991.45</v>
      </c>
      <c r="L186" s="28">
        <v>954.55</v>
      </c>
      <c r="M186" s="28">
        <v>18.318159999999999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1124.1500000000001</v>
      </c>
      <c r="D187" s="37">
        <v>1142.1500000000001</v>
      </c>
      <c r="E187" s="37">
        <v>1102.1000000000001</v>
      </c>
      <c r="F187" s="37">
        <v>1080.05</v>
      </c>
      <c r="G187" s="37">
        <v>1040</v>
      </c>
      <c r="H187" s="37">
        <v>1164.2000000000003</v>
      </c>
      <c r="I187" s="37">
        <v>1204.2500000000005</v>
      </c>
      <c r="J187" s="37">
        <v>1226.3000000000004</v>
      </c>
      <c r="K187" s="28">
        <v>1182.2</v>
      </c>
      <c r="L187" s="28">
        <v>1120.0999999999999</v>
      </c>
      <c r="M187" s="28">
        <v>89.078310000000002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1125</v>
      </c>
      <c r="D188" s="37">
        <v>1116.9333333333334</v>
      </c>
      <c r="E188" s="37">
        <v>1093.0666666666668</v>
      </c>
      <c r="F188" s="37">
        <v>1061.1333333333334</v>
      </c>
      <c r="G188" s="37">
        <v>1037.2666666666669</v>
      </c>
      <c r="H188" s="37">
        <v>1148.8666666666668</v>
      </c>
      <c r="I188" s="37">
        <v>1172.7333333333336</v>
      </c>
      <c r="J188" s="37">
        <v>1204.6666666666667</v>
      </c>
      <c r="K188" s="28">
        <v>1140.8</v>
      </c>
      <c r="L188" s="28">
        <v>1085</v>
      </c>
      <c r="M188" s="28">
        <v>31.943429999999999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3385.75</v>
      </c>
      <c r="D189" s="37">
        <v>3392.8333333333335</v>
      </c>
      <c r="E189" s="37">
        <v>3364.166666666667</v>
      </c>
      <c r="F189" s="37">
        <v>3342.5833333333335</v>
      </c>
      <c r="G189" s="37">
        <v>3313.916666666667</v>
      </c>
      <c r="H189" s="37">
        <v>3414.416666666667</v>
      </c>
      <c r="I189" s="37">
        <v>3443.0833333333339</v>
      </c>
      <c r="J189" s="37">
        <v>3464.666666666667</v>
      </c>
      <c r="K189" s="28">
        <v>3421.5</v>
      </c>
      <c r="L189" s="28">
        <v>3371.25</v>
      </c>
      <c r="M189" s="28">
        <v>13.9841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786.95</v>
      </c>
      <c r="D190" s="37">
        <v>793.51666666666677</v>
      </c>
      <c r="E190" s="37">
        <v>777.53333333333353</v>
      </c>
      <c r="F190" s="37">
        <v>768.11666666666679</v>
      </c>
      <c r="G190" s="37">
        <v>752.13333333333355</v>
      </c>
      <c r="H190" s="37">
        <v>802.93333333333351</v>
      </c>
      <c r="I190" s="37">
        <v>818.91666666666686</v>
      </c>
      <c r="J190" s="37">
        <v>828.33333333333348</v>
      </c>
      <c r="K190" s="28">
        <v>809.5</v>
      </c>
      <c r="L190" s="28">
        <v>784.1</v>
      </c>
      <c r="M190" s="28">
        <v>17.67351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10138.75</v>
      </c>
      <c r="D191" s="37">
        <v>10273.15</v>
      </c>
      <c r="E191" s="37">
        <v>9917.65</v>
      </c>
      <c r="F191" s="37">
        <v>9696.5499999999993</v>
      </c>
      <c r="G191" s="37">
        <v>9341.0499999999993</v>
      </c>
      <c r="H191" s="37">
        <v>10494.25</v>
      </c>
      <c r="I191" s="37">
        <v>10849.75</v>
      </c>
      <c r="J191" s="37">
        <v>11070.85</v>
      </c>
      <c r="K191" s="28">
        <v>10628.65</v>
      </c>
      <c r="L191" s="28">
        <v>10052.049999999999</v>
      </c>
      <c r="M191" s="28">
        <v>5.0177800000000001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471</v>
      </c>
      <c r="D192" s="37">
        <v>475.73333333333335</v>
      </c>
      <c r="E192" s="37">
        <v>463.36666666666667</v>
      </c>
      <c r="F192" s="37">
        <v>455.73333333333335</v>
      </c>
      <c r="G192" s="37">
        <v>443.36666666666667</v>
      </c>
      <c r="H192" s="37">
        <v>483.36666666666667</v>
      </c>
      <c r="I192" s="37">
        <v>495.73333333333335</v>
      </c>
      <c r="J192" s="37">
        <v>503.36666666666667</v>
      </c>
      <c r="K192" s="28">
        <v>488.1</v>
      </c>
      <c r="L192" s="28">
        <v>468.1</v>
      </c>
      <c r="M192" s="28">
        <v>166.36592999999999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232.65</v>
      </c>
      <c r="D193" s="37">
        <v>235.51666666666665</v>
      </c>
      <c r="E193" s="37">
        <v>229.1333333333333</v>
      </c>
      <c r="F193" s="37">
        <v>225.61666666666665</v>
      </c>
      <c r="G193" s="37">
        <v>219.23333333333329</v>
      </c>
      <c r="H193" s="37">
        <v>239.0333333333333</v>
      </c>
      <c r="I193" s="37">
        <v>245.41666666666663</v>
      </c>
      <c r="J193" s="37">
        <v>248.93333333333331</v>
      </c>
      <c r="K193" s="28">
        <v>241.9</v>
      </c>
      <c r="L193" s="28">
        <v>232</v>
      </c>
      <c r="M193" s="28">
        <v>230.97651999999999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110.05</v>
      </c>
      <c r="D194" s="37">
        <v>110.83333333333333</v>
      </c>
      <c r="E194" s="37">
        <v>108.76666666666665</v>
      </c>
      <c r="F194" s="37">
        <v>107.48333333333332</v>
      </c>
      <c r="G194" s="37">
        <v>105.41666666666664</v>
      </c>
      <c r="H194" s="37">
        <v>112.11666666666666</v>
      </c>
      <c r="I194" s="37">
        <v>114.18333333333335</v>
      </c>
      <c r="J194" s="37">
        <v>115.46666666666667</v>
      </c>
      <c r="K194" s="28">
        <v>112.9</v>
      </c>
      <c r="L194" s="28">
        <v>109.55</v>
      </c>
      <c r="M194" s="28">
        <v>571.34812999999997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1104.1500000000001</v>
      </c>
      <c r="D195" s="37">
        <v>1113.05</v>
      </c>
      <c r="E195" s="37">
        <v>1091.0999999999999</v>
      </c>
      <c r="F195" s="37">
        <v>1078.05</v>
      </c>
      <c r="G195" s="37">
        <v>1056.0999999999999</v>
      </c>
      <c r="H195" s="37">
        <v>1126.0999999999999</v>
      </c>
      <c r="I195" s="37">
        <v>1148.0500000000002</v>
      </c>
      <c r="J195" s="37">
        <v>1161.0999999999999</v>
      </c>
      <c r="K195" s="28">
        <v>1135</v>
      </c>
      <c r="L195" s="28">
        <v>1100</v>
      </c>
      <c r="M195" s="28">
        <v>45.777169999999998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758.5</v>
      </c>
      <c r="D196" s="37">
        <v>764</v>
      </c>
      <c r="E196" s="37">
        <v>749.5</v>
      </c>
      <c r="F196" s="37">
        <v>740.5</v>
      </c>
      <c r="G196" s="37">
        <v>726</v>
      </c>
      <c r="H196" s="37">
        <v>773</v>
      </c>
      <c r="I196" s="37">
        <v>787.5</v>
      </c>
      <c r="J196" s="37">
        <v>796.5</v>
      </c>
      <c r="K196" s="28">
        <v>778.5</v>
      </c>
      <c r="L196" s="28">
        <v>755</v>
      </c>
      <c r="M196" s="28">
        <v>5.6509999999999998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2440.6</v>
      </c>
      <c r="D197" s="37">
        <v>2456.8166666666662</v>
      </c>
      <c r="E197" s="37">
        <v>2414.6833333333325</v>
      </c>
      <c r="F197" s="37">
        <v>2388.7666666666664</v>
      </c>
      <c r="G197" s="37">
        <v>2346.6333333333328</v>
      </c>
      <c r="H197" s="37">
        <v>2482.7333333333322</v>
      </c>
      <c r="I197" s="37">
        <v>2524.8666666666663</v>
      </c>
      <c r="J197" s="37">
        <v>2550.7833333333319</v>
      </c>
      <c r="K197" s="28">
        <v>2498.9499999999998</v>
      </c>
      <c r="L197" s="28">
        <v>2430.9</v>
      </c>
      <c r="M197" s="28">
        <v>7.5150499999999996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1542.75</v>
      </c>
      <c r="D198" s="37">
        <v>1548.6499999999999</v>
      </c>
      <c r="E198" s="37">
        <v>1527.3499999999997</v>
      </c>
      <c r="F198" s="37">
        <v>1511.9499999999998</v>
      </c>
      <c r="G198" s="37">
        <v>1490.6499999999996</v>
      </c>
      <c r="H198" s="37">
        <v>1564.0499999999997</v>
      </c>
      <c r="I198" s="37">
        <v>1585.35</v>
      </c>
      <c r="J198" s="37">
        <v>1600.7499999999998</v>
      </c>
      <c r="K198" s="28">
        <v>1569.95</v>
      </c>
      <c r="L198" s="28">
        <v>1533.25</v>
      </c>
      <c r="M198" s="28">
        <v>1.79901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586.4</v>
      </c>
      <c r="D199" s="37">
        <v>588.38333333333333</v>
      </c>
      <c r="E199" s="37">
        <v>579.61666666666667</v>
      </c>
      <c r="F199" s="37">
        <v>572.83333333333337</v>
      </c>
      <c r="G199" s="37">
        <v>564.06666666666672</v>
      </c>
      <c r="H199" s="37">
        <v>595.16666666666663</v>
      </c>
      <c r="I199" s="37">
        <v>603.93333333333328</v>
      </c>
      <c r="J199" s="37">
        <v>610.71666666666658</v>
      </c>
      <c r="K199" s="28">
        <v>597.15</v>
      </c>
      <c r="L199" s="28">
        <v>581.6</v>
      </c>
      <c r="M199" s="28">
        <v>3.2302399999999998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1398.15</v>
      </c>
      <c r="D200" s="37">
        <v>1424.75</v>
      </c>
      <c r="E200" s="37">
        <v>1362.1</v>
      </c>
      <c r="F200" s="37">
        <v>1326.05</v>
      </c>
      <c r="G200" s="37">
        <v>1263.3999999999999</v>
      </c>
      <c r="H200" s="37">
        <v>1460.8</v>
      </c>
      <c r="I200" s="37">
        <v>1523.45</v>
      </c>
      <c r="J200" s="37">
        <v>1559.5</v>
      </c>
      <c r="K200" s="28">
        <v>1487.4</v>
      </c>
      <c r="L200" s="28">
        <v>1388.7</v>
      </c>
      <c r="M200" s="28">
        <v>12.84783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38.4</v>
      </c>
      <c r="D201" s="37">
        <v>38.633333333333333</v>
      </c>
      <c r="E201" s="37">
        <v>37.566666666666663</v>
      </c>
      <c r="F201" s="37">
        <v>36.733333333333327</v>
      </c>
      <c r="G201" s="37">
        <v>35.666666666666657</v>
      </c>
      <c r="H201" s="37">
        <v>39.466666666666669</v>
      </c>
      <c r="I201" s="37">
        <v>40.533333333333346</v>
      </c>
      <c r="J201" s="37">
        <v>41.366666666666674</v>
      </c>
      <c r="K201" s="28">
        <v>39.700000000000003</v>
      </c>
      <c r="L201" s="28">
        <v>37.799999999999997</v>
      </c>
      <c r="M201" s="28">
        <v>204.19832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768.25</v>
      </c>
      <c r="D202" s="37">
        <v>770.6</v>
      </c>
      <c r="E202" s="37">
        <v>761.65000000000009</v>
      </c>
      <c r="F202" s="37">
        <v>755.05000000000007</v>
      </c>
      <c r="G202" s="37">
        <v>746.10000000000014</v>
      </c>
      <c r="H202" s="37">
        <v>777.2</v>
      </c>
      <c r="I202" s="37">
        <v>786.15000000000009</v>
      </c>
      <c r="J202" s="37">
        <v>792.75</v>
      </c>
      <c r="K202" s="28">
        <v>779.55</v>
      </c>
      <c r="L202" s="28">
        <v>764</v>
      </c>
      <c r="M202" s="28">
        <v>16.93235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6647.55</v>
      </c>
      <c r="D203" s="37">
        <v>6678.8166666666666</v>
      </c>
      <c r="E203" s="37">
        <v>6574.7333333333336</v>
      </c>
      <c r="F203" s="37">
        <v>6501.916666666667</v>
      </c>
      <c r="G203" s="37">
        <v>6397.8333333333339</v>
      </c>
      <c r="H203" s="37">
        <v>6751.6333333333332</v>
      </c>
      <c r="I203" s="37">
        <v>6855.7166666666672</v>
      </c>
      <c r="J203" s="37">
        <v>6928.5333333333328</v>
      </c>
      <c r="K203" s="28">
        <v>6782.9</v>
      </c>
      <c r="L203" s="28">
        <v>6606</v>
      </c>
      <c r="M203" s="28">
        <v>6.4129300000000002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40.200000000000003</v>
      </c>
      <c r="D204" s="37">
        <v>40.566666666666663</v>
      </c>
      <c r="E204" s="37">
        <v>39.733333333333327</v>
      </c>
      <c r="F204" s="37">
        <v>39.266666666666666</v>
      </c>
      <c r="G204" s="37">
        <v>38.43333333333333</v>
      </c>
      <c r="H204" s="37">
        <v>41.033333333333324</v>
      </c>
      <c r="I204" s="37">
        <v>41.866666666666667</v>
      </c>
      <c r="J204" s="37">
        <v>42.333333333333321</v>
      </c>
      <c r="K204" s="28">
        <v>41.4</v>
      </c>
      <c r="L204" s="28">
        <v>40.1</v>
      </c>
      <c r="M204" s="28">
        <v>63.283299999999997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1668.7</v>
      </c>
      <c r="D205" s="37">
        <v>1683.3</v>
      </c>
      <c r="E205" s="37">
        <v>1645.3</v>
      </c>
      <c r="F205" s="37">
        <v>1621.9</v>
      </c>
      <c r="G205" s="37">
        <v>1583.9</v>
      </c>
      <c r="H205" s="37">
        <v>1706.6999999999998</v>
      </c>
      <c r="I205" s="37">
        <v>1744.6999999999998</v>
      </c>
      <c r="J205" s="37">
        <v>1768.0999999999997</v>
      </c>
      <c r="K205" s="28">
        <v>1721.3</v>
      </c>
      <c r="L205" s="28">
        <v>1659.9</v>
      </c>
      <c r="M205" s="28">
        <v>4.4476800000000001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792</v>
      </c>
      <c r="D206" s="37">
        <v>797.66666666666663</v>
      </c>
      <c r="E206" s="37">
        <v>781.63333333333321</v>
      </c>
      <c r="F206" s="37">
        <v>771.26666666666654</v>
      </c>
      <c r="G206" s="37">
        <v>755.23333333333312</v>
      </c>
      <c r="H206" s="37">
        <v>808.0333333333333</v>
      </c>
      <c r="I206" s="37">
        <v>824.06666666666683</v>
      </c>
      <c r="J206" s="37">
        <v>834.43333333333339</v>
      </c>
      <c r="K206" s="28">
        <v>813.7</v>
      </c>
      <c r="L206" s="28">
        <v>787.3</v>
      </c>
      <c r="M206" s="28">
        <v>14.509729999999999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988.15</v>
      </c>
      <c r="D207" s="37">
        <v>1006.5666666666666</v>
      </c>
      <c r="E207" s="37">
        <v>967.13333333333321</v>
      </c>
      <c r="F207" s="37">
        <v>946.11666666666656</v>
      </c>
      <c r="G207" s="37">
        <v>906.68333333333317</v>
      </c>
      <c r="H207" s="37">
        <v>1027.5833333333333</v>
      </c>
      <c r="I207" s="37">
        <v>1067.0166666666667</v>
      </c>
      <c r="J207" s="37">
        <v>1088.0333333333333</v>
      </c>
      <c r="K207" s="28">
        <v>1046</v>
      </c>
      <c r="L207" s="28">
        <v>985.55</v>
      </c>
      <c r="M207" s="28">
        <v>16.78951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262</v>
      </c>
      <c r="D208" s="37">
        <v>263.45</v>
      </c>
      <c r="E208" s="37">
        <v>258.89999999999998</v>
      </c>
      <c r="F208" s="37">
        <v>255.8</v>
      </c>
      <c r="G208" s="37">
        <v>251.25</v>
      </c>
      <c r="H208" s="37">
        <v>266.54999999999995</v>
      </c>
      <c r="I208" s="37">
        <v>271.10000000000002</v>
      </c>
      <c r="J208" s="37">
        <v>274.19999999999993</v>
      </c>
      <c r="K208" s="28">
        <v>268</v>
      </c>
      <c r="L208" s="28">
        <v>260.35000000000002</v>
      </c>
      <c r="M208" s="28">
        <v>110.07004999999999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8.8000000000000007</v>
      </c>
      <c r="D209" s="37">
        <v>8.8666666666666671</v>
      </c>
      <c r="E209" s="37">
        <v>8.6833333333333336</v>
      </c>
      <c r="F209" s="37">
        <v>8.5666666666666664</v>
      </c>
      <c r="G209" s="37">
        <v>8.3833333333333329</v>
      </c>
      <c r="H209" s="37">
        <v>8.9833333333333343</v>
      </c>
      <c r="I209" s="37">
        <v>9.1666666666666679</v>
      </c>
      <c r="J209" s="37">
        <v>9.283333333333335</v>
      </c>
      <c r="K209" s="28">
        <v>9.0500000000000007</v>
      </c>
      <c r="L209" s="28">
        <v>8.75</v>
      </c>
      <c r="M209" s="28">
        <v>754.99764000000005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1015.15</v>
      </c>
      <c r="D210" s="37">
        <v>1025.3333333333333</v>
      </c>
      <c r="E210" s="37">
        <v>999.36666666666656</v>
      </c>
      <c r="F210" s="37">
        <v>983.58333333333326</v>
      </c>
      <c r="G210" s="37">
        <v>957.61666666666656</v>
      </c>
      <c r="H210" s="37">
        <v>1041.1166666666666</v>
      </c>
      <c r="I210" s="37">
        <v>1067.0833333333333</v>
      </c>
      <c r="J210" s="37">
        <v>1082.8666666666666</v>
      </c>
      <c r="K210" s="28">
        <v>1051.3</v>
      </c>
      <c r="L210" s="28">
        <v>1009.55</v>
      </c>
      <c r="M210" s="28">
        <v>12.65293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1838.6</v>
      </c>
      <c r="D211" s="37">
        <v>1837.7666666666667</v>
      </c>
      <c r="E211" s="37">
        <v>1805.5333333333333</v>
      </c>
      <c r="F211" s="37">
        <v>1772.4666666666667</v>
      </c>
      <c r="G211" s="37">
        <v>1740.2333333333333</v>
      </c>
      <c r="H211" s="37">
        <v>1870.8333333333333</v>
      </c>
      <c r="I211" s="37">
        <v>1903.0666666666664</v>
      </c>
      <c r="J211" s="37">
        <v>1936.1333333333332</v>
      </c>
      <c r="K211" s="28">
        <v>1870</v>
      </c>
      <c r="L211" s="28">
        <v>1804.7</v>
      </c>
      <c r="M211" s="28">
        <v>2.7311100000000001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432.45</v>
      </c>
      <c r="D212" s="37">
        <v>435.31666666666666</v>
      </c>
      <c r="E212" s="37">
        <v>428.13333333333333</v>
      </c>
      <c r="F212" s="37">
        <v>423.81666666666666</v>
      </c>
      <c r="G212" s="37">
        <v>416.63333333333333</v>
      </c>
      <c r="H212" s="37">
        <v>439.63333333333333</v>
      </c>
      <c r="I212" s="37">
        <v>446.81666666666661</v>
      </c>
      <c r="J212" s="37">
        <v>451.13333333333333</v>
      </c>
      <c r="K212" s="28">
        <v>442.5</v>
      </c>
      <c r="L212" s="28">
        <v>431</v>
      </c>
      <c r="M212" s="28">
        <v>86.269540000000006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16.55</v>
      </c>
      <c r="D213" s="37">
        <v>16.483333333333331</v>
      </c>
      <c r="E213" s="37">
        <v>16.216666666666661</v>
      </c>
      <c r="F213" s="37">
        <v>15.883333333333329</v>
      </c>
      <c r="G213" s="37">
        <v>15.61666666666666</v>
      </c>
      <c r="H213" s="37">
        <v>16.816666666666663</v>
      </c>
      <c r="I213" s="37">
        <v>17.083333333333336</v>
      </c>
      <c r="J213" s="37">
        <v>17.416666666666664</v>
      </c>
      <c r="K213" s="28">
        <v>16.75</v>
      </c>
      <c r="L213" s="28">
        <v>16.149999999999999</v>
      </c>
      <c r="M213" s="28">
        <v>1839.60328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260.25</v>
      </c>
      <c r="D214" s="37">
        <v>258.3</v>
      </c>
      <c r="E214" s="37">
        <v>253.20000000000005</v>
      </c>
      <c r="F214" s="37">
        <v>246.15000000000003</v>
      </c>
      <c r="G214" s="37">
        <v>241.05000000000007</v>
      </c>
      <c r="H214" s="37">
        <v>265.35000000000002</v>
      </c>
      <c r="I214" s="37">
        <v>270.45000000000005</v>
      </c>
      <c r="J214" s="37">
        <v>277.5</v>
      </c>
      <c r="K214" s="37">
        <v>263.39999999999998</v>
      </c>
      <c r="L214" s="37">
        <v>251.25</v>
      </c>
      <c r="M214" s="37">
        <v>264.65937000000002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61.45</v>
      </c>
      <c r="D215" s="37">
        <v>63.283333333333331</v>
      </c>
      <c r="E215" s="37">
        <v>58.316666666666663</v>
      </c>
      <c r="F215" s="37">
        <v>55.18333333333333</v>
      </c>
      <c r="G215" s="37">
        <v>50.216666666666661</v>
      </c>
      <c r="H215" s="37">
        <v>66.416666666666657</v>
      </c>
      <c r="I215" s="37">
        <v>71.383333333333326</v>
      </c>
      <c r="J215" s="37">
        <v>74.516666666666666</v>
      </c>
      <c r="K215" s="37">
        <v>68.25</v>
      </c>
      <c r="L215" s="37">
        <v>60.15</v>
      </c>
      <c r="M215" s="37">
        <v>2957.37752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388.3</v>
      </c>
      <c r="D216" s="37">
        <v>389.83333333333331</v>
      </c>
      <c r="E216" s="37">
        <v>383.36666666666662</v>
      </c>
      <c r="F216" s="37">
        <v>378.43333333333328</v>
      </c>
      <c r="G216" s="37">
        <v>371.96666666666658</v>
      </c>
      <c r="H216" s="37">
        <v>394.76666666666665</v>
      </c>
      <c r="I216" s="37">
        <v>401.23333333333335</v>
      </c>
      <c r="J216" s="37">
        <v>406.16666666666669</v>
      </c>
      <c r="K216" s="37">
        <v>396.3</v>
      </c>
      <c r="L216" s="37">
        <v>384.9</v>
      </c>
      <c r="M216" s="37">
        <v>15.402609999999999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7"/>
      <c r="B1" s="45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0" t="s">
        <v>16</v>
      </c>
      <c r="B9" s="452" t="s">
        <v>18</v>
      </c>
      <c r="C9" s="456" t="s">
        <v>20</v>
      </c>
      <c r="D9" s="456" t="s">
        <v>21</v>
      </c>
      <c r="E9" s="447" t="s">
        <v>22</v>
      </c>
      <c r="F9" s="448"/>
      <c r="G9" s="449"/>
      <c r="H9" s="447" t="s">
        <v>23</v>
      </c>
      <c r="I9" s="448"/>
      <c r="J9" s="449"/>
      <c r="K9" s="23"/>
      <c r="L9" s="24"/>
      <c r="M9" s="50"/>
      <c r="N9" s="1"/>
      <c r="O9" s="1"/>
    </row>
    <row r="10" spans="1:15" ht="42.75" customHeight="1">
      <c r="A10" s="454"/>
      <c r="B10" s="455"/>
      <c r="C10" s="455"/>
      <c r="D10" s="4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22856.45</v>
      </c>
      <c r="D11" s="272">
        <v>23005.5</v>
      </c>
      <c r="E11" s="272">
        <v>22561</v>
      </c>
      <c r="F11" s="272">
        <v>22265.55</v>
      </c>
      <c r="G11" s="272">
        <v>21821.05</v>
      </c>
      <c r="H11" s="272">
        <v>23300.95</v>
      </c>
      <c r="I11" s="272">
        <v>23745.45</v>
      </c>
      <c r="J11" s="272">
        <v>24040.9</v>
      </c>
      <c r="K11" s="271">
        <v>23450</v>
      </c>
      <c r="L11" s="271">
        <v>22710.05</v>
      </c>
      <c r="M11" s="271">
        <v>2.6599999999999999E-2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2888.35</v>
      </c>
      <c r="D12" s="272">
        <v>2875.5333333333333</v>
      </c>
      <c r="E12" s="272">
        <v>2826.3166666666666</v>
      </c>
      <c r="F12" s="272">
        <v>2764.2833333333333</v>
      </c>
      <c r="G12" s="272">
        <v>2715.0666666666666</v>
      </c>
      <c r="H12" s="272">
        <v>2937.5666666666666</v>
      </c>
      <c r="I12" s="272">
        <v>2986.7833333333328</v>
      </c>
      <c r="J12" s="272">
        <v>3048.8166666666666</v>
      </c>
      <c r="K12" s="271">
        <v>2924.75</v>
      </c>
      <c r="L12" s="271">
        <v>2813.5</v>
      </c>
      <c r="M12" s="271">
        <v>3.3537699999999999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2350.85</v>
      </c>
      <c r="D13" s="272">
        <v>2330.1833333333334</v>
      </c>
      <c r="E13" s="272">
        <v>2292.6166666666668</v>
      </c>
      <c r="F13" s="272">
        <v>2234.3833333333332</v>
      </c>
      <c r="G13" s="272">
        <v>2196.8166666666666</v>
      </c>
      <c r="H13" s="272">
        <v>2388.416666666667</v>
      </c>
      <c r="I13" s="272">
        <v>2425.9833333333336</v>
      </c>
      <c r="J13" s="272">
        <v>2484.2166666666672</v>
      </c>
      <c r="K13" s="271">
        <v>2367.75</v>
      </c>
      <c r="L13" s="271">
        <v>2271.9499999999998</v>
      </c>
      <c r="M13" s="271">
        <v>8.2272599999999994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2512.4</v>
      </c>
      <c r="D14" s="272">
        <v>2523.4833333333331</v>
      </c>
      <c r="E14" s="272">
        <v>2483.6166666666663</v>
      </c>
      <c r="F14" s="272">
        <v>2454.833333333333</v>
      </c>
      <c r="G14" s="272">
        <v>2414.9666666666662</v>
      </c>
      <c r="H14" s="272">
        <v>2552.2666666666664</v>
      </c>
      <c r="I14" s="272">
        <v>2592.1333333333332</v>
      </c>
      <c r="J14" s="272">
        <v>2620.9166666666665</v>
      </c>
      <c r="K14" s="271">
        <v>2563.35</v>
      </c>
      <c r="L14" s="271">
        <v>2494.6999999999998</v>
      </c>
      <c r="M14" s="271">
        <v>0.19386999999999999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1063.25</v>
      </c>
      <c r="D15" s="272">
        <v>1068.3999999999999</v>
      </c>
      <c r="E15" s="272">
        <v>1042.4499999999998</v>
      </c>
      <c r="F15" s="272">
        <v>1021.6499999999999</v>
      </c>
      <c r="G15" s="272">
        <v>995.69999999999982</v>
      </c>
      <c r="H15" s="272">
        <v>1089.1999999999998</v>
      </c>
      <c r="I15" s="272">
        <v>1115.1500000000001</v>
      </c>
      <c r="J15" s="272">
        <v>1135.9499999999998</v>
      </c>
      <c r="K15" s="271">
        <v>1094.3499999999999</v>
      </c>
      <c r="L15" s="271">
        <v>1047.5999999999999</v>
      </c>
      <c r="M15" s="271">
        <v>5.3726500000000001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638.95000000000005</v>
      </c>
      <c r="D16" s="272">
        <v>643.31666666666672</v>
      </c>
      <c r="E16" s="272">
        <v>630.63333333333344</v>
      </c>
      <c r="F16" s="272">
        <v>622.31666666666672</v>
      </c>
      <c r="G16" s="272">
        <v>609.63333333333344</v>
      </c>
      <c r="H16" s="272">
        <v>651.63333333333344</v>
      </c>
      <c r="I16" s="272">
        <v>664.31666666666661</v>
      </c>
      <c r="J16" s="272">
        <v>672.63333333333344</v>
      </c>
      <c r="K16" s="271">
        <v>656</v>
      </c>
      <c r="L16" s="271">
        <v>635</v>
      </c>
      <c r="M16" s="271">
        <v>20.46529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446.6</v>
      </c>
      <c r="D17" s="272">
        <v>450.53333333333336</v>
      </c>
      <c r="E17" s="272">
        <v>437.26666666666671</v>
      </c>
      <c r="F17" s="272">
        <v>427.93333333333334</v>
      </c>
      <c r="G17" s="272">
        <v>414.66666666666669</v>
      </c>
      <c r="H17" s="272">
        <v>459.86666666666673</v>
      </c>
      <c r="I17" s="272">
        <v>473.13333333333338</v>
      </c>
      <c r="J17" s="272">
        <v>482.46666666666675</v>
      </c>
      <c r="K17" s="271">
        <v>463.8</v>
      </c>
      <c r="L17" s="271">
        <v>441.2</v>
      </c>
      <c r="M17" s="271">
        <v>1.67147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2255.6999999999998</v>
      </c>
      <c r="D18" s="272">
        <v>2246.2166666666667</v>
      </c>
      <c r="E18" s="272">
        <v>2220.1333333333332</v>
      </c>
      <c r="F18" s="272">
        <v>2184.5666666666666</v>
      </c>
      <c r="G18" s="272">
        <v>2158.4833333333331</v>
      </c>
      <c r="H18" s="272">
        <v>2281.7833333333333</v>
      </c>
      <c r="I18" s="272">
        <v>2307.8666666666663</v>
      </c>
      <c r="J18" s="272">
        <v>2343.4333333333334</v>
      </c>
      <c r="K18" s="271">
        <v>2272.3000000000002</v>
      </c>
      <c r="L18" s="271">
        <v>2210.65</v>
      </c>
      <c r="M18" s="271">
        <v>0.95896999999999999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18820.8</v>
      </c>
      <c r="D19" s="272">
        <v>18907.149999999998</v>
      </c>
      <c r="E19" s="272">
        <v>18703.649999999994</v>
      </c>
      <c r="F19" s="272">
        <v>18586.499999999996</v>
      </c>
      <c r="G19" s="272">
        <v>18382.999999999993</v>
      </c>
      <c r="H19" s="272">
        <v>19024.299999999996</v>
      </c>
      <c r="I19" s="272">
        <v>19227.800000000003</v>
      </c>
      <c r="J19" s="272">
        <v>19344.949999999997</v>
      </c>
      <c r="K19" s="271">
        <v>19110.650000000001</v>
      </c>
      <c r="L19" s="271">
        <v>18790</v>
      </c>
      <c r="M19" s="271">
        <v>0.13805000000000001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3130.2</v>
      </c>
      <c r="D20" s="272">
        <v>3154.7833333333333</v>
      </c>
      <c r="E20" s="272">
        <v>3050.6666666666665</v>
      </c>
      <c r="F20" s="272">
        <v>2971.1333333333332</v>
      </c>
      <c r="G20" s="272">
        <v>2867.0166666666664</v>
      </c>
      <c r="H20" s="272">
        <v>3234.3166666666666</v>
      </c>
      <c r="I20" s="272">
        <v>3338.4333333333334</v>
      </c>
      <c r="J20" s="272">
        <v>3417.9666666666667</v>
      </c>
      <c r="K20" s="271">
        <v>3258.9</v>
      </c>
      <c r="L20" s="271">
        <v>3075.25</v>
      </c>
      <c r="M20" s="271">
        <v>61.099490000000003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2411.35</v>
      </c>
      <c r="D21" s="272">
        <v>2403.4500000000003</v>
      </c>
      <c r="E21" s="272">
        <v>2322.9000000000005</v>
      </c>
      <c r="F21" s="272">
        <v>2234.4500000000003</v>
      </c>
      <c r="G21" s="272">
        <v>2153.9000000000005</v>
      </c>
      <c r="H21" s="272">
        <v>2491.9000000000005</v>
      </c>
      <c r="I21" s="272">
        <v>2572.4500000000007</v>
      </c>
      <c r="J21" s="272">
        <v>2660.9000000000005</v>
      </c>
      <c r="K21" s="271">
        <v>2484</v>
      </c>
      <c r="L21" s="271">
        <v>2315</v>
      </c>
      <c r="M21" s="271">
        <v>73.971500000000006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871.8</v>
      </c>
      <c r="D22" s="272">
        <v>863.21666666666658</v>
      </c>
      <c r="E22" s="272">
        <v>842.53333333333319</v>
      </c>
      <c r="F22" s="272">
        <v>813.26666666666665</v>
      </c>
      <c r="G22" s="272">
        <v>792.58333333333326</v>
      </c>
      <c r="H22" s="272">
        <v>892.48333333333312</v>
      </c>
      <c r="I22" s="272">
        <v>913.16666666666652</v>
      </c>
      <c r="J22" s="272">
        <v>942.43333333333305</v>
      </c>
      <c r="K22" s="271">
        <v>883.9</v>
      </c>
      <c r="L22" s="271">
        <v>833.95</v>
      </c>
      <c r="M22" s="271">
        <v>245.06693999999999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3390.9</v>
      </c>
      <c r="D23" s="272">
        <v>3403.5833333333335</v>
      </c>
      <c r="E23" s="272">
        <v>3315.3166666666671</v>
      </c>
      <c r="F23" s="272">
        <v>3239.7333333333336</v>
      </c>
      <c r="G23" s="272">
        <v>3151.4666666666672</v>
      </c>
      <c r="H23" s="272">
        <v>3479.166666666667</v>
      </c>
      <c r="I23" s="272">
        <v>3567.4333333333334</v>
      </c>
      <c r="J23" s="272">
        <v>3643.0166666666669</v>
      </c>
      <c r="K23" s="271">
        <v>3491.85</v>
      </c>
      <c r="L23" s="271">
        <v>3328</v>
      </c>
      <c r="M23" s="271">
        <v>4.9265499999999998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3635.25</v>
      </c>
      <c r="D24" s="272">
        <v>3639.75</v>
      </c>
      <c r="E24" s="272">
        <v>3585.5</v>
      </c>
      <c r="F24" s="272">
        <v>3535.75</v>
      </c>
      <c r="G24" s="272">
        <v>3481.5</v>
      </c>
      <c r="H24" s="272">
        <v>3689.5</v>
      </c>
      <c r="I24" s="272">
        <v>3743.75</v>
      </c>
      <c r="J24" s="272">
        <v>3793.5</v>
      </c>
      <c r="K24" s="271">
        <v>3694</v>
      </c>
      <c r="L24" s="271">
        <v>3590</v>
      </c>
      <c r="M24" s="271">
        <v>4.0809600000000001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111.45</v>
      </c>
      <c r="D25" s="272">
        <v>111.96666666666665</v>
      </c>
      <c r="E25" s="272">
        <v>110.18333333333331</v>
      </c>
      <c r="F25" s="272">
        <v>108.91666666666666</v>
      </c>
      <c r="G25" s="272">
        <v>107.13333333333331</v>
      </c>
      <c r="H25" s="272">
        <v>113.23333333333331</v>
      </c>
      <c r="I25" s="272">
        <v>115.01666666666664</v>
      </c>
      <c r="J25" s="272">
        <v>116.2833333333333</v>
      </c>
      <c r="K25" s="271">
        <v>113.75</v>
      </c>
      <c r="L25" s="271">
        <v>110.7</v>
      </c>
      <c r="M25" s="271">
        <v>31.08915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284</v>
      </c>
      <c r="D26" s="272">
        <v>285.41666666666669</v>
      </c>
      <c r="E26" s="272">
        <v>280.03333333333336</v>
      </c>
      <c r="F26" s="272">
        <v>276.06666666666666</v>
      </c>
      <c r="G26" s="272">
        <v>270.68333333333334</v>
      </c>
      <c r="H26" s="272">
        <v>289.38333333333338</v>
      </c>
      <c r="I26" s="272">
        <v>294.76666666666671</v>
      </c>
      <c r="J26" s="272">
        <v>298.73333333333341</v>
      </c>
      <c r="K26" s="271">
        <v>290.8</v>
      </c>
      <c r="L26" s="271">
        <v>281.45</v>
      </c>
      <c r="M26" s="271">
        <v>13.799910000000001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446.85</v>
      </c>
      <c r="D27" s="272">
        <v>446.55</v>
      </c>
      <c r="E27" s="272">
        <v>443.3</v>
      </c>
      <c r="F27" s="272">
        <v>439.75</v>
      </c>
      <c r="G27" s="272">
        <v>436.5</v>
      </c>
      <c r="H27" s="272">
        <v>450.1</v>
      </c>
      <c r="I27" s="272">
        <v>453.35</v>
      </c>
      <c r="J27" s="272">
        <v>456.90000000000003</v>
      </c>
      <c r="K27" s="271">
        <v>449.8</v>
      </c>
      <c r="L27" s="271">
        <v>443</v>
      </c>
      <c r="M27" s="271">
        <v>0.69991000000000003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266.85000000000002</v>
      </c>
      <c r="D28" s="272">
        <v>267.66666666666669</v>
      </c>
      <c r="E28" s="272">
        <v>265.33333333333337</v>
      </c>
      <c r="F28" s="272">
        <v>263.81666666666666</v>
      </c>
      <c r="G28" s="272">
        <v>261.48333333333335</v>
      </c>
      <c r="H28" s="272">
        <v>269.18333333333339</v>
      </c>
      <c r="I28" s="272">
        <v>271.51666666666677</v>
      </c>
      <c r="J28" s="272">
        <v>273.03333333333342</v>
      </c>
      <c r="K28" s="271">
        <v>270</v>
      </c>
      <c r="L28" s="271">
        <v>266.14999999999998</v>
      </c>
      <c r="M28" s="271">
        <v>1.8652299999999999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256.60000000000002</v>
      </c>
      <c r="D29" s="272">
        <v>256.68333333333334</v>
      </c>
      <c r="E29" s="272">
        <v>253.51666666666665</v>
      </c>
      <c r="F29" s="272">
        <v>250.43333333333331</v>
      </c>
      <c r="G29" s="272">
        <v>247.26666666666662</v>
      </c>
      <c r="H29" s="272">
        <v>259.76666666666665</v>
      </c>
      <c r="I29" s="272">
        <v>262.93333333333328</v>
      </c>
      <c r="J29" s="272">
        <v>266.01666666666671</v>
      </c>
      <c r="K29" s="271">
        <v>259.85000000000002</v>
      </c>
      <c r="L29" s="271">
        <v>253.6</v>
      </c>
      <c r="M29" s="271">
        <v>6.3474599999999999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1232.2</v>
      </c>
      <c r="D30" s="272">
        <v>1234.7333333333333</v>
      </c>
      <c r="E30" s="272">
        <v>1205.4666666666667</v>
      </c>
      <c r="F30" s="272">
        <v>1178.7333333333333</v>
      </c>
      <c r="G30" s="272">
        <v>1149.4666666666667</v>
      </c>
      <c r="H30" s="272">
        <v>1261.4666666666667</v>
      </c>
      <c r="I30" s="272">
        <v>1290.7333333333336</v>
      </c>
      <c r="J30" s="272">
        <v>1317.4666666666667</v>
      </c>
      <c r="K30" s="271">
        <v>1264</v>
      </c>
      <c r="L30" s="271">
        <v>1208</v>
      </c>
      <c r="M30" s="271">
        <v>11.100899999999999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1297.1500000000001</v>
      </c>
      <c r="D31" s="272">
        <v>1287.6333333333334</v>
      </c>
      <c r="E31" s="272">
        <v>1270.2666666666669</v>
      </c>
      <c r="F31" s="272">
        <v>1243.3833333333334</v>
      </c>
      <c r="G31" s="272">
        <v>1226.0166666666669</v>
      </c>
      <c r="H31" s="272">
        <v>1314.5166666666669</v>
      </c>
      <c r="I31" s="272">
        <v>1331.8833333333332</v>
      </c>
      <c r="J31" s="272">
        <v>1358.7666666666669</v>
      </c>
      <c r="K31" s="271">
        <v>1305</v>
      </c>
      <c r="L31" s="271">
        <v>1260.75</v>
      </c>
      <c r="M31" s="271">
        <v>5.7375400000000001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651.79999999999995</v>
      </c>
      <c r="D32" s="272">
        <v>653.4</v>
      </c>
      <c r="E32" s="272">
        <v>648.4</v>
      </c>
      <c r="F32" s="272">
        <v>645</v>
      </c>
      <c r="G32" s="272">
        <v>640</v>
      </c>
      <c r="H32" s="272">
        <v>656.8</v>
      </c>
      <c r="I32" s="272">
        <v>661.8</v>
      </c>
      <c r="J32" s="272">
        <v>665.19999999999993</v>
      </c>
      <c r="K32" s="271">
        <v>658.4</v>
      </c>
      <c r="L32" s="271">
        <v>650</v>
      </c>
      <c r="M32" s="271">
        <v>0.72401000000000004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2935.95</v>
      </c>
      <c r="D33" s="272">
        <v>2944.6666666666665</v>
      </c>
      <c r="E33" s="272">
        <v>2914.2833333333328</v>
      </c>
      <c r="F33" s="272">
        <v>2892.6166666666663</v>
      </c>
      <c r="G33" s="272">
        <v>2862.2333333333327</v>
      </c>
      <c r="H33" s="272">
        <v>2966.333333333333</v>
      </c>
      <c r="I33" s="272">
        <v>2996.7166666666672</v>
      </c>
      <c r="J33" s="272">
        <v>3018.3833333333332</v>
      </c>
      <c r="K33" s="271">
        <v>2975.05</v>
      </c>
      <c r="L33" s="271">
        <v>2923</v>
      </c>
      <c r="M33" s="271">
        <v>1.71444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3014.9</v>
      </c>
      <c r="D34" s="272">
        <v>3031.7166666666672</v>
      </c>
      <c r="E34" s="272">
        <v>2985.4833333333345</v>
      </c>
      <c r="F34" s="272">
        <v>2956.0666666666675</v>
      </c>
      <c r="G34" s="272">
        <v>2909.8333333333348</v>
      </c>
      <c r="H34" s="272">
        <v>3061.1333333333341</v>
      </c>
      <c r="I34" s="272">
        <v>3107.3666666666668</v>
      </c>
      <c r="J34" s="272">
        <v>3136.7833333333338</v>
      </c>
      <c r="K34" s="271">
        <v>3077.95</v>
      </c>
      <c r="L34" s="271">
        <v>3002.3</v>
      </c>
      <c r="M34" s="271">
        <v>0.32573000000000002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304.2</v>
      </c>
      <c r="D35" s="272">
        <v>307.76666666666671</v>
      </c>
      <c r="E35" s="272">
        <v>298.53333333333342</v>
      </c>
      <c r="F35" s="272">
        <v>292.86666666666673</v>
      </c>
      <c r="G35" s="272">
        <v>283.63333333333344</v>
      </c>
      <c r="H35" s="272">
        <v>313.43333333333339</v>
      </c>
      <c r="I35" s="272">
        <v>322.66666666666663</v>
      </c>
      <c r="J35" s="272">
        <v>328.33333333333337</v>
      </c>
      <c r="K35" s="271">
        <v>317</v>
      </c>
      <c r="L35" s="271">
        <v>302.10000000000002</v>
      </c>
      <c r="M35" s="271">
        <v>6.6020899999999996</v>
      </c>
      <c r="N35" s="1"/>
      <c r="O35" s="1"/>
    </row>
    <row r="36" spans="1:15" ht="12.75" customHeight="1">
      <c r="A36" s="30">
        <v>26</v>
      </c>
      <c r="B36" s="281" t="s">
        <v>999</v>
      </c>
      <c r="C36" s="271">
        <v>19.3</v>
      </c>
      <c r="D36" s="272">
        <v>19.366666666666671</v>
      </c>
      <c r="E36" s="272">
        <v>19.13333333333334</v>
      </c>
      <c r="F36" s="272">
        <v>18.966666666666669</v>
      </c>
      <c r="G36" s="272">
        <v>18.733333333333338</v>
      </c>
      <c r="H36" s="272">
        <v>19.533333333333342</v>
      </c>
      <c r="I36" s="272">
        <v>19.766666666666669</v>
      </c>
      <c r="J36" s="272">
        <v>19.933333333333344</v>
      </c>
      <c r="K36" s="271">
        <v>19.600000000000001</v>
      </c>
      <c r="L36" s="271">
        <v>19.2</v>
      </c>
      <c r="M36" s="271">
        <v>17.819189999999999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515.5</v>
      </c>
      <c r="D37" s="272">
        <v>518.38333333333333</v>
      </c>
      <c r="E37" s="272">
        <v>510.86666666666667</v>
      </c>
      <c r="F37" s="272">
        <v>506.23333333333335</v>
      </c>
      <c r="G37" s="272">
        <v>498.7166666666667</v>
      </c>
      <c r="H37" s="272">
        <v>523.01666666666665</v>
      </c>
      <c r="I37" s="272">
        <v>530.5333333333333</v>
      </c>
      <c r="J37" s="272">
        <v>535.16666666666663</v>
      </c>
      <c r="K37" s="271">
        <v>525.9</v>
      </c>
      <c r="L37" s="271">
        <v>513.75</v>
      </c>
      <c r="M37" s="271">
        <v>3.0876299999999999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2287.4</v>
      </c>
      <c r="D38" s="272">
        <v>2296.4166666666665</v>
      </c>
      <c r="E38" s="272">
        <v>2260.9833333333331</v>
      </c>
      <c r="F38" s="272">
        <v>2234.5666666666666</v>
      </c>
      <c r="G38" s="272">
        <v>2199.1333333333332</v>
      </c>
      <c r="H38" s="272">
        <v>2322.833333333333</v>
      </c>
      <c r="I38" s="272">
        <v>2358.2666666666664</v>
      </c>
      <c r="J38" s="272">
        <v>2384.6833333333329</v>
      </c>
      <c r="K38" s="271">
        <v>2331.85</v>
      </c>
      <c r="L38" s="271">
        <v>2270</v>
      </c>
      <c r="M38" s="271">
        <v>0.41399999999999998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420.45</v>
      </c>
      <c r="D39" s="272">
        <v>419.25</v>
      </c>
      <c r="E39" s="272">
        <v>411.5</v>
      </c>
      <c r="F39" s="272">
        <v>402.55</v>
      </c>
      <c r="G39" s="272">
        <v>394.8</v>
      </c>
      <c r="H39" s="272">
        <v>428.2</v>
      </c>
      <c r="I39" s="272">
        <v>435.95</v>
      </c>
      <c r="J39" s="272">
        <v>444.9</v>
      </c>
      <c r="K39" s="271">
        <v>427</v>
      </c>
      <c r="L39" s="271">
        <v>410.3</v>
      </c>
      <c r="M39" s="271">
        <v>251.71485000000001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1295.05</v>
      </c>
      <c r="D40" s="272">
        <v>1306.7</v>
      </c>
      <c r="E40" s="272">
        <v>1273.4000000000001</v>
      </c>
      <c r="F40" s="272">
        <v>1251.75</v>
      </c>
      <c r="G40" s="272">
        <v>1218.45</v>
      </c>
      <c r="H40" s="272">
        <v>1328.3500000000001</v>
      </c>
      <c r="I40" s="272">
        <v>1361.6499999999999</v>
      </c>
      <c r="J40" s="272">
        <v>1383.3000000000002</v>
      </c>
      <c r="K40" s="271">
        <v>1340</v>
      </c>
      <c r="L40" s="271">
        <v>1285.05</v>
      </c>
      <c r="M40" s="271">
        <v>3.5805199999999999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751.6</v>
      </c>
      <c r="D41" s="272">
        <v>753.36666666666667</v>
      </c>
      <c r="E41" s="272">
        <v>743.73333333333335</v>
      </c>
      <c r="F41" s="272">
        <v>735.86666666666667</v>
      </c>
      <c r="G41" s="272">
        <v>726.23333333333335</v>
      </c>
      <c r="H41" s="272">
        <v>761.23333333333335</v>
      </c>
      <c r="I41" s="272">
        <v>770.86666666666679</v>
      </c>
      <c r="J41" s="272">
        <v>778.73333333333335</v>
      </c>
      <c r="K41" s="271">
        <v>763</v>
      </c>
      <c r="L41" s="271">
        <v>745.5</v>
      </c>
      <c r="M41" s="271">
        <v>0.36876999999999999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4135.3500000000004</v>
      </c>
      <c r="D42" s="272">
        <v>4188.2666666666664</v>
      </c>
      <c r="E42" s="272">
        <v>4067.083333333333</v>
      </c>
      <c r="F42" s="272">
        <v>3998.8166666666666</v>
      </c>
      <c r="G42" s="272">
        <v>3877.6333333333332</v>
      </c>
      <c r="H42" s="272">
        <v>4256.5333333333328</v>
      </c>
      <c r="I42" s="272">
        <v>4377.7166666666672</v>
      </c>
      <c r="J42" s="272">
        <v>4445.9833333333327</v>
      </c>
      <c r="K42" s="271">
        <v>4309.45</v>
      </c>
      <c r="L42" s="271">
        <v>4120</v>
      </c>
      <c r="M42" s="271">
        <v>7.1912599999999998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260.14999999999998</v>
      </c>
      <c r="D43" s="272">
        <v>262.53333333333336</v>
      </c>
      <c r="E43" s="272">
        <v>256.76666666666671</v>
      </c>
      <c r="F43" s="272">
        <v>253.38333333333333</v>
      </c>
      <c r="G43" s="272">
        <v>247.61666666666667</v>
      </c>
      <c r="H43" s="272">
        <v>265.91666666666674</v>
      </c>
      <c r="I43" s="272">
        <v>271.68333333333339</v>
      </c>
      <c r="J43" s="272">
        <v>275.06666666666678</v>
      </c>
      <c r="K43" s="271">
        <v>268.3</v>
      </c>
      <c r="L43" s="271">
        <v>259.14999999999998</v>
      </c>
      <c r="M43" s="271">
        <v>36.039479999999998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308.60000000000002</v>
      </c>
      <c r="D44" s="272">
        <v>311.83333333333331</v>
      </c>
      <c r="E44" s="272">
        <v>303.76666666666665</v>
      </c>
      <c r="F44" s="272">
        <v>298.93333333333334</v>
      </c>
      <c r="G44" s="272">
        <v>290.86666666666667</v>
      </c>
      <c r="H44" s="272">
        <v>316.66666666666663</v>
      </c>
      <c r="I44" s="272">
        <v>324.73333333333335</v>
      </c>
      <c r="J44" s="272">
        <v>329.56666666666661</v>
      </c>
      <c r="K44" s="271">
        <v>319.89999999999998</v>
      </c>
      <c r="L44" s="271">
        <v>307</v>
      </c>
      <c r="M44" s="271">
        <v>0.87934000000000001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564.6</v>
      </c>
      <c r="D45" s="272">
        <v>567.96666666666658</v>
      </c>
      <c r="E45" s="272">
        <v>556.68333333333317</v>
      </c>
      <c r="F45" s="272">
        <v>548.76666666666654</v>
      </c>
      <c r="G45" s="272">
        <v>537.48333333333312</v>
      </c>
      <c r="H45" s="272">
        <v>575.88333333333321</v>
      </c>
      <c r="I45" s="272">
        <v>587.16666666666674</v>
      </c>
      <c r="J45" s="272">
        <v>595.08333333333326</v>
      </c>
      <c r="K45" s="271">
        <v>579.25</v>
      </c>
      <c r="L45" s="271">
        <v>560.04999999999995</v>
      </c>
      <c r="M45" s="271">
        <v>0.98360999999999998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148</v>
      </c>
      <c r="D46" s="272">
        <v>148.48333333333332</v>
      </c>
      <c r="E46" s="272">
        <v>146.51666666666665</v>
      </c>
      <c r="F46" s="272">
        <v>145.03333333333333</v>
      </c>
      <c r="G46" s="272">
        <v>143.06666666666666</v>
      </c>
      <c r="H46" s="272">
        <v>149.96666666666664</v>
      </c>
      <c r="I46" s="272">
        <v>151.93333333333328</v>
      </c>
      <c r="J46" s="272">
        <v>153.41666666666663</v>
      </c>
      <c r="K46" s="271">
        <v>150.44999999999999</v>
      </c>
      <c r="L46" s="271">
        <v>147</v>
      </c>
      <c r="M46" s="271">
        <v>206.83857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3482.55</v>
      </c>
      <c r="D47" s="272">
        <v>3495.0166666666664</v>
      </c>
      <c r="E47" s="272">
        <v>3451.5333333333328</v>
      </c>
      <c r="F47" s="272">
        <v>3420.5166666666664</v>
      </c>
      <c r="G47" s="272">
        <v>3377.0333333333328</v>
      </c>
      <c r="H47" s="272">
        <v>3526.0333333333328</v>
      </c>
      <c r="I47" s="272">
        <v>3569.5166666666664</v>
      </c>
      <c r="J47" s="272">
        <v>3600.5333333333328</v>
      </c>
      <c r="K47" s="271">
        <v>3538.5</v>
      </c>
      <c r="L47" s="271">
        <v>3464</v>
      </c>
      <c r="M47" s="271">
        <v>5.8182900000000002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208.7</v>
      </c>
      <c r="D48" s="272">
        <v>209.98333333333335</v>
      </c>
      <c r="E48" s="272">
        <v>206.76666666666671</v>
      </c>
      <c r="F48" s="272">
        <v>204.83333333333337</v>
      </c>
      <c r="G48" s="272">
        <v>201.61666666666673</v>
      </c>
      <c r="H48" s="272">
        <v>211.91666666666669</v>
      </c>
      <c r="I48" s="272">
        <v>215.13333333333333</v>
      </c>
      <c r="J48" s="272">
        <v>217.06666666666666</v>
      </c>
      <c r="K48" s="271">
        <v>213.2</v>
      </c>
      <c r="L48" s="271">
        <v>208.05</v>
      </c>
      <c r="M48" s="271">
        <v>7.95533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3090.55</v>
      </c>
      <c r="D49" s="272">
        <v>3071.85</v>
      </c>
      <c r="E49" s="272">
        <v>3043.7</v>
      </c>
      <c r="F49" s="272">
        <v>2996.85</v>
      </c>
      <c r="G49" s="272">
        <v>2968.7</v>
      </c>
      <c r="H49" s="272">
        <v>3118.7</v>
      </c>
      <c r="I49" s="272">
        <v>3146.8500000000004</v>
      </c>
      <c r="J49" s="272">
        <v>3193.7</v>
      </c>
      <c r="K49" s="271">
        <v>3100</v>
      </c>
      <c r="L49" s="271">
        <v>3025</v>
      </c>
      <c r="M49" s="271">
        <v>9.8570000000000005E-2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2053.8000000000002</v>
      </c>
      <c r="D50" s="272">
        <v>2053.6</v>
      </c>
      <c r="E50" s="272">
        <v>2030.1999999999998</v>
      </c>
      <c r="F50" s="272">
        <v>2006.6</v>
      </c>
      <c r="G50" s="272">
        <v>1983.1999999999998</v>
      </c>
      <c r="H50" s="272">
        <v>2077.1999999999998</v>
      </c>
      <c r="I50" s="272">
        <v>2100.6000000000004</v>
      </c>
      <c r="J50" s="272">
        <v>2124.1999999999998</v>
      </c>
      <c r="K50" s="271">
        <v>2077</v>
      </c>
      <c r="L50" s="271">
        <v>2030</v>
      </c>
      <c r="M50" s="271">
        <v>2.9087499999999999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9151.2000000000007</v>
      </c>
      <c r="D51" s="272">
        <v>9212</v>
      </c>
      <c r="E51" s="272">
        <v>9075.2999999999993</v>
      </c>
      <c r="F51" s="272">
        <v>8999.4</v>
      </c>
      <c r="G51" s="272">
        <v>8862.6999999999989</v>
      </c>
      <c r="H51" s="272">
        <v>9287.9</v>
      </c>
      <c r="I51" s="272">
        <v>9424.6</v>
      </c>
      <c r="J51" s="272">
        <v>9500.5</v>
      </c>
      <c r="K51" s="271">
        <v>9348.7000000000007</v>
      </c>
      <c r="L51" s="271">
        <v>9136.1</v>
      </c>
      <c r="M51" s="271">
        <v>0.50275000000000003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569.29999999999995</v>
      </c>
      <c r="D52" s="272">
        <v>574.4666666666667</v>
      </c>
      <c r="E52" s="272">
        <v>561.93333333333339</v>
      </c>
      <c r="F52" s="272">
        <v>554.56666666666672</v>
      </c>
      <c r="G52" s="272">
        <v>542.03333333333342</v>
      </c>
      <c r="H52" s="272">
        <v>581.83333333333337</v>
      </c>
      <c r="I52" s="272">
        <v>594.36666666666667</v>
      </c>
      <c r="J52" s="272">
        <v>601.73333333333335</v>
      </c>
      <c r="K52" s="271">
        <v>587</v>
      </c>
      <c r="L52" s="271">
        <v>567.1</v>
      </c>
      <c r="M52" s="271">
        <v>15.29162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465.25</v>
      </c>
      <c r="D53" s="272">
        <v>467.65000000000003</v>
      </c>
      <c r="E53" s="272">
        <v>460.60000000000008</v>
      </c>
      <c r="F53" s="272">
        <v>455.95000000000005</v>
      </c>
      <c r="G53" s="272">
        <v>448.90000000000009</v>
      </c>
      <c r="H53" s="272">
        <v>472.30000000000007</v>
      </c>
      <c r="I53" s="272">
        <v>479.35</v>
      </c>
      <c r="J53" s="272">
        <v>484.00000000000006</v>
      </c>
      <c r="K53" s="271">
        <v>474.7</v>
      </c>
      <c r="L53" s="271">
        <v>463</v>
      </c>
      <c r="M53" s="271">
        <v>1.7775799999999999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4382</v>
      </c>
      <c r="D54" s="272">
        <v>4419.416666666667</v>
      </c>
      <c r="E54" s="272">
        <v>4315.3333333333339</v>
      </c>
      <c r="F54" s="272">
        <v>4248.666666666667</v>
      </c>
      <c r="G54" s="272">
        <v>4144.5833333333339</v>
      </c>
      <c r="H54" s="272">
        <v>4486.0833333333339</v>
      </c>
      <c r="I54" s="272">
        <v>4590.1666666666679</v>
      </c>
      <c r="J54" s="272">
        <v>4656.8333333333339</v>
      </c>
      <c r="K54" s="271">
        <v>4523.5</v>
      </c>
      <c r="L54" s="271">
        <v>4352.75</v>
      </c>
      <c r="M54" s="271">
        <v>4.3776200000000003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757.5</v>
      </c>
      <c r="D55" s="272">
        <v>760.13333333333333</v>
      </c>
      <c r="E55" s="272">
        <v>747.61666666666667</v>
      </c>
      <c r="F55" s="272">
        <v>737.73333333333335</v>
      </c>
      <c r="G55" s="272">
        <v>725.2166666666667</v>
      </c>
      <c r="H55" s="272">
        <v>770.01666666666665</v>
      </c>
      <c r="I55" s="272">
        <v>782.5333333333333</v>
      </c>
      <c r="J55" s="272">
        <v>792.41666666666663</v>
      </c>
      <c r="K55" s="271">
        <v>772.65</v>
      </c>
      <c r="L55" s="271">
        <v>750.25</v>
      </c>
      <c r="M55" s="271">
        <v>75.532700000000006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3283.45</v>
      </c>
      <c r="D56" s="272">
        <v>3299.4833333333336</v>
      </c>
      <c r="E56" s="272">
        <v>3248.9666666666672</v>
      </c>
      <c r="F56" s="272">
        <v>3214.4833333333336</v>
      </c>
      <c r="G56" s="272">
        <v>3163.9666666666672</v>
      </c>
      <c r="H56" s="272">
        <v>3333.9666666666672</v>
      </c>
      <c r="I56" s="272">
        <v>3384.4833333333336</v>
      </c>
      <c r="J56" s="272">
        <v>3418.9666666666672</v>
      </c>
      <c r="K56" s="271">
        <v>3350</v>
      </c>
      <c r="L56" s="271">
        <v>3265</v>
      </c>
      <c r="M56" s="271">
        <v>0.45591999999999999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653.65</v>
      </c>
      <c r="D57" s="272">
        <v>657.19999999999993</v>
      </c>
      <c r="E57" s="272">
        <v>647.54999999999984</v>
      </c>
      <c r="F57" s="272">
        <v>641.44999999999993</v>
      </c>
      <c r="G57" s="272">
        <v>631.79999999999984</v>
      </c>
      <c r="H57" s="272">
        <v>663.29999999999984</v>
      </c>
      <c r="I57" s="272">
        <v>672.94999999999993</v>
      </c>
      <c r="J57" s="272">
        <v>679.04999999999984</v>
      </c>
      <c r="K57" s="271">
        <v>666.85</v>
      </c>
      <c r="L57" s="271">
        <v>651.1</v>
      </c>
      <c r="M57" s="271">
        <v>9.7871000000000006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4074.55</v>
      </c>
      <c r="D58" s="272">
        <v>4071</v>
      </c>
      <c r="E58" s="272">
        <v>4053.55</v>
      </c>
      <c r="F58" s="272">
        <v>4032.55</v>
      </c>
      <c r="G58" s="272">
        <v>4015.1000000000004</v>
      </c>
      <c r="H58" s="272">
        <v>4092</v>
      </c>
      <c r="I58" s="272">
        <v>4109.45</v>
      </c>
      <c r="J58" s="272">
        <v>4130.45</v>
      </c>
      <c r="K58" s="271">
        <v>4088.45</v>
      </c>
      <c r="L58" s="271">
        <v>4050</v>
      </c>
      <c r="M58" s="271">
        <v>2.2388300000000001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1228.3499999999999</v>
      </c>
      <c r="D59" s="272">
        <v>1227.2</v>
      </c>
      <c r="E59" s="272">
        <v>1204.4000000000001</v>
      </c>
      <c r="F59" s="272">
        <v>1180.45</v>
      </c>
      <c r="G59" s="272">
        <v>1157.6500000000001</v>
      </c>
      <c r="H59" s="272">
        <v>1251.1500000000001</v>
      </c>
      <c r="I59" s="272">
        <v>1273.9499999999998</v>
      </c>
      <c r="J59" s="272">
        <v>1297.9000000000001</v>
      </c>
      <c r="K59" s="271">
        <v>1250</v>
      </c>
      <c r="L59" s="271">
        <v>1203.25</v>
      </c>
      <c r="M59" s="271">
        <v>2.70621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7301.7</v>
      </c>
      <c r="D60" s="272">
        <v>7370.4666666666672</v>
      </c>
      <c r="E60" s="272">
        <v>7202.2333333333345</v>
      </c>
      <c r="F60" s="272">
        <v>7102.7666666666673</v>
      </c>
      <c r="G60" s="272">
        <v>6934.5333333333347</v>
      </c>
      <c r="H60" s="272">
        <v>7469.9333333333343</v>
      </c>
      <c r="I60" s="272">
        <v>7638.1666666666679</v>
      </c>
      <c r="J60" s="272">
        <v>7737.6333333333341</v>
      </c>
      <c r="K60" s="271">
        <v>7538.7</v>
      </c>
      <c r="L60" s="271">
        <v>7271</v>
      </c>
      <c r="M60" s="271">
        <v>11.00427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16287.6</v>
      </c>
      <c r="D61" s="272">
        <v>16453.2</v>
      </c>
      <c r="E61" s="272">
        <v>15959.400000000001</v>
      </c>
      <c r="F61" s="272">
        <v>15631.2</v>
      </c>
      <c r="G61" s="272">
        <v>15137.400000000001</v>
      </c>
      <c r="H61" s="272">
        <v>16781.400000000001</v>
      </c>
      <c r="I61" s="272">
        <v>17275.199999999997</v>
      </c>
      <c r="J61" s="272">
        <v>17603.400000000001</v>
      </c>
      <c r="K61" s="271">
        <v>16947</v>
      </c>
      <c r="L61" s="271">
        <v>16125</v>
      </c>
      <c r="M61" s="271">
        <v>5.12683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5500.75</v>
      </c>
      <c r="D62" s="272">
        <v>5492.8500000000013</v>
      </c>
      <c r="E62" s="272">
        <v>5391.2500000000027</v>
      </c>
      <c r="F62" s="272">
        <v>5281.7500000000018</v>
      </c>
      <c r="G62" s="272">
        <v>5180.1500000000033</v>
      </c>
      <c r="H62" s="272">
        <v>5602.3500000000022</v>
      </c>
      <c r="I62" s="272">
        <v>5703.9500000000007</v>
      </c>
      <c r="J62" s="272">
        <v>5813.4500000000016</v>
      </c>
      <c r="K62" s="271">
        <v>5594.45</v>
      </c>
      <c r="L62" s="271">
        <v>5383.35</v>
      </c>
      <c r="M62" s="271">
        <v>0.76121000000000005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3583.5</v>
      </c>
      <c r="D63" s="272">
        <v>3599.1333333333332</v>
      </c>
      <c r="E63" s="272">
        <v>3540.2666666666664</v>
      </c>
      <c r="F63" s="272">
        <v>3497.0333333333333</v>
      </c>
      <c r="G63" s="272">
        <v>3438.1666666666665</v>
      </c>
      <c r="H63" s="272">
        <v>3642.3666666666663</v>
      </c>
      <c r="I63" s="272">
        <v>3701.2333333333331</v>
      </c>
      <c r="J63" s="272">
        <v>3744.4666666666662</v>
      </c>
      <c r="K63" s="271">
        <v>3658</v>
      </c>
      <c r="L63" s="271">
        <v>3555.9</v>
      </c>
      <c r="M63" s="271">
        <v>0.50273000000000001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2168.85</v>
      </c>
      <c r="D64" s="272">
        <v>2184.6166666666668</v>
      </c>
      <c r="E64" s="272">
        <v>2144.2333333333336</v>
      </c>
      <c r="F64" s="272">
        <v>2119.6166666666668</v>
      </c>
      <c r="G64" s="272">
        <v>2079.2333333333336</v>
      </c>
      <c r="H64" s="272">
        <v>2209.2333333333336</v>
      </c>
      <c r="I64" s="272">
        <v>2249.6166666666668</v>
      </c>
      <c r="J64" s="272">
        <v>2274.2333333333336</v>
      </c>
      <c r="K64" s="271">
        <v>2225</v>
      </c>
      <c r="L64" s="271">
        <v>2160</v>
      </c>
      <c r="M64" s="271">
        <v>2.32484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339.4</v>
      </c>
      <c r="D65" s="272">
        <v>341.3</v>
      </c>
      <c r="E65" s="272">
        <v>336.6</v>
      </c>
      <c r="F65" s="272">
        <v>333.8</v>
      </c>
      <c r="G65" s="272">
        <v>329.1</v>
      </c>
      <c r="H65" s="272">
        <v>344.1</v>
      </c>
      <c r="I65" s="272">
        <v>348.79999999999995</v>
      </c>
      <c r="J65" s="272">
        <v>351.6</v>
      </c>
      <c r="K65" s="271">
        <v>346</v>
      </c>
      <c r="L65" s="271">
        <v>338.5</v>
      </c>
      <c r="M65" s="271">
        <v>20.61018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281.8</v>
      </c>
      <c r="D66" s="272">
        <v>283.68333333333334</v>
      </c>
      <c r="E66" s="272">
        <v>278.4666666666667</v>
      </c>
      <c r="F66" s="272">
        <v>275.13333333333338</v>
      </c>
      <c r="G66" s="272">
        <v>269.91666666666674</v>
      </c>
      <c r="H66" s="272">
        <v>287.01666666666665</v>
      </c>
      <c r="I66" s="272">
        <v>292.23333333333323</v>
      </c>
      <c r="J66" s="272">
        <v>295.56666666666661</v>
      </c>
      <c r="K66" s="271">
        <v>288.89999999999998</v>
      </c>
      <c r="L66" s="271">
        <v>280.35000000000002</v>
      </c>
      <c r="M66" s="271">
        <v>60.40598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120.35</v>
      </c>
      <c r="D67" s="272">
        <v>121.46666666666665</v>
      </c>
      <c r="E67" s="272">
        <v>118.43333333333331</v>
      </c>
      <c r="F67" s="272">
        <v>116.51666666666665</v>
      </c>
      <c r="G67" s="272">
        <v>113.48333333333331</v>
      </c>
      <c r="H67" s="272">
        <v>123.38333333333331</v>
      </c>
      <c r="I67" s="272">
        <v>126.41666666666664</v>
      </c>
      <c r="J67" s="272">
        <v>128.33333333333331</v>
      </c>
      <c r="K67" s="271">
        <v>124.5</v>
      </c>
      <c r="L67" s="271">
        <v>119.55</v>
      </c>
      <c r="M67" s="271">
        <v>282.11583000000002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49.85</v>
      </c>
      <c r="D68" s="272">
        <v>50.316666666666663</v>
      </c>
      <c r="E68" s="272">
        <v>49.033333333333324</v>
      </c>
      <c r="F68" s="272">
        <v>48.216666666666661</v>
      </c>
      <c r="G68" s="272">
        <v>46.933333333333323</v>
      </c>
      <c r="H68" s="272">
        <v>51.133333333333326</v>
      </c>
      <c r="I68" s="272">
        <v>52.416666666666657</v>
      </c>
      <c r="J68" s="272">
        <v>53.233333333333327</v>
      </c>
      <c r="K68" s="271">
        <v>51.6</v>
      </c>
      <c r="L68" s="271">
        <v>49.5</v>
      </c>
      <c r="M68" s="271">
        <v>28.392849999999999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17.45</v>
      </c>
      <c r="D69" s="272">
        <v>17.616666666666667</v>
      </c>
      <c r="E69" s="272">
        <v>17.233333333333334</v>
      </c>
      <c r="F69" s="272">
        <v>17.016666666666666</v>
      </c>
      <c r="G69" s="272">
        <v>16.633333333333333</v>
      </c>
      <c r="H69" s="272">
        <v>17.833333333333336</v>
      </c>
      <c r="I69" s="272">
        <v>18.216666666666669</v>
      </c>
      <c r="J69" s="272">
        <v>18.433333333333337</v>
      </c>
      <c r="K69" s="271">
        <v>18</v>
      </c>
      <c r="L69" s="271">
        <v>17.399999999999999</v>
      </c>
      <c r="M69" s="271">
        <v>17.988900000000001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1916.85</v>
      </c>
      <c r="D70" s="272">
        <v>1932.3</v>
      </c>
      <c r="E70" s="272">
        <v>1889.6</v>
      </c>
      <c r="F70" s="272">
        <v>1862.35</v>
      </c>
      <c r="G70" s="272">
        <v>1819.6499999999999</v>
      </c>
      <c r="H70" s="272">
        <v>1959.55</v>
      </c>
      <c r="I70" s="272">
        <v>2002.2500000000002</v>
      </c>
      <c r="J70" s="272">
        <v>2029.5</v>
      </c>
      <c r="K70" s="271">
        <v>1975</v>
      </c>
      <c r="L70" s="271">
        <v>1905.05</v>
      </c>
      <c r="M70" s="271">
        <v>6.3943899999999996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5249.1</v>
      </c>
      <c r="D71" s="272">
        <v>5275.8166666666666</v>
      </c>
      <c r="E71" s="272">
        <v>5204.2833333333328</v>
      </c>
      <c r="F71" s="272">
        <v>5159.4666666666662</v>
      </c>
      <c r="G71" s="272">
        <v>5087.9333333333325</v>
      </c>
      <c r="H71" s="272">
        <v>5320.6333333333332</v>
      </c>
      <c r="I71" s="272">
        <v>5392.1666666666679</v>
      </c>
      <c r="J71" s="272">
        <v>5436.9833333333336</v>
      </c>
      <c r="K71" s="271">
        <v>5347.35</v>
      </c>
      <c r="L71" s="271">
        <v>5231</v>
      </c>
      <c r="M71" s="271">
        <v>7.8479999999999994E-2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697.1</v>
      </c>
      <c r="D72" s="272">
        <v>698.5333333333333</v>
      </c>
      <c r="E72" s="272">
        <v>690.41666666666663</v>
      </c>
      <c r="F72" s="272">
        <v>683.73333333333335</v>
      </c>
      <c r="G72" s="272">
        <v>675.61666666666667</v>
      </c>
      <c r="H72" s="272">
        <v>705.21666666666658</v>
      </c>
      <c r="I72" s="272">
        <v>713.33333333333337</v>
      </c>
      <c r="J72" s="272">
        <v>720.01666666666654</v>
      </c>
      <c r="K72" s="271">
        <v>706.65</v>
      </c>
      <c r="L72" s="271">
        <v>691.85</v>
      </c>
      <c r="M72" s="271">
        <v>7.2352400000000001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834.2</v>
      </c>
      <c r="D73" s="272">
        <v>839.38333333333333</v>
      </c>
      <c r="E73" s="272">
        <v>823.51666666666665</v>
      </c>
      <c r="F73" s="272">
        <v>812.83333333333337</v>
      </c>
      <c r="G73" s="272">
        <v>796.9666666666667</v>
      </c>
      <c r="H73" s="272">
        <v>850.06666666666661</v>
      </c>
      <c r="I73" s="272">
        <v>865.93333333333317</v>
      </c>
      <c r="J73" s="272">
        <v>876.61666666666656</v>
      </c>
      <c r="K73" s="271">
        <v>855.25</v>
      </c>
      <c r="L73" s="271">
        <v>828.7</v>
      </c>
      <c r="M73" s="271">
        <v>6.7663399999999996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285.10000000000002</v>
      </c>
      <c r="D74" s="272">
        <v>286.88333333333333</v>
      </c>
      <c r="E74" s="272">
        <v>281.56666666666666</v>
      </c>
      <c r="F74" s="272">
        <v>278.03333333333336</v>
      </c>
      <c r="G74" s="272">
        <v>272.7166666666667</v>
      </c>
      <c r="H74" s="272">
        <v>290.41666666666663</v>
      </c>
      <c r="I74" s="272">
        <v>295.73333333333323</v>
      </c>
      <c r="J74" s="272">
        <v>299.26666666666659</v>
      </c>
      <c r="K74" s="271">
        <v>292.2</v>
      </c>
      <c r="L74" s="271">
        <v>283.35000000000002</v>
      </c>
      <c r="M74" s="271">
        <v>58.662260000000003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736</v>
      </c>
      <c r="D75" s="272">
        <v>741.83333333333337</v>
      </c>
      <c r="E75" s="272">
        <v>726.51666666666677</v>
      </c>
      <c r="F75" s="272">
        <v>717.03333333333342</v>
      </c>
      <c r="G75" s="272">
        <v>701.71666666666681</v>
      </c>
      <c r="H75" s="272">
        <v>751.31666666666672</v>
      </c>
      <c r="I75" s="272">
        <v>766.63333333333333</v>
      </c>
      <c r="J75" s="272">
        <v>776.11666666666667</v>
      </c>
      <c r="K75" s="271">
        <v>757.15</v>
      </c>
      <c r="L75" s="271">
        <v>732.35</v>
      </c>
      <c r="M75" s="271">
        <v>15.44351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54.1</v>
      </c>
      <c r="D76" s="272">
        <v>54.883333333333333</v>
      </c>
      <c r="E76" s="272">
        <v>53.066666666666663</v>
      </c>
      <c r="F76" s="272">
        <v>52.033333333333331</v>
      </c>
      <c r="G76" s="272">
        <v>50.216666666666661</v>
      </c>
      <c r="H76" s="272">
        <v>55.916666666666664</v>
      </c>
      <c r="I76" s="272">
        <v>57.733333333333341</v>
      </c>
      <c r="J76" s="272">
        <v>58.766666666666666</v>
      </c>
      <c r="K76" s="271">
        <v>56.7</v>
      </c>
      <c r="L76" s="271">
        <v>53.85</v>
      </c>
      <c r="M76" s="271">
        <v>241.53753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338.25</v>
      </c>
      <c r="D77" s="272">
        <v>339.5</v>
      </c>
      <c r="E77" s="272">
        <v>335.75</v>
      </c>
      <c r="F77" s="272">
        <v>333.25</v>
      </c>
      <c r="G77" s="272">
        <v>329.5</v>
      </c>
      <c r="H77" s="272">
        <v>342</v>
      </c>
      <c r="I77" s="272">
        <v>345.75</v>
      </c>
      <c r="J77" s="272">
        <v>348.25</v>
      </c>
      <c r="K77" s="271">
        <v>343.25</v>
      </c>
      <c r="L77" s="271">
        <v>337</v>
      </c>
      <c r="M77" s="271">
        <v>37.316879999999998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732.3</v>
      </c>
      <c r="D78" s="272">
        <v>731.9666666666667</v>
      </c>
      <c r="E78" s="272">
        <v>726.33333333333337</v>
      </c>
      <c r="F78" s="272">
        <v>720.36666666666667</v>
      </c>
      <c r="G78" s="272">
        <v>714.73333333333335</v>
      </c>
      <c r="H78" s="272">
        <v>737.93333333333339</v>
      </c>
      <c r="I78" s="272">
        <v>743.56666666666661</v>
      </c>
      <c r="J78" s="272">
        <v>749.53333333333342</v>
      </c>
      <c r="K78" s="271">
        <v>737.6</v>
      </c>
      <c r="L78" s="271">
        <v>726</v>
      </c>
      <c r="M78" s="271">
        <v>137.43827999999999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308.14999999999998</v>
      </c>
      <c r="D79" s="272">
        <v>310.56666666666666</v>
      </c>
      <c r="E79" s="272">
        <v>305.18333333333334</v>
      </c>
      <c r="F79" s="272">
        <v>302.2166666666667</v>
      </c>
      <c r="G79" s="272">
        <v>296.83333333333337</v>
      </c>
      <c r="H79" s="272">
        <v>313.5333333333333</v>
      </c>
      <c r="I79" s="272">
        <v>318.91666666666663</v>
      </c>
      <c r="J79" s="272">
        <v>321.88333333333327</v>
      </c>
      <c r="K79" s="271">
        <v>315.95</v>
      </c>
      <c r="L79" s="271">
        <v>307.60000000000002</v>
      </c>
      <c r="M79" s="271">
        <v>23.012589999999999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989.15</v>
      </c>
      <c r="D80" s="272">
        <v>995.16666666666663</v>
      </c>
      <c r="E80" s="272">
        <v>973.63333333333321</v>
      </c>
      <c r="F80" s="272">
        <v>958.11666666666656</v>
      </c>
      <c r="G80" s="272">
        <v>936.58333333333314</v>
      </c>
      <c r="H80" s="272">
        <v>1010.6833333333333</v>
      </c>
      <c r="I80" s="272">
        <v>1032.2166666666667</v>
      </c>
      <c r="J80" s="272">
        <v>1047.7333333333333</v>
      </c>
      <c r="K80" s="271">
        <v>1016.7</v>
      </c>
      <c r="L80" s="271">
        <v>979.65</v>
      </c>
      <c r="M80" s="271">
        <v>1.35649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331.5</v>
      </c>
      <c r="D81" s="272">
        <v>333.81666666666666</v>
      </c>
      <c r="E81" s="272">
        <v>325.2833333333333</v>
      </c>
      <c r="F81" s="272">
        <v>319.06666666666666</v>
      </c>
      <c r="G81" s="272">
        <v>310.5333333333333</v>
      </c>
      <c r="H81" s="272">
        <v>340.0333333333333</v>
      </c>
      <c r="I81" s="272">
        <v>348.56666666666672</v>
      </c>
      <c r="J81" s="272">
        <v>354.7833333333333</v>
      </c>
      <c r="K81" s="271">
        <v>342.35</v>
      </c>
      <c r="L81" s="271">
        <v>327.60000000000002</v>
      </c>
      <c r="M81" s="271">
        <v>27.10173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8588.75</v>
      </c>
      <c r="D82" s="272">
        <v>8627.9333333333325</v>
      </c>
      <c r="E82" s="272">
        <v>8510.8166666666657</v>
      </c>
      <c r="F82" s="272">
        <v>8432.8833333333332</v>
      </c>
      <c r="G82" s="272">
        <v>8315.7666666666664</v>
      </c>
      <c r="H82" s="272">
        <v>8705.866666666665</v>
      </c>
      <c r="I82" s="272">
        <v>8822.9833333333299</v>
      </c>
      <c r="J82" s="272">
        <v>8900.9166666666642</v>
      </c>
      <c r="K82" s="271">
        <v>8745.0499999999993</v>
      </c>
      <c r="L82" s="271">
        <v>8550</v>
      </c>
      <c r="M82" s="271">
        <v>0.10303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1069.5999999999999</v>
      </c>
      <c r="D83" s="272">
        <v>1064.9166666666667</v>
      </c>
      <c r="E83" s="272">
        <v>1045.6333333333334</v>
      </c>
      <c r="F83" s="272">
        <v>1021.6666666666667</v>
      </c>
      <c r="G83" s="272">
        <v>1002.3833333333334</v>
      </c>
      <c r="H83" s="272">
        <v>1088.8833333333334</v>
      </c>
      <c r="I83" s="272">
        <v>1108.1666666666667</v>
      </c>
      <c r="J83" s="272">
        <v>1132.1333333333334</v>
      </c>
      <c r="K83" s="271">
        <v>1084.2</v>
      </c>
      <c r="L83" s="271">
        <v>1040.95</v>
      </c>
      <c r="M83" s="271">
        <v>0.88044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899.7</v>
      </c>
      <c r="D84" s="272">
        <v>902.05000000000007</v>
      </c>
      <c r="E84" s="272">
        <v>893.05000000000018</v>
      </c>
      <c r="F84" s="272">
        <v>886.40000000000009</v>
      </c>
      <c r="G84" s="272">
        <v>877.4000000000002</v>
      </c>
      <c r="H84" s="272">
        <v>908.70000000000016</v>
      </c>
      <c r="I84" s="272">
        <v>917.69999999999993</v>
      </c>
      <c r="J84" s="272">
        <v>924.35000000000014</v>
      </c>
      <c r="K84" s="271">
        <v>911.05</v>
      </c>
      <c r="L84" s="271">
        <v>895.4</v>
      </c>
      <c r="M84" s="271">
        <v>0.57133999999999996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560.15</v>
      </c>
      <c r="D85" s="272">
        <v>572.33333333333337</v>
      </c>
      <c r="E85" s="272">
        <v>543.9666666666667</v>
      </c>
      <c r="F85" s="272">
        <v>527.7833333333333</v>
      </c>
      <c r="G85" s="272">
        <v>499.41666666666663</v>
      </c>
      <c r="H85" s="272">
        <v>588.51666666666677</v>
      </c>
      <c r="I85" s="272">
        <v>616.88333333333333</v>
      </c>
      <c r="J85" s="272">
        <v>633.06666666666683</v>
      </c>
      <c r="K85" s="271">
        <v>600.70000000000005</v>
      </c>
      <c r="L85" s="271">
        <v>556.15</v>
      </c>
      <c r="M85" s="271">
        <v>13.184380000000001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17376.400000000001</v>
      </c>
      <c r="D86" s="272">
        <v>17506.333333333332</v>
      </c>
      <c r="E86" s="272">
        <v>17182.916666666664</v>
      </c>
      <c r="F86" s="272">
        <v>16989.433333333331</v>
      </c>
      <c r="G86" s="272">
        <v>16666.016666666663</v>
      </c>
      <c r="H86" s="272">
        <v>17699.816666666666</v>
      </c>
      <c r="I86" s="272">
        <v>18023.23333333333</v>
      </c>
      <c r="J86" s="272">
        <v>18216.716666666667</v>
      </c>
      <c r="K86" s="271">
        <v>17829.75</v>
      </c>
      <c r="L86" s="271">
        <v>17312.849999999999</v>
      </c>
      <c r="M86" s="271">
        <v>0.47005000000000002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500</v>
      </c>
      <c r="D87" s="272">
        <v>499.7</v>
      </c>
      <c r="E87" s="272">
        <v>497.25</v>
      </c>
      <c r="F87" s="272">
        <v>494.5</v>
      </c>
      <c r="G87" s="272">
        <v>492.05</v>
      </c>
      <c r="H87" s="272">
        <v>502.45</v>
      </c>
      <c r="I87" s="272">
        <v>504.89999999999992</v>
      </c>
      <c r="J87" s="272">
        <v>507.65</v>
      </c>
      <c r="K87" s="271">
        <v>502.15</v>
      </c>
      <c r="L87" s="271">
        <v>496.95</v>
      </c>
      <c r="M87" s="271">
        <v>0.83562999999999998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44.3</v>
      </c>
      <c r="D88" s="272">
        <v>43.933333333333337</v>
      </c>
      <c r="E88" s="272">
        <v>43.566666666666677</v>
      </c>
      <c r="F88" s="272">
        <v>42.833333333333343</v>
      </c>
      <c r="G88" s="272">
        <v>42.466666666666683</v>
      </c>
      <c r="H88" s="272">
        <v>44.666666666666671</v>
      </c>
      <c r="I88" s="272">
        <v>45.033333333333331</v>
      </c>
      <c r="J88" s="272">
        <v>45.766666666666666</v>
      </c>
      <c r="K88" s="271">
        <v>44.3</v>
      </c>
      <c r="L88" s="271">
        <v>43.2</v>
      </c>
      <c r="M88" s="271">
        <v>156.57275999999999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3662.55</v>
      </c>
      <c r="D89" s="272">
        <v>3671.4833333333336</v>
      </c>
      <c r="E89" s="272">
        <v>3633.5166666666673</v>
      </c>
      <c r="F89" s="272">
        <v>3604.4833333333336</v>
      </c>
      <c r="G89" s="272">
        <v>3566.5166666666673</v>
      </c>
      <c r="H89" s="272">
        <v>3700.5166666666673</v>
      </c>
      <c r="I89" s="272">
        <v>3738.4833333333336</v>
      </c>
      <c r="J89" s="272">
        <v>3767.5166666666673</v>
      </c>
      <c r="K89" s="271">
        <v>3709.45</v>
      </c>
      <c r="L89" s="271">
        <v>3642.45</v>
      </c>
      <c r="M89" s="271">
        <v>1.77955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1300.3</v>
      </c>
      <c r="D90" s="272">
        <v>1308.4333333333334</v>
      </c>
      <c r="E90" s="272">
        <v>1289.8166666666668</v>
      </c>
      <c r="F90" s="272">
        <v>1279.3333333333335</v>
      </c>
      <c r="G90" s="272">
        <v>1260.7166666666669</v>
      </c>
      <c r="H90" s="272">
        <v>1318.9166666666667</v>
      </c>
      <c r="I90" s="272">
        <v>1337.5333333333335</v>
      </c>
      <c r="J90" s="272">
        <v>1348.0166666666667</v>
      </c>
      <c r="K90" s="271">
        <v>1327.05</v>
      </c>
      <c r="L90" s="271">
        <v>1297.95</v>
      </c>
      <c r="M90" s="271">
        <v>0.77817999999999998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417.65</v>
      </c>
      <c r="D91" s="272">
        <v>419.64999999999992</v>
      </c>
      <c r="E91" s="272">
        <v>410.09999999999985</v>
      </c>
      <c r="F91" s="272">
        <v>402.54999999999995</v>
      </c>
      <c r="G91" s="272">
        <v>392.99999999999989</v>
      </c>
      <c r="H91" s="272">
        <v>427.19999999999982</v>
      </c>
      <c r="I91" s="272">
        <v>436.74999999999989</v>
      </c>
      <c r="J91" s="272">
        <v>444.29999999999978</v>
      </c>
      <c r="K91" s="271">
        <v>429.2</v>
      </c>
      <c r="L91" s="271">
        <v>412.1</v>
      </c>
      <c r="M91" s="271">
        <v>2.07342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79.400000000000006</v>
      </c>
      <c r="D92" s="272">
        <v>79.733333333333334</v>
      </c>
      <c r="E92" s="272">
        <v>78.816666666666663</v>
      </c>
      <c r="F92" s="272">
        <v>78.233333333333334</v>
      </c>
      <c r="G92" s="272">
        <v>77.316666666666663</v>
      </c>
      <c r="H92" s="272">
        <v>80.316666666666663</v>
      </c>
      <c r="I92" s="272">
        <v>81.23333333333332</v>
      </c>
      <c r="J92" s="272">
        <v>81.816666666666663</v>
      </c>
      <c r="K92" s="271">
        <v>80.650000000000006</v>
      </c>
      <c r="L92" s="271">
        <v>79.150000000000006</v>
      </c>
      <c r="M92" s="271">
        <v>12.799329999999999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235.3</v>
      </c>
      <c r="D93" s="272">
        <v>236.28333333333333</v>
      </c>
      <c r="E93" s="272">
        <v>232.06666666666666</v>
      </c>
      <c r="F93" s="272">
        <v>228.83333333333334</v>
      </c>
      <c r="G93" s="272">
        <v>224.61666666666667</v>
      </c>
      <c r="H93" s="272">
        <v>239.51666666666665</v>
      </c>
      <c r="I93" s="272">
        <v>243.73333333333329</v>
      </c>
      <c r="J93" s="272">
        <v>246.96666666666664</v>
      </c>
      <c r="K93" s="271">
        <v>240.5</v>
      </c>
      <c r="L93" s="271">
        <v>233.05</v>
      </c>
      <c r="M93" s="271">
        <v>15.37138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3271.8</v>
      </c>
      <c r="D94" s="272">
        <v>3288.9</v>
      </c>
      <c r="E94" s="272">
        <v>3236.9</v>
      </c>
      <c r="F94" s="272">
        <v>3202</v>
      </c>
      <c r="G94" s="272">
        <v>3150</v>
      </c>
      <c r="H94" s="272">
        <v>3323.8</v>
      </c>
      <c r="I94" s="272">
        <v>3375.8</v>
      </c>
      <c r="J94" s="272">
        <v>3410.7000000000003</v>
      </c>
      <c r="K94" s="271">
        <v>3340.9</v>
      </c>
      <c r="L94" s="271">
        <v>3254</v>
      </c>
      <c r="M94" s="271">
        <v>0.50988999999999995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207.8</v>
      </c>
      <c r="D95" s="272">
        <v>208.31666666666669</v>
      </c>
      <c r="E95" s="272">
        <v>206.53333333333339</v>
      </c>
      <c r="F95" s="272">
        <v>205.26666666666671</v>
      </c>
      <c r="G95" s="272">
        <v>203.48333333333341</v>
      </c>
      <c r="H95" s="272">
        <v>209.58333333333337</v>
      </c>
      <c r="I95" s="272">
        <v>211.36666666666667</v>
      </c>
      <c r="J95" s="272">
        <v>212.63333333333335</v>
      </c>
      <c r="K95" s="271">
        <v>210.1</v>
      </c>
      <c r="L95" s="271">
        <v>207.05</v>
      </c>
      <c r="M95" s="271">
        <v>1.7476100000000001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609.29999999999995</v>
      </c>
      <c r="D96" s="272">
        <v>614.1</v>
      </c>
      <c r="E96" s="272">
        <v>598.20000000000005</v>
      </c>
      <c r="F96" s="272">
        <v>587.1</v>
      </c>
      <c r="G96" s="272">
        <v>571.20000000000005</v>
      </c>
      <c r="H96" s="272">
        <v>625.20000000000005</v>
      </c>
      <c r="I96" s="272">
        <v>641.09999999999991</v>
      </c>
      <c r="J96" s="272">
        <v>652.20000000000005</v>
      </c>
      <c r="K96" s="271">
        <v>630</v>
      </c>
      <c r="L96" s="271">
        <v>603</v>
      </c>
      <c r="M96" s="271">
        <v>4.4280400000000002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230.65</v>
      </c>
      <c r="D97" s="272">
        <v>233.76666666666668</v>
      </c>
      <c r="E97" s="272">
        <v>226.73333333333335</v>
      </c>
      <c r="F97" s="272">
        <v>222.81666666666666</v>
      </c>
      <c r="G97" s="272">
        <v>215.78333333333333</v>
      </c>
      <c r="H97" s="272">
        <v>237.68333333333337</v>
      </c>
      <c r="I97" s="272">
        <v>244.71666666666673</v>
      </c>
      <c r="J97" s="272">
        <v>248.63333333333338</v>
      </c>
      <c r="K97" s="271">
        <v>240.8</v>
      </c>
      <c r="L97" s="271">
        <v>229.85</v>
      </c>
      <c r="M97" s="271">
        <v>121.05092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779.35</v>
      </c>
      <c r="D98" s="272">
        <v>783.23333333333323</v>
      </c>
      <c r="E98" s="272">
        <v>763.56666666666649</v>
      </c>
      <c r="F98" s="272">
        <v>747.7833333333333</v>
      </c>
      <c r="G98" s="272">
        <v>728.11666666666656</v>
      </c>
      <c r="H98" s="272">
        <v>799.01666666666642</v>
      </c>
      <c r="I98" s="272">
        <v>818.68333333333317</v>
      </c>
      <c r="J98" s="272">
        <v>834.46666666666636</v>
      </c>
      <c r="K98" s="271">
        <v>802.9</v>
      </c>
      <c r="L98" s="271">
        <v>767.45</v>
      </c>
      <c r="M98" s="271">
        <v>0.76683999999999997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675.4</v>
      </c>
      <c r="D99" s="272">
        <v>675.75</v>
      </c>
      <c r="E99" s="272">
        <v>668.85</v>
      </c>
      <c r="F99" s="272">
        <v>662.30000000000007</v>
      </c>
      <c r="G99" s="272">
        <v>655.40000000000009</v>
      </c>
      <c r="H99" s="272">
        <v>682.3</v>
      </c>
      <c r="I99" s="272">
        <v>689.2</v>
      </c>
      <c r="J99" s="272">
        <v>695.74999999999989</v>
      </c>
      <c r="K99" s="271">
        <v>682.65</v>
      </c>
      <c r="L99" s="271">
        <v>669.2</v>
      </c>
      <c r="M99" s="271">
        <v>0.22308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809.35</v>
      </c>
      <c r="D100" s="272">
        <v>815.25</v>
      </c>
      <c r="E100" s="272">
        <v>797.2</v>
      </c>
      <c r="F100" s="272">
        <v>785.05000000000007</v>
      </c>
      <c r="G100" s="272">
        <v>767.00000000000011</v>
      </c>
      <c r="H100" s="272">
        <v>827.4</v>
      </c>
      <c r="I100" s="272">
        <v>845.44999999999993</v>
      </c>
      <c r="J100" s="272">
        <v>857.59999999999991</v>
      </c>
      <c r="K100" s="271">
        <v>833.3</v>
      </c>
      <c r="L100" s="271">
        <v>803.1</v>
      </c>
      <c r="M100" s="271">
        <v>1.14598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115.25</v>
      </c>
      <c r="D101" s="272">
        <v>115.95</v>
      </c>
      <c r="E101" s="272">
        <v>114.10000000000001</v>
      </c>
      <c r="F101" s="272">
        <v>112.95</v>
      </c>
      <c r="G101" s="272">
        <v>111.10000000000001</v>
      </c>
      <c r="H101" s="272">
        <v>117.10000000000001</v>
      </c>
      <c r="I101" s="272">
        <v>118.95</v>
      </c>
      <c r="J101" s="272">
        <v>120.10000000000001</v>
      </c>
      <c r="K101" s="271">
        <v>117.8</v>
      </c>
      <c r="L101" s="271">
        <v>114.8</v>
      </c>
      <c r="M101" s="271">
        <v>13.91033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1370.55</v>
      </c>
      <c r="D102" s="272">
        <v>1374.2166666666665</v>
      </c>
      <c r="E102" s="272">
        <v>1364.1833333333329</v>
      </c>
      <c r="F102" s="272">
        <v>1357.8166666666664</v>
      </c>
      <c r="G102" s="272">
        <v>1347.7833333333328</v>
      </c>
      <c r="H102" s="272">
        <v>1380.583333333333</v>
      </c>
      <c r="I102" s="272">
        <v>1390.6166666666663</v>
      </c>
      <c r="J102" s="272">
        <v>1396.9833333333331</v>
      </c>
      <c r="K102" s="271">
        <v>1384.25</v>
      </c>
      <c r="L102" s="271">
        <v>1367.85</v>
      </c>
      <c r="M102" s="271">
        <v>0.90952999999999995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17.899999999999999</v>
      </c>
      <c r="D103" s="272">
        <v>18.116666666666667</v>
      </c>
      <c r="E103" s="272">
        <v>17.633333333333333</v>
      </c>
      <c r="F103" s="272">
        <v>17.366666666666667</v>
      </c>
      <c r="G103" s="272">
        <v>16.883333333333333</v>
      </c>
      <c r="H103" s="272">
        <v>18.383333333333333</v>
      </c>
      <c r="I103" s="272">
        <v>18.866666666666667</v>
      </c>
      <c r="J103" s="272">
        <v>19.133333333333333</v>
      </c>
      <c r="K103" s="271">
        <v>18.600000000000001</v>
      </c>
      <c r="L103" s="271">
        <v>17.850000000000001</v>
      </c>
      <c r="M103" s="271">
        <v>27.577829999999999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1215.0999999999999</v>
      </c>
      <c r="D104" s="272">
        <v>1218.8166666666668</v>
      </c>
      <c r="E104" s="272">
        <v>1193.4333333333336</v>
      </c>
      <c r="F104" s="272">
        <v>1171.7666666666669</v>
      </c>
      <c r="G104" s="272">
        <v>1146.3833333333337</v>
      </c>
      <c r="H104" s="272">
        <v>1240.4833333333336</v>
      </c>
      <c r="I104" s="272">
        <v>1265.8666666666668</v>
      </c>
      <c r="J104" s="272">
        <v>1287.5333333333335</v>
      </c>
      <c r="K104" s="271">
        <v>1244.2</v>
      </c>
      <c r="L104" s="271">
        <v>1197.1500000000001</v>
      </c>
      <c r="M104" s="271">
        <v>9.3812200000000008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663.85</v>
      </c>
      <c r="D105" s="272">
        <v>661.13333333333333</v>
      </c>
      <c r="E105" s="272">
        <v>652.7166666666667</v>
      </c>
      <c r="F105" s="272">
        <v>641.58333333333337</v>
      </c>
      <c r="G105" s="272">
        <v>633.16666666666674</v>
      </c>
      <c r="H105" s="272">
        <v>672.26666666666665</v>
      </c>
      <c r="I105" s="272">
        <v>680.68333333333339</v>
      </c>
      <c r="J105" s="272">
        <v>691.81666666666661</v>
      </c>
      <c r="K105" s="271">
        <v>669.55</v>
      </c>
      <c r="L105" s="271">
        <v>650</v>
      </c>
      <c r="M105" s="271">
        <v>2.0057399999999999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845.95</v>
      </c>
      <c r="D106" s="272">
        <v>856.18333333333339</v>
      </c>
      <c r="E106" s="272">
        <v>829.76666666666677</v>
      </c>
      <c r="F106" s="272">
        <v>813.58333333333337</v>
      </c>
      <c r="G106" s="272">
        <v>787.16666666666674</v>
      </c>
      <c r="H106" s="272">
        <v>872.36666666666679</v>
      </c>
      <c r="I106" s="272">
        <v>898.7833333333333</v>
      </c>
      <c r="J106" s="272">
        <v>914.96666666666681</v>
      </c>
      <c r="K106" s="271">
        <v>882.6</v>
      </c>
      <c r="L106" s="271">
        <v>840</v>
      </c>
      <c r="M106" s="271">
        <v>2.6070600000000002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4854.05</v>
      </c>
      <c r="D107" s="272">
        <v>4868.1333333333341</v>
      </c>
      <c r="E107" s="272">
        <v>4803.6166666666686</v>
      </c>
      <c r="F107" s="272">
        <v>4753.1833333333343</v>
      </c>
      <c r="G107" s="272">
        <v>4688.6666666666688</v>
      </c>
      <c r="H107" s="272">
        <v>4918.5666666666684</v>
      </c>
      <c r="I107" s="272">
        <v>4983.083333333333</v>
      </c>
      <c r="J107" s="272">
        <v>5033.5166666666682</v>
      </c>
      <c r="K107" s="271">
        <v>4932.6499999999996</v>
      </c>
      <c r="L107" s="271">
        <v>4817.7</v>
      </c>
      <c r="M107" s="271">
        <v>4.5900000000000003E-2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336.95</v>
      </c>
      <c r="D108" s="272">
        <v>340.91666666666669</v>
      </c>
      <c r="E108" s="272">
        <v>332.03333333333336</v>
      </c>
      <c r="F108" s="272">
        <v>327.11666666666667</v>
      </c>
      <c r="G108" s="272">
        <v>318.23333333333335</v>
      </c>
      <c r="H108" s="272">
        <v>345.83333333333337</v>
      </c>
      <c r="I108" s="272">
        <v>354.7166666666667</v>
      </c>
      <c r="J108" s="272">
        <v>359.63333333333338</v>
      </c>
      <c r="K108" s="271">
        <v>349.8</v>
      </c>
      <c r="L108" s="271">
        <v>336</v>
      </c>
      <c r="M108" s="271">
        <v>1.75787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338.95</v>
      </c>
      <c r="D109" s="272">
        <v>339.25</v>
      </c>
      <c r="E109" s="272">
        <v>334.7</v>
      </c>
      <c r="F109" s="272">
        <v>330.45</v>
      </c>
      <c r="G109" s="272">
        <v>325.89999999999998</v>
      </c>
      <c r="H109" s="272">
        <v>343.5</v>
      </c>
      <c r="I109" s="272">
        <v>348.04999999999995</v>
      </c>
      <c r="J109" s="272">
        <v>352.3</v>
      </c>
      <c r="K109" s="271">
        <v>343.8</v>
      </c>
      <c r="L109" s="271">
        <v>335</v>
      </c>
      <c r="M109" s="271">
        <v>23.168530000000001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427.4</v>
      </c>
      <c r="D110" s="272">
        <v>430.93333333333334</v>
      </c>
      <c r="E110" s="272">
        <v>421.4666666666667</v>
      </c>
      <c r="F110" s="272">
        <v>415.53333333333336</v>
      </c>
      <c r="G110" s="272">
        <v>406.06666666666672</v>
      </c>
      <c r="H110" s="272">
        <v>436.86666666666667</v>
      </c>
      <c r="I110" s="272">
        <v>446.33333333333326</v>
      </c>
      <c r="J110" s="272">
        <v>452.26666666666665</v>
      </c>
      <c r="K110" s="271">
        <v>440.4</v>
      </c>
      <c r="L110" s="271">
        <v>425</v>
      </c>
      <c r="M110" s="271">
        <v>1.5159499999999999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653.20000000000005</v>
      </c>
      <c r="D111" s="272">
        <v>655.16666666666663</v>
      </c>
      <c r="E111" s="272">
        <v>642.0333333333333</v>
      </c>
      <c r="F111" s="272">
        <v>630.86666666666667</v>
      </c>
      <c r="G111" s="272">
        <v>617.73333333333335</v>
      </c>
      <c r="H111" s="272">
        <v>666.33333333333326</v>
      </c>
      <c r="I111" s="272">
        <v>679.4666666666667</v>
      </c>
      <c r="J111" s="272">
        <v>690.63333333333321</v>
      </c>
      <c r="K111" s="271">
        <v>668.3</v>
      </c>
      <c r="L111" s="271">
        <v>644</v>
      </c>
      <c r="M111" s="271">
        <v>1.69601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777.8</v>
      </c>
      <c r="D112" s="272">
        <v>780.98333333333323</v>
      </c>
      <c r="E112" s="272">
        <v>768.96666666666647</v>
      </c>
      <c r="F112" s="272">
        <v>760.13333333333321</v>
      </c>
      <c r="G112" s="272">
        <v>748.11666666666645</v>
      </c>
      <c r="H112" s="272">
        <v>789.81666666666649</v>
      </c>
      <c r="I112" s="272">
        <v>801.83333333333314</v>
      </c>
      <c r="J112" s="272">
        <v>810.66666666666652</v>
      </c>
      <c r="K112" s="271">
        <v>793</v>
      </c>
      <c r="L112" s="271">
        <v>772.15</v>
      </c>
      <c r="M112" s="271">
        <v>15.37476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1030.0999999999999</v>
      </c>
      <c r="D113" s="272">
        <v>1028.9333333333332</v>
      </c>
      <c r="E113" s="272">
        <v>1021.2666666666664</v>
      </c>
      <c r="F113" s="272">
        <v>1012.4333333333333</v>
      </c>
      <c r="G113" s="272">
        <v>1004.7666666666665</v>
      </c>
      <c r="H113" s="272">
        <v>1037.7666666666664</v>
      </c>
      <c r="I113" s="272">
        <v>1045.4333333333329</v>
      </c>
      <c r="J113" s="272">
        <v>1054.2666666666662</v>
      </c>
      <c r="K113" s="271">
        <v>1036.5999999999999</v>
      </c>
      <c r="L113" s="271">
        <v>1020.1</v>
      </c>
      <c r="M113" s="271">
        <v>6.5400400000000003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175.85</v>
      </c>
      <c r="D114" s="272">
        <v>178.81666666666663</v>
      </c>
      <c r="E114" s="272">
        <v>171.93333333333328</v>
      </c>
      <c r="F114" s="272">
        <v>168.01666666666665</v>
      </c>
      <c r="G114" s="272">
        <v>161.1333333333333</v>
      </c>
      <c r="H114" s="272">
        <v>182.73333333333326</v>
      </c>
      <c r="I114" s="272">
        <v>189.61666666666665</v>
      </c>
      <c r="J114" s="272">
        <v>193.53333333333325</v>
      </c>
      <c r="K114" s="271">
        <v>185.7</v>
      </c>
      <c r="L114" s="271">
        <v>174.9</v>
      </c>
      <c r="M114" s="271">
        <v>85.42022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1744.7</v>
      </c>
      <c r="D115" s="272">
        <v>1738.5833333333333</v>
      </c>
      <c r="E115" s="272">
        <v>1711.1666666666665</v>
      </c>
      <c r="F115" s="272">
        <v>1677.6333333333332</v>
      </c>
      <c r="G115" s="272">
        <v>1650.2166666666665</v>
      </c>
      <c r="H115" s="272">
        <v>1772.1166666666666</v>
      </c>
      <c r="I115" s="272">
        <v>1799.5333333333331</v>
      </c>
      <c r="J115" s="272">
        <v>1833.0666666666666</v>
      </c>
      <c r="K115" s="271">
        <v>1766</v>
      </c>
      <c r="L115" s="271">
        <v>1705.05</v>
      </c>
      <c r="M115" s="271">
        <v>2.0922200000000002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217.15</v>
      </c>
      <c r="D116" s="272">
        <v>218.16666666666666</v>
      </c>
      <c r="E116" s="272">
        <v>214.68333333333331</v>
      </c>
      <c r="F116" s="272">
        <v>212.21666666666664</v>
      </c>
      <c r="G116" s="272">
        <v>208.73333333333329</v>
      </c>
      <c r="H116" s="272">
        <v>220.63333333333333</v>
      </c>
      <c r="I116" s="272">
        <v>224.11666666666667</v>
      </c>
      <c r="J116" s="272">
        <v>226.58333333333334</v>
      </c>
      <c r="K116" s="271">
        <v>221.65</v>
      </c>
      <c r="L116" s="271">
        <v>215.7</v>
      </c>
      <c r="M116" s="271">
        <v>87.837069999999997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338.25</v>
      </c>
      <c r="D117" s="272">
        <v>340.45</v>
      </c>
      <c r="E117" s="272">
        <v>334.9</v>
      </c>
      <c r="F117" s="272">
        <v>331.55</v>
      </c>
      <c r="G117" s="272">
        <v>326</v>
      </c>
      <c r="H117" s="272">
        <v>343.79999999999995</v>
      </c>
      <c r="I117" s="272">
        <v>349.35</v>
      </c>
      <c r="J117" s="272">
        <v>352.69999999999993</v>
      </c>
      <c r="K117" s="271">
        <v>346</v>
      </c>
      <c r="L117" s="271">
        <v>337.1</v>
      </c>
      <c r="M117" s="271">
        <v>1.0318099999999999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3923.7</v>
      </c>
      <c r="D118" s="272">
        <v>3957.7666666666664</v>
      </c>
      <c r="E118" s="272">
        <v>3856.9333333333329</v>
      </c>
      <c r="F118" s="272">
        <v>3790.1666666666665</v>
      </c>
      <c r="G118" s="272">
        <v>3689.333333333333</v>
      </c>
      <c r="H118" s="272">
        <v>4024.5333333333328</v>
      </c>
      <c r="I118" s="272">
        <v>4125.3666666666668</v>
      </c>
      <c r="J118" s="272">
        <v>4192.1333333333332</v>
      </c>
      <c r="K118" s="271">
        <v>4058.6</v>
      </c>
      <c r="L118" s="271">
        <v>3891</v>
      </c>
      <c r="M118" s="271">
        <v>9.7127499999999998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1567.2</v>
      </c>
      <c r="D119" s="272">
        <v>1567.6499999999999</v>
      </c>
      <c r="E119" s="272">
        <v>1553.0999999999997</v>
      </c>
      <c r="F119" s="272">
        <v>1538.9999999999998</v>
      </c>
      <c r="G119" s="272">
        <v>1524.4499999999996</v>
      </c>
      <c r="H119" s="272">
        <v>1581.7499999999998</v>
      </c>
      <c r="I119" s="272">
        <v>1596.3</v>
      </c>
      <c r="J119" s="272">
        <v>1610.3999999999999</v>
      </c>
      <c r="K119" s="271">
        <v>1582.2</v>
      </c>
      <c r="L119" s="271">
        <v>1553.55</v>
      </c>
      <c r="M119" s="271">
        <v>2.2032500000000002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2255.65</v>
      </c>
      <c r="D120" s="272">
        <v>2292.2000000000003</v>
      </c>
      <c r="E120" s="272">
        <v>2204.4500000000007</v>
      </c>
      <c r="F120" s="272">
        <v>2153.2500000000005</v>
      </c>
      <c r="G120" s="272">
        <v>2065.5000000000009</v>
      </c>
      <c r="H120" s="272">
        <v>2343.4000000000005</v>
      </c>
      <c r="I120" s="272">
        <v>2431.1499999999996</v>
      </c>
      <c r="J120" s="272">
        <v>2482.3500000000004</v>
      </c>
      <c r="K120" s="271">
        <v>2379.9499999999998</v>
      </c>
      <c r="L120" s="271">
        <v>2241</v>
      </c>
      <c r="M120" s="271">
        <v>16.57987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683.45</v>
      </c>
      <c r="D121" s="272">
        <v>690.19999999999993</v>
      </c>
      <c r="E121" s="272">
        <v>673.74999999999989</v>
      </c>
      <c r="F121" s="272">
        <v>664.05</v>
      </c>
      <c r="G121" s="272">
        <v>647.59999999999991</v>
      </c>
      <c r="H121" s="272">
        <v>699.89999999999986</v>
      </c>
      <c r="I121" s="272">
        <v>716.34999999999991</v>
      </c>
      <c r="J121" s="272">
        <v>726.04999999999984</v>
      </c>
      <c r="K121" s="271">
        <v>706.65</v>
      </c>
      <c r="L121" s="271">
        <v>680.5</v>
      </c>
      <c r="M121" s="271">
        <v>9.6268499999999992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1031.55</v>
      </c>
      <c r="D122" s="272">
        <v>1037.4166666666667</v>
      </c>
      <c r="E122" s="272">
        <v>1015.5833333333335</v>
      </c>
      <c r="F122" s="272">
        <v>999.61666666666679</v>
      </c>
      <c r="G122" s="272">
        <v>977.78333333333353</v>
      </c>
      <c r="H122" s="272">
        <v>1053.3833333333334</v>
      </c>
      <c r="I122" s="272">
        <v>1075.2166666666669</v>
      </c>
      <c r="J122" s="272">
        <v>1091.1833333333334</v>
      </c>
      <c r="K122" s="271">
        <v>1059.25</v>
      </c>
      <c r="L122" s="271">
        <v>1021.45</v>
      </c>
      <c r="M122" s="271">
        <v>2.9193699999999998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1009.3</v>
      </c>
      <c r="D123" s="272">
        <v>1008.9</v>
      </c>
      <c r="E123" s="272">
        <v>995.44999999999993</v>
      </c>
      <c r="F123" s="272">
        <v>981.59999999999991</v>
      </c>
      <c r="G123" s="272">
        <v>968.14999999999986</v>
      </c>
      <c r="H123" s="272">
        <v>1022.75</v>
      </c>
      <c r="I123" s="272">
        <v>1036.2</v>
      </c>
      <c r="J123" s="272">
        <v>1050.0500000000002</v>
      </c>
      <c r="K123" s="271">
        <v>1022.35</v>
      </c>
      <c r="L123" s="271">
        <v>995.05</v>
      </c>
      <c r="M123" s="271">
        <v>1.1389800000000001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395.95</v>
      </c>
      <c r="D124" s="272">
        <v>397.7</v>
      </c>
      <c r="E124" s="272">
        <v>392.15</v>
      </c>
      <c r="F124" s="272">
        <v>388.34999999999997</v>
      </c>
      <c r="G124" s="272">
        <v>382.79999999999995</v>
      </c>
      <c r="H124" s="272">
        <v>401.5</v>
      </c>
      <c r="I124" s="272">
        <v>407.05000000000007</v>
      </c>
      <c r="J124" s="272">
        <v>410.85</v>
      </c>
      <c r="K124" s="271">
        <v>403.25</v>
      </c>
      <c r="L124" s="271">
        <v>393.9</v>
      </c>
      <c r="M124" s="271">
        <v>13.42286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1224.4000000000001</v>
      </c>
      <c r="D125" s="272">
        <v>1230.2166666666667</v>
      </c>
      <c r="E125" s="272">
        <v>1200.1833333333334</v>
      </c>
      <c r="F125" s="272">
        <v>1175.9666666666667</v>
      </c>
      <c r="G125" s="272">
        <v>1145.9333333333334</v>
      </c>
      <c r="H125" s="272">
        <v>1254.4333333333334</v>
      </c>
      <c r="I125" s="272">
        <v>1284.4666666666667</v>
      </c>
      <c r="J125" s="272">
        <v>1308.6833333333334</v>
      </c>
      <c r="K125" s="271">
        <v>1260.25</v>
      </c>
      <c r="L125" s="271">
        <v>1206</v>
      </c>
      <c r="M125" s="271">
        <v>4.5317999999999996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847.85</v>
      </c>
      <c r="D126" s="272">
        <v>844.15</v>
      </c>
      <c r="E126" s="272">
        <v>828.8</v>
      </c>
      <c r="F126" s="272">
        <v>809.75</v>
      </c>
      <c r="G126" s="272">
        <v>794.4</v>
      </c>
      <c r="H126" s="272">
        <v>863.19999999999993</v>
      </c>
      <c r="I126" s="272">
        <v>878.55000000000007</v>
      </c>
      <c r="J126" s="272">
        <v>897.59999999999991</v>
      </c>
      <c r="K126" s="271">
        <v>859.5</v>
      </c>
      <c r="L126" s="271">
        <v>825.1</v>
      </c>
      <c r="M126" s="271">
        <v>4.04176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1033.5999999999999</v>
      </c>
      <c r="D127" s="272">
        <v>1039.2833333333335</v>
      </c>
      <c r="E127" s="272">
        <v>1022.366666666667</v>
      </c>
      <c r="F127" s="272">
        <v>1011.1333333333334</v>
      </c>
      <c r="G127" s="272">
        <v>994.21666666666692</v>
      </c>
      <c r="H127" s="272">
        <v>1050.5166666666671</v>
      </c>
      <c r="I127" s="272">
        <v>1067.4333333333336</v>
      </c>
      <c r="J127" s="272">
        <v>1078.6666666666672</v>
      </c>
      <c r="K127" s="271">
        <v>1056.2</v>
      </c>
      <c r="L127" s="271">
        <v>1028.05</v>
      </c>
      <c r="M127" s="271">
        <v>0.63688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373.7</v>
      </c>
      <c r="D128" s="272">
        <v>378.56666666666666</v>
      </c>
      <c r="E128" s="272">
        <v>366.13333333333333</v>
      </c>
      <c r="F128" s="272">
        <v>358.56666666666666</v>
      </c>
      <c r="G128" s="272">
        <v>346.13333333333333</v>
      </c>
      <c r="H128" s="272">
        <v>386.13333333333333</v>
      </c>
      <c r="I128" s="272">
        <v>398.56666666666661</v>
      </c>
      <c r="J128" s="272">
        <v>406.13333333333333</v>
      </c>
      <c r="K128" s="271">
        <v>391</v>
      </c>
      <c r="L128" s="271">
        <v>371</v>
      </c>
      <c r="M128" s="271">
        <v>63.229819999999997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587.20000000000005</v>
      </c>
      <c r="D129" s="272">
        <v>591.75</v>
      </c>
      <c r="E129" s="272">
        <v>581.5</v>
      </c>
      <c r="F129" s="272">
        <v>575.79999999999995</v>
      </c>
      <c r="G129" s="272">
        <v>565.54999999999995</v>
      </c>
      <c r="H129" s="272">
        <v>597.45000000000005</v>
      </c>
      <c r="I129" s="272">
        <v>607.70000000000005</v>
      </c>
      <c r="J129" s="272">
        <v>613.40000000000009</v>
      </c>
      <c r="K129" s="271">
        <v>602</v>
      </c>
      <c r="L129" s="271">
        <v>586.04999999999995</v>
      </c>
      <c r="M129" s="271">
        <v>24.619509999999998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1616.1</v>
      </c>
      <c r="D130" s="272">
        <v>1642.3833333333332</v>
      </c>
      <c r="E130" s="272">
        <v>1578.7166666666665</v>
      </c>
      <c r="F130" s="272">
        <v>1541.3333333333333</v>
      </c>
      <c r="G130" s="272">
        <v>1477.6666666666665</v>
      </c>
      <c r="H130" s="272">
        <v>1679.7666666666664</v>
      </c>
      <c r="I130" s="272">
        <v>1743.4333333333334</v>
      </c>
      <c r="J130" s="272">
        <v>1780.8166666666664</v>
      </c>
      <c r="K130" s="271">
        <v>1706.05</v>
      </c>
      <c r="L130" s="271">
        <v>1605</v>
      </c>
      <c r="M130" s="271">
        <v>9.4927899999999994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2041.25</v>
      </c>
      <c r="D131" s="272">
        <v>2064.1666666666665</v>
      </c>
      <c r="E131" s="272">
        <v>2005.4333333333329</v>
      </c>
      <c r="F131" s="272">
        <v>1969.6166666666663</v>
      </c>
      <c r="G131" s="272">
        <v>1910.8833333333328</v>
      </c>
      <c r="H131" s="272">
        <v>2099.9833333333331</v>
      </c>
      <c r="I131" s="272">
        <v>2158.7166666666667</v>
      </c>
      <c r="J131" s="272">
        <v>2194.5333333333333</v>
      </c>
      <c r="K131" s="271">
        <v>2122.9</v>
      </c>
      <c r="L131" s="271">
        <v>2028.35</v>
      </c>
      <c r="M131" s="271">
        <v>7.7565600000000003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201.95</v>
      </c>
      <c r="D132" s="272">
        <v>202.6</v>
      </c>
      <c r="E132" s="272">
        <v>198.45</v>
      </c>
      <c r="F132" s="272">
        <v>194.95</v>
      </c>
      <c r="G132" s="272">
        <v>190.79999999999998</v>
      </c>
      <c r="H132" s="272">
        <v>206.1</v>
      </c>
      <c r="I132" s="272">
        <v>210.25000000000003</v>
      </c>
      <c r="J132" s="272">
        <v>213.75</v>
      </c>
      <c r="K132" s="271">
        <v>206.75</v>
      </c>
      <c r="L132" s="271">
        <v>199.1</v>
      </c>
      <c r="M132" s="271">
        <v>46.346739999999997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198.35</v>
      </c>
      <c r="D133" s="272">
        <v>201.1</v>
      </c>
      <c r="E133" s="272">
        <v>194.75</v>
      </c>
      <c r="F133" s="272">
        <v>191.15</v>
      </c>
      <c r="G133" s="272">
        <v>184.8</v>
      </c>
      <c r="H133" s="272">
        <v>204.7</v>
      </c>
      <c r="I133" s="272">
        <v>211.04999999999995</v>
      </c>
      <c r="J133" s="272">
        <v>214.64999999999998</v>
      </c>
      <c r="K133" s="271">
        <v>207.45</v>
      </c>
      <c r="L133" s="271">
        <v>197.5</v>
      </c>
      <c r="M133" s="271">
        <v>50.271120000000003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54</v>
      </c>
      <c r="D134" s="272">
        <v>53.433333333333337</v>
      </c>
      <c r="E134" s="272">
        <v>52.866666666666674</v>
      </c>
      <c r="F134" s="272">
        <v>51.733333333333334</v>
      </c>
      <c r="G134" s="272">
        <v>51.166666666666671</v>
      </c>
      <c r="H134" s="272">
        <v>54.566666666666677</v>
      </c>
      <c r="I134" s="272">
        <v>55.13333333333334</v>
      </c>
      <c r="J134" s="272">
        <v>56.26666666666668</v>
      </c>
      <c r="K134" s="271">
        <v>54</v>
      </c>
      <c r="L134" s="271">
        <v>52.3</v>
      </c>
      <c r="M134" s="271">
        <v>37.058390000000003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242.65</v>
      </c>
      <c r="D135" s="272">
        <v>244.19999999999996</v>
      </c>
      <c r="E135" s="272">
        <v>239.39999999999992</v>
      </c>
      <c r="F135" s="272">
        <v>236.14999999999995</v>
      </c>
      <c r="G135" s="272">
        <v>231.34999999999991</v>
      </c>
      <c r="H135" s="272">
        <v>247.44999999999993</v>
      </c>
      <c r="I135" s="272">
        <v>252.24999999999994</v>
      </c>
      <c r="J135" s="272">
        <v>255.49999999999994</v>
      </c>
      <c r="K135" s="271">
        <v>249</v>
      </c>
      <c r="L135" s="271">
        <v>240.95</v>
      </c>
      <c r="M135" s="271">
        <v>3.2458300000000002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3696.2</v>
      </c>
      <c r="D136" s="272">
        <v>3708.9666666666667</v>
      </c>
      <c r="E136" s="272">
        <v>3660.2333333333336</v>
      </c>
      <c r="F136" s="272">
        <v>3624.2666666666669</v>
      </c>
      <c r="G136" s="272">
        <v>3575.5333333333338</v>
      </c>
      <c r="H136" s="272">
        <v>3744.9333333333334</v>
      </c>
      <c r="I136" s="272">
        <v>3793.6666666666661</v>
      </c>
      <c r="J136" s="272">
        <v>3829.6333333333332</v>
      </c>
      <c r="K136" s="271">
        <v>3757.7</v>
      </c>
      <c r="L136" s="271">
        <v>3673</v>
      </c>
      <c r="M136" s="271">
        <v>5.9680600000000004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3989.95</v>
      </c>
      <c r="D137" s="272">
        <v>4014.5333333333333</v>
      </c>
      <c r="E137" s="272">
        <v>3914.0666666666666</v>
      </c>
      <c r="F137" s="272">
        <v>3838.1833333333334</v>
      </c>
      <c r="G137" s="272">
        <v>3737.7166666666667</v>
      </c>
      <c r="H137" s="272">
        <v>4090.4166666666665</v>
      </c>
      <c r="I137" s="272">
        <v>4190.8833333333332</v>
      </c>
      <c r="J137" s="272">
        <v>4266.7666666666664</v>
      </c>
      <c r="K137" s="271">
        <v>4115</v>
      </c>
      <c r="L137" s="271">
        <v>3938.65</v>
      </c>
      <c r="M137" s="271">
        <v>3.2670400000000002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2451</v>
      </c>
      <c r="D138" s="272">
        <v>2471.9666666666667</v>
      </c>
      <c r="E138" s="272">
        <v>2419.2333333333336</v>
      </c>
      <c r="F138" s="272">
        <v>2387.4666666666667</v>
      </c>
      <c r="G138" s="272">
        <v>2334.7333333333336</v>
      </c>
      <c r="H138" s="272">
        <v>2503.7333333333336</v>
      </c>
      <c r="I138" s="272">
        <v>2556.4666666666662</v>
      </c>
      <c r="J138" s="272">
        <v>2588.2333333333336</v>
      </c>
      <c r="K138" s="271">
        <v>2524.6999999999998</v>
      </c>
      <c r="L138" s="271">
        <v>2440.1999999999998</v>
      </c>
      <c r="M138" s="271">
        <v>1.57413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4204</v>
      </c>
      <c r="D139" s="272">
        <v>4212.0333333333338</v>
      </c>
      <c r="E139" s="272">
        <v>4176.9666666666672</v>
      </c>
      <c r="F139" s="272">
        <v>4149.9333333333334</v>
      </c>
      <c r="G139" s="272">
        <v>4114.8666666666668</v>
      </c>
      <c r="H139" s="272">
        <v>4239.0666666666675</v>
      </c>
      <c r="I139" s="272">
        <v>4274.133333333335</v>
      </c>
      <c r="J139" s="272">
        <v>4301.1666666666679</v>
      </c>
      <c r="K139" s="271">
        <v>4247.1000000000004</v>
      </c>
      <c r="L139" s="271">
        <v>4185</v>
      </c>
      <c r="M139" s="271">
        <v>3.8574099999999998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550.85</v>
      </c>
      <c r="D140" s="272">
        <v>558.46666666666658</v>
      </c>
      <c r="E140" s="272">
        <v>533.43333333333317</v>
      </c>
      <c r="F140" s="272">
        <v>516.01666666666654</v>
      </c>
      <c r="G140" s="272">
        <v>490.98333333333312</v>
      </c>
      <c r="H140" s="272">
        <v>575.88333333333321</v>
      </c>
      <c r="I140" s="272">
        <v>600.91666666666674</v>
      </c>
      <c r="J140" s="272">
        <v>618.33333333333326</v>
      </c>
      <c r="K140" s="271">
        <v>583.5</v>
      </c>
      <c r="L140" s="271">
        <v>541.04999999999995</v>
      </c>
      <c r="M140" s="271">
        <v>5.45031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154.19999999999999</v>
      </c>
      <c r="D141" s="272">
        <v>154.58333333333331</v>
      </c>
      <c r="E141" s="272">
        <v>151.81666666666663</v>
      </c>
      <c r="F141" s="272">
        <v>149.43333333333331</v>
      </c>
      <c r="G141" s="272">
        <v>146.66666666666663</v>
      </c>
      <c r="H141" s="272">
        <v>156.96666666666664</v>
      </c>
      <c r="I141" s="272">
        <v>159.73333333333329</v>
      </c>
      <c r="J141" s="272">
        <v>162.11666666666665</v>
      </c>
      <c r="K141" s="271">
        <v>157.35</v>
      </c>
      <c r="L141" s="271">
        <v>152.19999999999999</v>
      </c>
      <c r="M141" s="271">
        <v>2.7159200000000001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164.5</v>
      </c>
      <c r="D142" s="272">
        <v>164.54999999999998</v>
      </c>
      <c r="E142" s="272">
        <v>162.59999999999997</v>
      </c>
      <c r="F142" s="272">
        <v>160.69999999999999</v>
      </c>
      <c r="G142" s="272">
        <v>158.74999999999997</v>
      </c>
      <c r="H142" s="272">
        <v>166.44999999999996</v>
      </c>
      <c r="I142" s="272">
        <v>168.39999999999995</v>
      </c>
      <c r="J142" s="272">
        <v>170.29999999999995</v>
      </c>
      <c r="K142" s="271">
        <v>166.5</v>
      </c>
      <c r="L142" s="271">
        <v>162.65</v>
      </c>
      <c r="M142" s="271">
        <v>0.93569999999999998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392.25</v>
      </c>
      <c r="D143" s="272">
        <v>393.88333333333338</v>
      </c>
      <c r="E143" s="272">
        <v>388.86666666666679</v>
      </c>
      <c r="F143" s="272">
        <v>385.48333333333341</v>
      </c>
      <c r="G143" s="272">
        <v>380.46666666666681</v>
      </c>
      <c r="H143" s="272">
        <v>397.26666666666677</v>
      </c>
      <c r="I143" s="272">
        <v>402.2833333333333</v>
      </c>
      <c r="J143" s="272">
        <v>405.66666666666674</v>
      </c>
      <c r="K143" s="271">
        <v>398.9</v>
      </c>
      <c r="L143" s="271">
        <v>390.5</v>
      </c>
      <c r="M143" s="271">
        <v>10.21904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62.1</v>
      </c>
      <c r="D144" s="272">
        <v>61.949999999999996</v>
      </c>
      <c r="E144" s="272">
        <v>60.899999999999991</v>
      </c>
      <c r="F144" s="272">
        <v>59.699999999999996</v>
      </c>
      <c r="G144" s="272">
        <v>58.649999999999991</v>
      </c>
      <c r="H144" s="272">
        <v>63.149999999999991</v>
      </c>
      <c r="I144" s="272">
        <v>64.199999999999989</v>
      </c>
      <c r="J144" s="272">
        <v>65.399999999999991</v>
      </c>
      <c r="K144" s="271">
        <v>63</v>
      </c>
      <c r="L144" s="271">
        <v>60.75</v>
      </c>
      <c r="M144" s="271">
        <v>15.15531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3424.1</v>
      </c>
      <c r="D145" s="272">
        <v>3426.1333333333337</v>
      </c>
      <c r="E145" s="272">
        <v>3392.2666666666673</v>
      </c>
      <c r="F145" s="272">
        <v>3360.4333333333338</v>
      </c>
      <c r="G145" s="272">
        <v>3326.5666666666675</v>
      </c>
      <c r="H145" s="272">
        <v>3457.9666666666672</v>
      </c>
      <c r="I145" s="272">
        <v>3491.833333333333</v>
      </c>
      <c r="J145" s="272">
        <v>3523.666666666667</v>
      </c>
      <c r="K145" s="271">
        <v>3460</v>
      </c>
      <c r="L145" s="271">
        <v>3394.3</v>
      </c>
      <c r="M145" s="271">
        <v>11.51041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421.45</v>
      </c>
      <c r="D146" s="272">
        <v>425.25</v>
      </c>
      <c r="E146" s="272">
        <v>416</v>
      </c>
      <c r="F146" s="272">
        <v>410.55</v>
      </c>
      <c r="G146" s="272">
        <v>401.3</v>
      </c>
      <c r="H146" s="272">
        <v>430.7</v>
      </c>
      <c r="I146" s="272">
        <v>439.95</v>
      </c>
      <c r="J146" s="272">
        <v>445.4</v>
      </c>
      <c r="K146" s="271">
        <v>434.5</v>
      </c>
      <c r="L146" s="271">
        <v>419.8</v>
      </c>
      <c r="M146" s="271">
        <v>2.7732399999999999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486.35</v>
      </c>
      <c r="D147" s="272">
        <v>483.23333333333335</v>
      </c>
      <c r="E147" s="272">
        <v>474.11666666666667</v>
      </c>
      <c r="F147" s="272">
        <v>461.88333333333333</v>
      </c>
      <c r="G147" s="272">
        <v>452.76666666666665</v>
      </c>
      <c r="H147" s="272">
        <v>495.4666666666667</v>
      </c>
      <c r="I147" s="272">
        <v>504.58333333333337</v>
      </c>
      <c r="J147" s="272">
        <v>516.81666666666672</v>
      </c>
      <c r="K147" s="271">
        <v>492.35</v>
      </c>
      <c r="L147" s="271">
        <v>471</v>
      </c>
      <c r="M147" s="271">
        <v>9.4498300000000004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1441.8</v>
      </c>
      <c r="D148" s="272">
        <v>1450.8166666666666</v>
      </c>
      <c r="E148" s="272">
        <v>1416.5333333333333</v>
      </c>
      <c r="F148" s="272">
        <v>1391.2666666666667</v>
      </c>
      <c r="G148" s="272">
        <v>1356.9833333333333</v>
      </c>
      <c r="H148" s="272">
        <v>1476.0833333333333</v>
      </c>
      <c r="I148" s="272">
        <v>1510.3666666666666</v>
      </c>
      <c r="J148" s="272">
        <v>1535.6333333333332</v>
      </c>
      <c r="K148" s="271">
        <v>1485.1</v>
      </c>
      <c r="L148" s="271">
        <v>1425.55</v>
      </c>
      <c r="M148" s="271">
        <v>1.36425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66.7</v>
      </c>
      <c r="D149" s="272">
        <v>67.116666666666674</v>
      </c>
      <c r="E149" s="272">
        <v>66.083333333333343</v>
      </c>
      <c r="F149" s="272">
        <v>65.466666666666669</v>
      </c>
      <c r="G149" s="272">
        <v>64.433333333333337</v>
      </c>
      <c r="H149" s="272">
        <v>67.733333333333348</v>
      </c>
      <c r="I149" s="272">
        <v>68.76666666666668</v>
      </c>
      <c r="J149" s="272">
        <v>69.383333333333354</v>
      </c>
      <c r="K149" s="271">
        <v>68.150000000000006</v>
      </c>
      <c r="L149" s="271">
        <v>66.5</v>
      </c>
      <c r="M149" s="271">
        <v>4.29596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96.3</v>
      </c>
      <c r="D150" s="272">
        <v>97.166666666666671</v>
      </c>
      <c r="E150" s="272">
        <v>94.833333333333343</v>
      </c>
      <c r="F150" s="272">
        <v>93.366666666666674</v>
      </c>
      <c r="G150" s="272">
        <v>91.033333333333346</v>
      </c>
      <c r="H150" s="272">
        <v>98.63333333333334</v>
      </c>
      <c r="I150" s="272">
        <v>100.96666666666668</v>
      </c>
      <c r="J150" s="272">
        <v>102.43333333333334</v>
      </c>
      <c r="K150" s="271">
        <v>99.5</v>
      </c>
      <c r="L150" s="271">
        <v>95.7</v>
      </c>
      <c r="M150" s="271">
        <v>5.0107900000000001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44.55</v>
      </c>
      <c r="D151" s="272">
        <v>44.983333333333327</v>
      </c>
      <c r="E151" s="272">
        <v>43.866666666666653</v>
      </c>
      <c r="F151" s="272">
        <v>43.183333333333323</v>
      </c>
      <c r="G151" s="272">
        <v>42.066666666666649</v>
      </c>
      <c r="H151" s="272">
        <v>45.666666666666657</v>
      </c>
      <c r="I151" s="272">
        <v>46.783333333333331</v>
      </c>
      <c r="J151" s="272">
        <v>47.466666666666661</v>
      </c>
      <c r="K151" s="271">
        <v>46.1</v>
      </c>
      <c r="L151" s="271">
        <v>44.3</v>
      </c>
      <c r="M151" s="271">
        <v>8.3319299999999998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676.3</v>
      </c>
      <c r="D152" s="272">
        <v>681.9</v>
      </c>
      <c r="E152" s="272">
        <v>665.8</v>
      </c>
      <c r="F152" s="272">
        <v>655.29999999999995</v>
      </c>
      <c r="G152" s="272">
        <v>639.19999999999993</v>
      </c>
      <c r="H152" s="272">
        <v>692.4</v>
      </c>
      <c r="I152" s="272">
        <v>708.50000000000011</v>
      </c>
      <c r="J152" s="272">
        <v>719</v>
      </c>
      <c r="K152" s="271">
        <v>698</v>
      </c>
      <c r="L152" s="271">
        <v>671.4</v>
      </c>
      <c r="M152" s="271">
        <v>0.17645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1774.65</v>
      </c>
      <c r="D153" s="272">
        <v>1782.6166666666668</v>
      </c>
      <c r="E153" s="272">
        <v>1756.4833333333336</v>
      </c>
      <c r="F153" s="272">
        <v>1738.3166666666668</v>
      </c>
      <c r="G153" s="272">
        <v>1712.1833333333336</v>
      </c>
      <c r="H153" s="272">
        <v>1800.7833333333335</v>
      </c>
      <c r="I153" s="272">
        <v>1826.9166666666667</v>
      </c>
      <c r="J153" s="272">
        <v>1845.0833333333335</v>
      </c>
      <c r="K153" s="271">
        <v>1808.75</v>
      </c>
      <c r="L153" s="271">
        <v>1764.45</v>
      </c>
      <c r="M153" s="271">
        <v>2.41093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160.19999999999999</v>
      </c>
      <c r="D154" s="272">
        <v>161.21666666666667</v>
      </c>
      <c r="E154" s="272">
        <v>157.98333333333335</v>
      </c>
      <c r="F154" s="272">
        <v>155.76666666666668</v>
      </c>
      <c r="G154" s="272">
        <v>152.53333333333336</v>
      </c>
      <c r="H154" s="272">
        <v>163.43333333333334</v>
      </c>
      <c r="I154" s="272">
        <v>166.66666666666663</v>
      </c>
      <c r="J154" s="272">
        <v>168.88333333333333</v>
      </c>
      <c r="K154" s="271">
        <v>164.45</v>
      </c>
      <c r="L154" s="271">
        <v>159</v>
      </c>
      <c r="M154" s="271">
        <v>24.399650000000001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261.45</v>
      </c>
      <c r="D155" s="272">
        <v>262.01666666666665</v>
      </c>
      <c r="E155" s="272">
        <v>259.68333333333328</v>
      </c>
      <c r="F155" s="272">
        <v>257.91666666666663</v>
      </c>
      <c r="G155" s="272">
        <v>255.58333333333326</v>
      </c>
      <c r="H155" s="272">
        <v>263.7833333333333</v>
      </c>
      <c r="I155" s="272">
        <v>266.11666666666667</v>
      </c>
      <c r="J155" s="272">
        <v>267.88333333333333</v>
      </c>
      <c r="K155" s="271">
        <v>264.35000000000002</v>
      </c>
      <c r="L155" s="271">
        <v>260.25</v>
      </c>
      <c r="M155" s="271">
        <v>1.35127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1399.25</v>
      </c>
      <c r="D156" s="272">
        <v>1393.4166666666667</v>
      </c>
      <c r="E156" s="272">
        <v>1372.0333333333335</v>
      </c>
      <c r="F156" s="272">
        <v>1344.8166666666668</v>
      </c>
      <c r="G156" s="272">
        <v>1323.4333333333336</v>
      </c>
      <c r="H156" s="272">
        <v>1420.6333333333334</v>
      </c>
      <c r="I156" s="272">
        <v>1442.0166666666667</v>
      </c>
      <c r="J156" s="272">
        <v>1469.2333333333333</v>
      </c>
      <c r="K156" s="271">
        <v>1414.8</v>
      </c>
      <c r="L156" s="271">
        <v>1366.2</v>
      </c>
      <c r="M156" s="271">
        <v>5.8141299999999996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107.55</v>
      </c>
      <c r="D157" s="272">
        <v>108.55</v>
      </c>
      <c r="E157" s="272">
        <v>105.85</v>
      </c>
      <c r="F157" s="272">
        <v>104.14999999999999</v>
      </c>
      <c r="G157" s="272">
        <v>101.44999999999999</v>
      </c>
      <c r="H157" s="272">
        <v>110.25</v>
      </c>
      <c r="I157" s="272">
        <v>112.95000000000002</v>
      </c>
      <c r="J157" s="272">
        <v>114.65</v>
      </c>
      <c r="K157" s="271">
        <v>111.25</v>
      </c>
      <c r="L157" s="271">
        <v>106.85</v>
      </c>
      <c r="M157" s="271">
        <v>101.27705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121.6</v>
      </c>
      <c r="D158" s="272">
        <v>120.43333333333334</v>
      </c>
      <c r="E158" s="272">
        <v>118.36666666666667</v>
      </c>
      <c r="F158" s="272">
        <v>115.13333333333334</v>
      </c>
      <c r="G158" s="272">
        <v>113.06666666666668</v>
      </c>
      <c r="H158" s="272">
        <v>123.66666666666667</v>
      </c>
      <c r="I158" s="272">
        <v>125.73333333333333</v>
      </c>
      <c r="J158" s="272">
        <v>128.96666666666667</v>
      </c>
      <c r="K158" s="271">
        <v>122.5</v>
      </c>
      <c r="L158" s="271">
        <v>117.2</v>
      </c>
      <c r="M158" s="271">
        <v>2.3759199999999998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6136.05</v>
      </c>
      <c r="D159" s="272">
        <v>6171.3833333333341</v>
      </c>
      <c r="E159" s="272">
        <v>6036.6666666666679</v>
      </c>
      <c r="F159" s="272">
        <v>5937.2833333333338</v>
      </c>
      <c r="G159" s="272">
        <v>5802.5666666666675</v>
      </c>
      <c r="H159" s="272">
        <v>6270.7666666666682</v>
      </c>
      <c r="I159" s="272">
        <v>6405.4833333333336</v>
      </c>
      <c r="J159" s="272">
        <v>6504.8666666666686</v>
      </c>
      <c r="K159" s="271">
        <v>6306.1</v>
      </c>
      <c r="L159" s="271">
        <v>6072</v>
      </c>
      <c r="M159" s="271">
        <v>0.81791999999999998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455.25</v>
      </c>
      <c r="D160" s="272">
        <v>459.66666666666669</v>
      </c>
      <c r="E160" s="272">
        <v>449.08333333333337</v>
      </c>
      <c r="F160" s="272">
        <v>442.91666666666669</v>
      </c>
      <c r="G160" s="272">
        <v>432.33333333333337</v>
      </c>
      <c r="H160" s="272">
        <v>465.83333333333337</v>
      </c>
      <c r="I160" s="272">
        <v>476.41666666666674</v>
      </c>
      <c r="J160" s="272">
        <v>482.58333333333337</v>
      </c>
      <c r="K160" s="271">
        <v>470.25</v>
      </c>
      <c r="L160" s="271">
        <v>453.5</v>
      </c>
      <c r="M160" s="271">
        <v>2.2087300000000001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145.9</v>
      </c>
      <c r="D161" s="272">
        <v>146.06666666666666</v>
      </c>
      <c r="E161" s="272">
        <v>144.13333333333333</v>
      </c>
      <c r="F161" s="272">
        <v>142.36666666666667</v>
      </c>
      <c r="G161" s="272">
        <v>140.43333333333334</v>
      </c>
      <c r="H161" s="272">
        <v>147.83333333333331</v>
      </c>
      <c r="I161" s="272">
        <v>149.76666666666665</v>
      </c>
      <c r="J161" s="272">
        <v>151.5333333333333</v>
      </c>
      <c r="K161" s="271">
        <v>148</v>
      </c>
      <c r="L161" s="271">
        <v>144.30000000000001</v>
      </c>
      <c r="M161" s="271">
        <v>5.8525900000000002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109.9</v>
      </c>
      <c r="D162" s="272">
        <v>110.75</v>
      </c>
      <c r="E162" s="272">
        <v>108.5</v>
      </c>
      <c r="F162" s="272">
        <v>107.1</v>
      </c>
      <c r="G162" s="272">
        <v>104.85</v>
      </c>
      <c r="H162" s="272">
        <v>112.15</v>
      </c>
      <c r="I162" s="272">
        <v>114.4</v>
      </c>
      <c r="J162" s="272">
        <v>115.80000000000001</v>
      </c>
      <c r="K162" s="271">
        <v>113</v>
      </c>
      <c r="L162" s="271">
        <v>109.35</v>
      </c>
      <c r="M162" s="271">
        <v>54.908729999999998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298.75</v>
      </c>
      <c r="D163" s="272">
        <v>295.76666666666665</v>
      </c>
      <c r="E163" s="272">
        <v>291.63333333333333</v>
      </c>
      <c r="F163" s="272">
        <v>284.51666666666665</v>
      </c>
      <c r="G163" s="272">
        <v>280.38333333333333</v>
      </c>
      <c r="H163" s="272">
        <v>302.88333333333333</v>
      </c>
      <c r="I163" s="272">
        <v>307.01666666666665</v>
      </c>
      <c r="J163" s="272">
        <v>314.13333333333333</v>
      </c>
      <c r="K163" s="271">
        <v>299.89999999999998</v>
      </c>
      <c r="L163" s="271">
        <v>288.64999999999998</v>
      </c>
      <c r="M163" s="271">
        <v>22.512779999999999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1373.2</v>
      </c>
      <c r="D164" s="272">
        <v>1380.0666666666666</v>
      </c>
      <c r="E164" s="272">
        <v>1360.1333333333332</v>
      </c>
      <c r="F164" s="272">
        <v>1347.0666666666666</v>
      </c>
      <c r="G164" s="272">
        <v>1327.1333333333332</v>
      </c>
      <c r="H164" s="272">
        <v>1393.1333333333332</v>
      </c>
      <c r="I164" s="272">
        <v>1413.0666666666666</v>
      </c>
      <c r="J164" s="272">
        <v>1426.1333333333332</v>
      </c>
      <c r="K164" s="271">
        <v>1400</v>
      </c>
      <c r="L164" s="271">
        <v>1367</v>
      </c>
      <c r="M164" s="271">
        <v>9.2179999999999998E-2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133.15</v>
      </c>
      <c r="D165" s="272">
        <v>134.13333333333333</v>
      </c>
      <c r="E165" s="272">
        <v>131.86666666666665</v>
      </c>
      <c r="F165" s="272">
        <v>130.58333333333331</v>
      </c>
      <c r="G165" s="272">
        <v>128.31666666666663</v>
      </c>
      <c r="H165" s="272">
        <v>135.41666666666666</v>
      </c>
      <c r="I165" s="272">
        <v>137.68333333333331</v>
      </c>
      <c r="J165" s="272">
        <v>138.96666666666667</v>
      </c>
      <c r="K165" s="271">
        <v>136.4</v>
      </c>
      <c r="L165" s="271">
        <v>132.85</v>
      </c>
      <c r="M165" s="271">
        <v>105.24847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1588.5</v>
      </c>
      <c r="D166" s="272">
        <v>1594.55</v>
      </c>
      <c r="E166" s="272">
        <v>1574.1</v>
      </c>
      <c r="F166" s="272">
        <v>1559.7</v>
      </c>
      <c r="G166" s="272">
        <v>1539.25</v>
      </c>
      <c r="H166" s="272">
        <v>1608.9499999999998</v>
      </c>
      <c r="I166" s="272">
        <v>1629.4</v>
      </c>
      <c r="J166" s="272">
        <v>1643.7999999999997</v>
      </c>
      <c r="K166" s="271">
        <v>1615</v>
      </c>
      <c r="L166" s="271">
        <v>1580.15</v>
      </c>
      <c r="M166" s="271">
        <v>0.67088000000000003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34.799999999999997</v>
      </c>
      <c r="D167" s="272">
        <v>35.083333333333336</v>
      </c>
      <c r="E167" s="272">
        <v>34.31666666666667</v>
      </c>
      <c r="F167" s="272">
        <v>33.833333333333336</v>
      </c>
      <c r="G167" s="272">
        <v>33.06666666666667</v>
      </c>
      <c r="H167" s="272">
        <v>35.56666666666667</v>
      </c>
      <c r="I167" s="272">
        <v>36.333333333333336</v>
      </c>
      <c r="J167" s="272">
        <v>36.81666666666667</v>
      </c>
      <c r="K167" s="271">
        <v>35.85</v>
      </c>
      <c r="L167" s="271">
        <v>34.6</v>
      </c>
      <c r="M167" s="271">
        <v>45.901730000000001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3106.65</v>
      </c>
      <c r="D168" s="272">
        <v>3131.25</v>
      </c>
      <c r="E168" s="272">
        <v>3057.5</v>
      </c>
      <c r="F168" s="272">
        <v>3008.35</v>
      </c>
      <c r="G168" s="272">
        <v>2934.6</v>
      </c>
      <c r="H168" s="272">
        <v>3180.4</v>
      </c>
      <c r="I168" s="272">
        <v>3254.15</v>
      </c>
      <c r="J168" s="272">
        <v>3303.3</v>
      </c>
      <c r="K168" s="271">
        <v>3205</v>
      </c>
      <c r="L168" s="271">
        <v>3082.1</v>
      </c>
      <c r="M168" s="271">
        <v>0.15590999999999999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3060.8</v>
      </c>
      <c r="D169" s="272">
        <v>3069.2833333333333</v>
      </c>
      <c r="E169" s="272">
        <v>3033.5166666666664</v>
      </c>
      <c r="F169" s="272">
        <v>3006.2333333333331</v>
      </c>
      <c r="G169" s="272">
        <v>2970.4666666666662</v>
      </c>
      <c r="H169" s="272">
        <v>3096.5666666666666</v>
      </c>
      <c r="I169" s="272">
        <v>3132.3333333333339</v>
      </c>
      <c r="J169" s="272">
        <v>3159.6166666666668</v>
      </c>
      <c r="K169" s="271">
        <v>3105.05</v>
      </c>
      <c r="L169" s="271">
        <v>3042</v>
      </c>
      <c r="M169" s="271">
        <v>0.21185999999999999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121.9</v>
      </c>
      <c r="D170" s="272">
        <v>122.63333333333333</v>
      </c>
      <c r="E170" s="272">
        <v>120.76666666666665</v>
      </c>
      <c r="F170" s="272">
        <v>119.63333333333333</v>
      </c>
      <c r="G170" s="272">
        <v>117.76666666666665</v>
      </c>
      <c r="H170" s="272">
        <v>123.76666666666665</v>
      </c>
      <c r="I170" s="272">
        <v>125.63333333333333</v>
      </c>
      <c r="J170" s="272">
        <v>126.76666666666665</v>
      </c>
      <c r="K170" s="271">
        <v>124.5</v>
      </c>
      <c r="L170" s="271">
        <v>121.5</v>
      </c>
      <c r="M170" s="271">
        <v>1.5935999999999999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2411.6</v>
      </c>
      <c r="D171" s="272">
        <v>2425.35</v>
      </c>
      <c r="E171" s="272">
        <v>2392.6999999999998</v>
      </c>
      <c r="F171" s="272">
        <v>2373.7999999999997</v>
      </c>
      <c r="G171" s="272">
        <v>2341.1499999999996</v>
      </c>
      <c r="H171" s="272">
        <v>2444.25</v>
      </c>
      <c r="I171" s="272">
        <v>2476.9000000000005</v>
      </c>
      <c r="J171" s="272">
        <v>2495.8000000000002</v>
      </c>
      <c r="K171" s="271">
        <v>2458</v>
      </c>
      <c r="L171" s="271">
        <v>2406.4499999999998</v>
      </c>
      <c r="M171" s="271">
        <v>2.9533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1473.15</v>
      </c>
      <c r="D172" s="272">
        <v>1473.4166666666667</v>
      </c>
      <c r="E172" s="272">
        <v>1462.3333333333335</v>
      </c>
      <c r="F172" s="272">
        <v>1451.5166666666667</v>
      </c>
      <c r="G172" s="272">
        <v>1440.4333333333334</v>
      </c>
      <c r="H172" s="272">
        <v>1484.2333333333336</v>
      </c>
      <c r="I172" s="272">
        <v>1495.3166666666671</v>
      </c>
      <c r="J172" s="272">
        <v>1506.1333333333337</v>
      </c>
      <c r="K172" s="271">
        <v>1484.5</v>
      </c>
      <c r="L172" s="271">
        <v>1462.6</v>
      </c>
      <c r="M172" s="271">
        <v>0.52041999999999999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440.2</v>
      </c>
      <c r="D173" s="272">
        <v>441.7166666666667</v>
      </c>
      <c r="E173" s="272">
        <v>437.43333333333339</v>
      </c>
      <c r="F173" s="272">
        <v>434.66666666666669</v>
      </c>
      <c r="G173" s="272">
        <v>430.38333333333338</v>
      </c>
      <c r="H173" s="272">
        <v>444.48333333333341</v>
      </c>
      <c r="I173" s="272">
        <v>448.76666666666671</v>
      </c>
      <c r="J173" s="272">
        <v>451.53333333333342</v>
      </c>
      <c r="K173" s="271">
        <v>446</v>
      </c>
      <c r="L173" s="271">
        <v>438.95</v>
      </c>
      <c r="M173" s="271">
        <v>0.503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386.35</v>
      </c>
      <c r="D174" s="272">
        <v>390.83333333333331</v>
      </c>
      <c r="E174" s="272">
        <v>380.06666666666661</v>
      </c>
      <c r="F174" s="272">
        <v>373.7833333333333</v>
      </c>
      <c r="G174" s="272">
        <v>363.01666666666659</v>
      </c>
      <c r="H174" s="272">
        <v>397.11666666666662</v>
      </c>
      <c r="I174" s="272">
        <v>407.88333333333338</v>
      </c>
      <c r="J174" s="272">
        <v>414.16666666666663</v>
      </c>
      <c r="K174" s="271">
        <v>401.6</v>
      </c>
      <c r="L174" s="271">
        <v>384.55</v>
      </c>
      <c r="M174" s="271">
        <v>12.98175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1108.4000000000001</v>
      </c>
      <c r="D175" s="272">
        <v>1137.8</v>
      </c>
      <c r="E175" s="272">
        <v>1051.5999999999999</v>
      </c>
      <c r="F175" s="272">
        <v>994.8</v>
      </c>
      <c r="G175" s="272">
        <v>908.59999999999991</v>
      </c>
      <c r="H175" s="272">
        <v>1194.5999999999999</v>
      </c>
      <c r="I175" s="272">
        <v>1280.8000000000002</v>
      </c>
      <c r="J175" s="272">
        <v>1337.6</v>
      </c>
      <c r="K175" s="271">
        <v>1224</v>
      </c>
      <c r="L175" s="271">
        <v>1081</v>
      </c>
      <c r="M175" s="271">
        <v>6.8127399999999998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1160.25</v>
      </c>
      <c r="D176" s="272">
        <v>1168.8333333333333</v>
      </c>
      <c r="E176" s="272">
        <v>1142.9666666666665</v>
      </c>
      <c r="F176" s="272">
        <v>1125.6833333333332</v>
      </c>
      <c r="G176" s="272">
        <v>1099.8166666666664</v>
      </c>
      <c r="H176" s="272">
        <v>1186.1166666666666</v>
      </c>
      <c r="I176" s="272">
        <v>1211.9833333333333</v>
      </c>
      <c r="J176" s="272">
        <v>1229.2666666666667</v>
      </c>
      <c r="K176" s="271">
        <v>1194.7</v>
      </c>
      <c r="L176" s="271">
        <v>1151.55</v>
      </c>
      <c r="M176" s="271">
        <v>0.64585999999999999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511.9</v>
      </c>
      <c r="D177" s="272">
        <v>510.8</v>
      </c>
      <c r="E177" s="272">
        <v>508.20000000000005</v>
      </c>
      <c r="F177" s="272">
        <v>504.50000000000006</v>
      </c>
      <c r="G177" s="272">
        <v>501.90000000000009</v>
      </c>
      <c r="H177" s="272">
        <v>514.5</v>
      </c>
      <c r="I177" s="272">
        <v>517.1</v>
      </c>
      <c r="J177" s="272">
        <v>520.79999999999995</v>
      </c>
      <c r="K177" s="271">
        <v>513.4</v>
      </c>
      <c r="L177" s="271">
        <v>507.1</v>
      </c>
      <c r="M177" s="271">
        <v>1.2970200000000001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905.9</v>
      </c>
      <c r="D178" s="272">
        <v>908.13333333333333</v>
      </c>
      <c r="E178" s="272">
        <v>892.76666666666665</v>
      </c>
      <c r="F178" s="272">
        <v>879.63333333333333</v>
      </c>
      <c r="G178" s="272">
        <v>864.26666666666665</v>
      </c>
      <c r="H178" s="272">
        <v>921.26666666666665</v>
      </c>
      <c r="I178" s="272">
        <v>936.63333333333321</v>
      </c>
      <c r="J178" s="272">
        <v>949.76666666666665</v>
      </c>
      <c r="K178" s="271">
        <v>923.5</v>
      </c>
      <c r="L178" s="271">
        <v>895</v>
      </c>
      <c r="M178" s="271">
        <v>8.66873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472.45</v>
      </c>
      <c r="D179" s="272">
        <v>476.3</v>
      </c>
      <c r="E179" s="272">
        <v>467.55</v>
      </c>
      <c r="F179" s="272">
        <v>462.65</v>
      </c>
      <c r="G179" s="272">
        <v>453.9</v>
      </c>
      <c r="H179" s="272">
        <v>481.20000000000005</v>
      </c>
      <c r="I179" s="272">
        <v>489.95000000000005</v>
      </c>
      <c r="J179" s="272">
        <v>494.85000000000008</v>
      </c>
      <c r="K179" s="271">
        <v>485.05</v>
      </c>
      <c r="L179" s="271">
        <v>471.4</v>
      </c>
      <c r="M179" s="271">
        <v>1.03003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1364.6</v>
      </c>
      <c r="D180" s="272">
        <v>1378.6333333333332</v>
      </c>
      <c r="E180" s="272">
        <v>1341.1666666666665</v>
      </c>
      <c r="F180" s="272">
        <v>1317.7333333333333</v>
      </c>
      <c r="G180" s="272">
        <v>1280.2666666666667</v>
      </c>
      <c r="H180" s="272">
        <v>1402.0666666666664</v>
      </c>
      <c r="I180" s="272">
        <v>1439.5333333333331</v>
      </c>
      <c r="J180" s="272">
        <v>1462.9666666666662</v>
      </c>
      <c r="K180" s="271">
        <v>1416.1</v>
      </c>
      <c r="L180" s="271">
        <v>1355.2</v>
      </c>
      <c r="M180" s="271">
        <v>7.2846799999999998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312.64999999999998</v>
      </c>
      <c r="D181" s="272">
        <v>316.43333333333334</v>
      </c>
      <c r="E181" s="272">
        <v>306.7166666666667</v>
      </c>
      <c r="F181" s="272">
        <v>300.78333333333336</v>
      </c>
      <c r="G181" s="272">
        <v>291.06666666666672</v>
      </c>
      <c r="H181" s="272">
        <v>322.36666666666667</v>
      </c>
      <c r="I181" s="272">
        <v>332.08333333333326</v>
      </c>
      <c r="J181" s="272">
        <v>338.01666666666665</v>
      </c>
      <c r="K181" s="271">
        <v>326.14999999999998</v>
      </c>
      <c r="L181" s="271">
        <v>310.5</v>
      </c>
      <c r="M181" s="271">
        <v>31.632909999999999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406.15</v>
      </c>
      <c r="D182" s="272">
        <v>407.88333333333338</v>
      </c>
      <c r="E182" s="272">
        <v>402.26666666666677</v>
      </c>
      <c r="F182" s="272">
        <v>398.38333333333338</v>
      </c>
      <c r="G182" s="272">
        <v>392.76666666666677</v>
      </c>
      <c r="H182" s="272">
        <v>411.76666666666677</v>
      </c>
      <c r="I182" s="272">
        <v>417.38333333333344</v>
      </c>
      <c r="J182" s="272">
        <v>421.26666666666677</v>
      </c>
      <c r="K182" s="271">
        <v>413.5</v>
      </c>
      <c r="L182" s="271">
        <v>404</v>
      </c>
      <c r="M182" s="271">
        <v>9.1368799999999997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1605.85</v>
      </c>
      <c r="D183" s="272">
        <v>1607.3166666666666</v>
      </c>
      <c r="E183" s="272">
        <v>1592.6333333333332</v>
      </c>
      <c r="F183" s="272">
        <v>1579.4166666666665</v>
      </c>
      <c r="G183" s="272">
        <v>1564.7333333333331</v>
      </c>
      <c r="H183" s="272">
        <v>1620.5333333333333</v>
      </c>
      <c r="I183" s="272">
        <v>1635.2166666666667</v>
      </c>
      <c r="J183" s="272">
        <v>1648.4333333333334</v>
      </c>
      <c r="K183" s="271">
        <v>1622</v>
      </c>
      <c r="L183" s="271">
        <v>1594.1</v>
      </c>
      <c r="M183" s="271">
        <v>8.1232000000000006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517.5</v>
      </c>
      <c r="D184" s="272">
        <v>520.19999999999993</v>
      </c>
      <c r="E184" s="272">
        <v>513.39999999999986</v>
      </c>
      <c r="F184" s="272">
        <v>509.29999999999995</v>
      </c>
      <c r="G184" s="272">
        <v>502.49999999999989</v>
      </c>
      <c r="H184" s="272">
        <v>524.29999999999984</v>
      </c>
      <c r="I184" s="272">
        <v>531.0999999999998</v>
      </c>
      <c r="J184" s="272">
        <v>535.19999999999982</v>
      </c>
      <c r="K184" s="271">
        <v>527</v>
      </c>
      <c r="L184" s="271">
        <v>516.1</v>
      </c>
      <c r="M184" s="271">
        <v>4.0230499999999996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2060.35</v>
      </c>
      <c r="D185" s="272">
        <v>2061.9333333333334</v>
      </c>
      <c r="E185" s="272">
        <v>2041.3666666666668</v>
      </c>
      <c r="F185" s="272">
        <v>2022.3833333333334</v>
      </c>
      <c r="G185" s="272">
        <v>2001.8166666666668</v>
      </c>
      <c r="H185" s="272">
        <v>2080.916666666667</v>
      </c>
      <c r="I185" s="272">
        <v>2101.4833333333336</v>
      </c>
      <c r="J185" s="272">
        <v>2120.4666666666667</v>
      </c>
      <c r="K185" s="271">
        <v>2082.5</v>
      </c>
      <c r="L185" s="271">
        <v>2042.95</v>
      </c>
      <c r="M185" s="271">
        <v>1.40402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877.7</v>
      </c>
      <c r="D186" s="272">
        <v>888.9</v>
      </c>
      <c r="E186" s="272">
        <v>858.8</v>
      </c>
      <c r="F186" s="272">
        <v>839.9</v>
      </c>
      <c r="G186" s="272">
        <v>809.8</v>
      </c>
      <c r="H186" s="272">
        <v>907.8</v>
      </c>
      <c r="I186" s="272">
        <v>937.90000000000009</v>
      </c>
      <c r="J186" s="272">
        <v>956.8</v>
      </c>
      <c r="K186" s="271">
        <v>919</v>
      </c>
      <c r="L186" s="271">
        <v>870</v>
      </c>
      <c r="M186" s="271">
        <v>7.4121499999999996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287.64999999999998</v>
      </c>
      <c r="D187" s="272">
        <v>289.04999999999995</v>
      </c>
      <c r="E187" s="272">
        <v>283.89999999999992</v>
      </c>
      <c r="F187" s="272">
        <v>280.14999999999998</v>
      </c>
      <c r="G187" s="272">
        <v>274.99999999999994</v>
      </c>
      <c r="H187" s="272">
        <v>292.7999999999999</v>
      </c>
      <c r="I187" s="272">
        <v>297.95</v>
      </c>
      <c r="J187" s="272">
        <v>301.69999999999987</v>
      </c>
      <c r="K187" s="271">
        <v>294.2</v>
      </c>
      <c r="L187" s="271">
        <v>285.3</v>
      </c>
      <c r="M187" s="271">
        <v>1.7274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3532.1</v>
      </c>
      <c r="D188" s="272">
        <v>3554.7333333333336</v>
      </c>
      <c r="E188" s="272">
        <v>3482.5666666666671</v>
      </c>
      <c r="F188" s="272">
        <v>3433.0333333333333</v>
      </c>
      <c r="G188" s="272">
        <v>3360.8666666666668</v>
      </c>
      <c r="H188" s="272">
        <v>3604.2666666666673</v>
      </c>
      <c r="I188" s="272">
        <v>3676.4333333333334</v>
      </c>
      <c r="J188" s="272">
        <v>3725.9666666666676</v>
      </c>
      <c r="K188" s="271">
        <v>3626.9</v>
      </c>
      <c r="L188" s="271">
        <v>3505.2</v>
      </c>
      <c r="M188" s="271">
        <v>1.0257400000000001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490.9</v>
      </c>
      <c r="D189" s="272">
        <v>488.83333333333331</v>
      </c>
      <c r="E189" s="272">
        <v>484.26666666666665</v>
      </c>
      <c r="F189" s="272">
        <v>477.63333333333333</v>
      </c>
      <c r="G189" s="272">
        <v>473.06666666666666</v>
      </c>
      <c r="H189" s="272">
        <v>495.46666666666664</v>
      </c>
      <c r="I189" s="272">
        <v>500.03333333333336</v>
      </c>
      <c r="J189" s="272">
        <v>506.66666666666663</v>
      </c>
      <c r="K189" s="271">
        <v>493.4</v>
      </c>
      <c r="L189" s="271">
        <v>482.2</v>
      </c>
      <c r="M189" s="271">
        <v>10.40521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762.35</v>
      </c>
      <c r="D190" s="272">
        <v>769.80000000000007</v>
      </c>
      <c r="E190" s="272">
        <v>751.00000000000011</v>
      </c>
      <c r="F190" s="272">
        <v>739.65000000000009</v>
      </c>
      <c r="G190" s="272">
        <v>720.85000000000014</v>
      </c>
      <c r="H190" s="272">
        <v>781.15000000000009</v>
      </c>
      <c r="I190" s="272">
        <v>799.95</v>
      </c>
      <c r="J190" s="272">
        <v>811.30000000000007</v>
      </c>
      <c r="K190" s="271">
        <v>788.6</v>
      </c>
      <c r="L190" s="271">
        <v>758.45</v>
      </c>
      <c r="M190" s="271">
        <v>15.24832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84.9</v>
      </c>
      <c r="D191" s="272">
        <v>85.649999999999991</v>
      </c>
      <c r="E191" s="272">
        <v>83.799999999999983</v>
      </c>
      <c r="F191" s="272">
        <v>82.699999999999989</v>
      </c>
      <c r="G191" s="272">
        <v>80.84999999999998</v>
      </c>
      <c r="H191" s="272">
        <v>86.749999999999986</v>
      </c>
      <c r="I191" s="272">
        <v>88.59999999999998</v>
      </c>
      <c r="J191" s="272">
        <v>89.699999999999989</v>
      </c>
      <c r="K191" s="271">
        <v>87.5</v>
      </c>
      <c r="L191" s="271">
        <v>84.55</v>
      </c>
      <c r="M191" s="271">
        <v>8.0798500000000004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159.94999999999999</v>
      </c>
      <c r="D192" s="272">
        <v>161.15</v>
      </c>
      <c r="E192" s="272">
        <v>157.4</v>
      </c>
      <c r="F192" s="272">
        <v>154.85</v>
      </c>
      <c r="G192" s="272">
        <v>151.1</v>
      </c>
      <c r="H192" s="272">
        <v>163.70000000000002</v>
      </c>
      <c r="I192" s="272">
        <v>167.45000000000002</v>
      </c>
      <c r="J192" s="272">
        <v>170.00000000000003</v>
      </c>
      <c r="K192" s="271">
        <v>164.9</v>
      </c>
      <c r="L192" s="271">
        <v>158.6</v>
      </c>
      <c r="M192" s="271">
        <v>23.79036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245.1</v>
      </c>
      <c r="D193" s="272">
        <v>246.45000000000002</v>
      </c>
      <c r="E193" s="272">
        <v>242.75000000000003</v>
      </c>
      <c r="F193" s="272">
        <v>240.4</v>
      </c>
      <c r="G193" s="272">
        <v>236.70000000000002</v>
      </c>
      <c r="H193" s="272">
        <v>248.80000000000004</v>
      </c>
      <c r="I193" s="272">
        <v>252.50000000000003</v>
      </c>
      <c r="J193" s="272">
        <v>254.85000000000005</v>
      </c>
      <c r="K193" s="271">
        <v>250.15</v>
      </c>
      <c r="L193" s="271">
        <v>244.1</v>
      </c>
      <c r="M193" s="271">
        <v>6.1089599999999997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1347.35</v>
      </c>
      <c r="D194" s="272">
        <v>1353.7333333333333</v>
      </c>
      <c r="E194" s="272">
        <v>1328.6166666666668</v>
      </c>
      <c r="F194" s="272">
        <v>1309.8833333333334</v>
      </c>
      <c r="G194" s="272">
        <v>1284.7666666666669</v>
      </c>
      <c r="H194" s="272">
        <v>1372.4666666666667</v>
      </c>
      <c r="I194" s="272">
        <v>1397.583333333333</v>
      </c>
      <c r="J194" s="272">
        <v>1416.3166666666666</v>
      </c>
      <c r="K194" s="271">
        <v>1378.85</v>
      </c>
      <c r="L194" s="271">
        <v>1335</v>
      </c>
      <c r="M194" s="271">
        <v>5.7158600000000002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970.05</v>
      </c>
      <c r="D195" s="272">
        <v>974.63333333333321</v>
      </c>
      <c r="E195" s="272">
        <v>962.21666666666647</v>
      </c>
      <c r="F195" s="272">
        <v>954.38333333333321</v>
      </c>
      <c r="G195" s="272">
        <v>941.96666666666647</v>
      </c>
      <c r="H195" s="272">
        <v>982.46666666666647</v>
      </c>
      <c r="I195" s="272">
        <v>994.88333333333321</v>
      </c>
      <c r="J195" s="272">
        <v>1002.7166666666665</v>
      </c>
      <c r="K195" s="271">
        <v>987.05</v>
      </c>
      <c r="L195" s="271">
        <v>966.8</v>
      </c>
      <c r="M195" s="271">
        <v>28.80969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2157.1</v>
      </c>
      <c r="D196" s="272">
        <v>2170.0333333333333</v>
      </c>
      <c r="E196" s="272">
        <v>2127.0666666666666</v>
      </c>
      <c r="F196" s="272">
        <v>2097.0333333333333</v>
      </c>
      <c r="G196" s="272">
        <v>2054.0666666666666</v>
      </c>
      <c r="H196" s="272">
        <v>2200.0666666666666</v>
      </c>
      <c r="I196" s="272">
        <v>2243.0333333333328</v>
      </c>
      <c r="J196" s="272">
        <v>2273.0666666666666</v>
      </c>
      <c r="K196" s="271">
        <v>2213</v>
      </c>
      <c r="L196" s="271">
        <v>2140</v>
      </c>
      <c r="M196" s="271">
        <v>5.2559100000000001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1493.05</v>
      </c>
      <c r="D197" s="272">
        <v>1498.3500000000001</v>
      </c>
      <c r="E197" s="272">
        <v>1484.7000000000003</v>
      </c>
      <c r="F197" s="272">
        <v>1476.3500000000001</v>
      </c>
      <c r="G197" s="272">
        <v>1462.7000000000003</v>
      </c>
      <c r="H197" s="272">
        <v>1506.7000000000003</v>
      </c>
      <c r="I197" s="272">
        <v>1520.3500000000004</v>
      </c>
      <c r="J197" s="272">
        <v>1528.7000000000003</v>
      </c>
      <c r="K197" s="271">
        <v>1512</v>
      </c>
      <c r="L197" s="271">
        <v>1490</v>
      </c>
      <c r="M197" s="271">
        <v>40.318510000000003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576.65</v>
      </c>
      <c r="D198" s="272">
        <v>581.61666666666667</v>
      </c>
      <c r="E198" s="272">
        <v>568.83333333333337</v>
      </c>
      <c r="F198" s="272">
        <v>561.01666666666665</v>
      </c>
      <c r="G198" s="272">
        <v>548.23333333333335</v>
      </c>
      <c r="H198" s="272">
        <v>589.43333333333339</v>
      </c>
      <c r="I198" s="272">
        <v>602.2166666666667</v>
      </c>
      <c r="J198" s="272">
        <v>610.03333333333342</v>
      </c>
      <c r="K198" s="271">
        <v>594.4</v>
      </c>
      <c r="L198" s="271">
        <v>573.79999999999995</v>
      </c>
      <c r="M198" s="271">
        <v>39.923960000000001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72.8</v>
      </c>
      <c r="D199" s="272">
        <v>73.899999999999991</v>
      </c>
      <c r="E199" s="272">
        <v>71.149999999999977</v>
      </c>
      <c r="F199" s="272">
        <v>69.499999999999986</v>
      </c>
      <c r="G199" s="272">
        <v>66.749999999999972</v>
      </c>
      <c r="H199" s="272">
        <v>75.549999999999983</v>
      </c>
      <c r="I199" s="272">
        <v>78.300000000000011</v>
      </c>
      <c r="J199" s="272">
        <v>79.949999999999989</v>
      </c>
      <c r="K199" s="271">
        <v>76.650000000000006</v>
      </c>
      <c r="L199" s="271">
        <v>72.25</v>
      </c>
      <c r="M199" s="271">
        <v>94.938450000000003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3471.95</v>
      </c>
      <c r="D200" s="272">
        <v>3504.2999999999997</v>
      </c>
      <c r="E200" s="272">
        <v>3417.6499999999996</v>
      </c>
      <c r="F200" s="272">
        <v>3363.35</v>
      </c>
      <c r="G200" s="272">
        <v>3276.7</v>
      </c>
      <c r="H200" s="272">
        <v>3558.5999999999995</v>
      </c>
      <c r="I200" s="272">
        <v>3645.25</v>
      </c>
      <c r="J200" s="272">
        <v>3699.5499999999993</v>
      </c>
      <c r="K200" s="271">
        <v>3590.95</v>
      </c>
      <c r="L200" s="271">
        <v>3450</v>
      </c>
      <c r="M200" s="271">
        <v>0.16786999999999999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1098.5999999999999</v>
      </c>
      <c r="D201" s="272">
        <v>1107.8666666666666</v>
      </c>
      <c r="E201" s="272">
        <v>1079.7333333333331</v>
      </c>
      <c r="F201" s="272">
        <v>1060.8666666666666</v>
      </c>
      <c r="G201" s="272">
        <v>1032.7333333333331</v>
      </c>
      <c r="H201" s="272">
        <v>1126.7333333333331</v>
      </c>
      <c r="I201" s="272">
        <v>1154.8666666666668</v>
      </c>
      <c r="J201" s="272">
        <v>1173.7333333333331</v>
      </c>
      <c r="K201" s="271">
        <v>1136</v>
      </c>
      <c r="L201" s="271">
        <v>1089</v>
      </c>
      <c r="M201" s="271">
        <v>14.344849999999999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</v>
      </c>
      <c r="D202" s="272">
        <v>17.133333333333336</v>
      </c>
      <c r="E202" s="272">
        <v>16.816666666666674</v>
      </c>
      <c r="F202" s="272">
        <v>16.633333333333336</v>
      </c>
      <c r="G202" s="272">
        <v>16.316666666666674</v>
      </c>
      <c r="H202" s="272">
        <v>17.316666666666674</v>
      </c>
      <c r="I202" s="272">
        <v>17.633333333333336</v>
      </c>
      <c r="J202" s="272">
        <v>17.816666666666674</v>
      </c>
      <c r="K202" s="271">
        <v>17.45</v>
      </c>
      <c r="L202" s="271">
        <v>16.95</v>
      </c>
      <c r="M202" s="271">
        <v>44.146410000000003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1123.55</v>
      </c>
      <c r="D203" s="272">
        <v>1124.6499999999999</v>
      </c>
      <c r="E203" s="272">
        <v>1111.2499999999998</v>
      </c>
      <c r="F203" s="272">
        <v>1098.9499999999998</v>
      </c>
      <c r="G203" s="272">
        <v>1085.5499999999997</v>
      </c>
      <c r="H203" s="272">
        <v>1136.9499999999998</v>
      </c>
      <c r="I203" s="272">
        <v>1150.3499999999999</v>
      </c>
      <c r="J203" s="272">
        <v>1162.6499999999999</v>
      </c>
      <c r="K203" s="271">
        <v>1138.05</v>
      </c>
      <c r="L203" s="271">
        <v>1112.3499999999999</v>
      </c>
      <c r="M203" s="271">
        <v>0.28563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1350</v>
      </c>
      <c r="D204" s="272">
        <v>1350.8333333333333</v>
      </c>
      <c r="E204" s="272">
        <v>1331.6666666666665</v>
      </c>
      <c r="F204" s="272">
        <v>1313.3333333333333</v>
      </c>
      <c r="G204" s="272">
        <v>1294.1666666666665</v>
      </c>
      <c r="H204" s="272">
        <v>1369.1666666666665</v>
      </c>
      <c r="I204" s="272">
        <v>1388.333333333333</v>
      </c>
      <c r="J204" s="272">
        <v>1406.6666666666665</v>
      </c>
      <c r="K204" s="271">
        <v>1370</v>
      </c>
      <c r="L204" s="271">
        <v>1332.5</v>
      </c>
      <c r="M204" s="271">
        <v>8.6424199999999995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104.45</v>
      </c>
      <c r="D205" s="272">
        <v>104.23333333333335</v>
      </c>
      <c r="E205" s="272">
        <v>102.56666666666669</v>
      </c>
      <c r="F205" s="272">
        <v>100.68333333333334</v>
      </c>
      <c r="G205" s="272">
        <v>99.01666666666668</v>
      </c>
      <c r="H205" s="272">
        <v>106.1166666666667</v>
      </c>
      <c r="I205" s="272">
        <v>107.78333333333336</v>
      </c>
      <c r="J205" s="272">
        <v>109.66666666666671</v>
      </c>
      <c r="K205" s="271">
        <v>105.9</v>
      </c>
      <c r="L205" s="271">
        <v>102.35</v>
      </c>
      <c r="M205" s="271">
        <v>8.1037400000000002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2838.65</v>
      </c>
      <c r="D206" s="272">
        <v>2869.4666666666667</v>
      </c>
      <c r="E206" s="272">
        <v>2802.0333333333333</v>
      </c>
      <c r="F206" s="272">
        <v>2765.4166666666665</v>
      </c>
      <c r="G206" s="272">
        <v>2697.9833333333331</v>
      </c>
      <c r="H206" s="272">
        <v>2906.0833333333335</v>
      </c>
      <c r="I206" s="272">
        <v>2973.5166666666669</v>
      </c>
      <c r="J206" s="272">
        <v>3010.1333333333337</v>
      </c>
      <c r="K206" s="271">
        <v>2936.9</v>
      </c>
      <c r="L206" s="271">
        <v>2832.85</v>
      </c>
      <c r="M206" s="271">
        <v>5.1060999999999996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322.85000000000002</v>
      </c>
      <c r="D207" s="272">
        <v>322.31666666666666</v>
      </c>
      <c r="E207" s="272">
        <v>314.63333333333333</v>
      </c>
      <c r="F207" s="272">
        <v>306.41666666666669</v>
      </c>
      <c r="G207" s="272">
        <v>298.73333333333335</v>
      </c>
      <c r="H207" s="272">
        <v>330.5333333333333</v>
      </c>
      <c r="I207" s="272">
        <v>338.21666666666658</v>
      </c>
      <c r="J207" s="272">
        <v>346.43333333333328</v>
      </c>
      <c r="K207" s="271">
        <v>330</v>
      </c>
      <c r="L207" s="271">
        <v>314.10000000000002</v>
      </c>
      <c r="M207" s="271">
        <v>15.70567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427.35</v>
      </c>
      <c r="D208" s="272">
        <v>431.48333333333335</v>
      </c>
      <c r="E208" s="272">
        <v>420.9666666666667</v>
      </c>
      <c r="F208" s="272">
        <v>414.58333333333337</v>
      </c>
      <c r="G208" s="272">
        <v>404.06666666666672</v>
      </c>
      <c r="H208" s="272">
        <v>437.86666666666667</v>
      </c>
      <c r="I208" s="272">
        <v>448.38333333333333</v>
      </c>
      <c r="J208" s="272">
        <v>454.76666666666665</v>
      </c>
      <c r="K208" s="271">
        <v>442</v>
      </c>
      <c r="L208" s="271">
        <v>425.1</v>
      </c>
      <c r="M208" s="271">
        <v>81.168710000000004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1487.65</v>
      </c>
      <c r="D209" s="272">
        <v>1462.8833333333332</v>
      </c>
      <c r="E209" s="272">
        <v>1430.7666666666664</v>
      </c>
      <c r="F209" s="272">
        <v>1373.8833333333332</v>
      </c>
      <c r="G209" s="272">
        <v>1341.7666666666664</v>
      </c>
      <c r="H209" s="272">
        <v>1519.7666666666664</v>
      </c>
      <c r="I209" s="272">
        <v>1551.8833333333332</v>
      </c>
      <c r="J209" s="272">
        <v>1608.7666666666664</v>
      </c>
      <c r="K209" s="271">
        <v>1495</v>
      </c>
      <c r="L209" s="271">
        <v>1406</v>
      </c>
      <c r="M209" s="271">
        <v>3.2991299999999999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2242.25</v>
      </c>
      <c r="D210" s="272">
        <v>2264.9666666666667</v>
      </c>
      <c r="E210" s="272">
        <v>2203.3333333333335</v>
      </c>
      <c r="F210" s="272">
        <v>2164.416666666667</v>
      </c>
      <c r="G210" s="272">
        <v>2102.7833333333338</v>
      </c>
      <c r="H210" s="272">
        <v>2303.8833333333332</v>
      </c>
      <c r="I210" s="272">
        <v>2365.5166666666664</v>
      </c>
      <c r="J210" s="272">
        <v>2404.4333333333329</v>
      </c>
      <c r="K210" s="271">
        <v>2326.6</v>
      </c>
      <c r="L210" s="271">
        <v>2226.0500000000002</v>
      </c>
      <c r="M210" s="271">
        <v>11.44327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112.95</v>
      </c>
      <c r="D211" s="272">
        <v>113.73333333333333</v>
      </c>
      <c r="E211" s="272">
        <v>111.51666666666667</v>
      </c>
      <c r="F211" s="272">
        <v>110.08333333333333</v>
      </c>
      <c r="G211" s="272">
        <v>107.86666666666666</v>
      </c>
      <c r="H211" s="272">
        <v>115.16666666666667</v>
      </c>
      <c r="I211" s="272">
        <v>117.38333333333334</v>
      </c>
      <c r="J211" s="272">
        <v>118.81666666666668</v>
      </c>
      <c r="K211" s="271">
        <v>115.95</v>
      </c>
      <c r="L211" s="271">
        <v>112.3</v>
      </c>
      <c r="M211" s="271">
        <v>32.220700000000001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263.7</v>
      </c>
      <c r="D212" s="272">
        <v>263.29999999999995</v>
      </c>
      <c r="E212" s="272">
        <v>261.69999999999993</v>
      </c>
      <c r="F212" s="272">
        <v>259.7</v>
      </c>
      <c r="G212" s="272">
        <v>258.09999999999997</v>
      </c>
      <c r="H212" s="272">
        <v>265.2999999999999</v>
      </c>
      <c r="I212" s="272">
        <v>266.89999999999992</v>
      </c>
      <c r="J212" s="272">
        <v>268.89999999999986</v>
      </c>
      <c r="K212" s="271">
        <v>264.89999999999998</v>
      </c>
      <c r="L212" s="271">
        <v>261.3</v>
      </c>
      <c r="M212" s="271">
        <v>54.583799999999997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2634.55</v>
      </c>
      <c r="D213" s="272">
        <v>2653.3333333333335</v>
      </c>
      <c r="E213" s="272">
        <v>2607.7166666666672</v>
      </c>
      <c r="F213" s="272">
        <v>2580.8833333333337</v>
      </c>
      <c r="G213" s="272">
        <v>2535.2666666666673</v>
      </c>
      <c r="H213" s="272">
        <v>2680.166666666667</v>
      </c>
      <c r="I213" s="272">
        <v>2725.7833333333328</v>
      </c>
      <c r="J213" s="272">
        <v>2752.6166666666668</v>
      </c>
      <c r="K213" s="271">
        <v>2698.95</v>
      </c>
      <c r="L213" s="271">
        <v>2626.5</v>
      </c>
      <c r="M213" s="271">
        <v>13.24508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280</v>
      </c>
      <c r="D214" s="272">
        <v>280.25</v>
      </c>
      <c r="E214" s="272">
        <v>276.75</v>
      </c>
      <c r="F214" s="272">
        <v>273.5</v>
      </c>
      <c r="G214" s="272">
        <v>270</v>
      </c>
      <c r="H214" s="272">
        <v>283.5</v>
      </c>
      <c r="I214" s="272">
        <v>287</v>
      </c>
      <c r="J214" s="272">
        <v>290.25</v>
      </c>
      <c r="K214" s="271">
        <v>283.75</v>
      </c>
      <c r="L214" s="271">
        <v>277</v>
      </c>
      <c r="M214" s="271">
        <v>9.9270099999999992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3435.95</v>
      </c>
      <c r="D215" s="272">
        <v>3437.3333333333335</v>
      </c>
      <c r="E215" s="272">
        <v>3395.666666666667</v>
      </c>
      <c r="F215" s="272">
        <v>3355.3833333333337</v>
      </c>
      <c r="G215" s="272">
        <v>3313.7166666666672</v>
      </c>
      <c r="H215" s="272">
        <v>3477.6166666666668</v>
      </c>
      <c r="I215" s="272">
        <v>3519.2833333333338</v>
      </c>
      <c r="J215" s="272">
        <v>3559.5666666666666</v>
      </c>
      <c r="K215" s="271">
        <v>3479</v>
      </c>
      <c r="L215" s="271">
        <v>3397.05</v>
      </c>
      <c r="M215" s="271">
        <v>0.28644999999999998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902.55</v>
      </c>
      <c r="D216" s="272">
        <v>915.11666666666667</v>
      </c>
      <c r="E216" s="272">
        <v>881.48333333333335</v>
      </c>
      <c r="F216" s="272">
        <v>860.41666666666663</v>
      </c>
      <c r="G216" s="272">
        <v>826.7833333333333</v>
      </c>
      <c r="H216" s="272">
        <v>936.18333333333339</v>
      </c>
      <c r="I216" s="272">
        <v>969.81666666666683</v>
      </c>
      <c r="J216" s="272">
        <v>990.88333333333344</v>
      </c>
      <c r="K216" s="271">
        <v>948.75</v>
      </c>
      <c r="L216" s="271">
        <v>894.05</v>
      </c>
      <c r="M216" s="271">
        <v>1.8950199999999999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41836.400000000001</v>
      </c>
      <c r="D217" s="272">
        <v>42406.533333333333</v>
      </c>
      <c r="E217" s="272">
        <v>41113.066666666666</v>
      </c>
      <c r="F217" s="272">
        <v>40389.73333333333</v>
      </c>
      <c r="G217" s="272">
        <v>39096.266666666663</v>
      </c>
      <c r="H217" s="272">
        <v>43129.866666666669</v>
      </c>
      <c r="I217" s="272">
        <v>44423.333333333328</v>
      </c>
      <c r="J217" s="272">
        <v>45146.666666666672</v>
      </c>
      <c r="K217" s="271">
        <v>43700</v>
      </c>
      <c r="L217" s="271">
        <v>41683.199999999997</v>
      </c>
      <c r="M217" s="271">
        <v>6.0130000000000003E-2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38.6</v>
      </c>
      <c r="D218" s="272">
        <v>38.833333333333336</v>
      </c>
      <c r="E218" s="272">
        <v>38.166666666666671</v>
      </c>
      <c r="F218" s="272">
        <v>37.733333333333334</v>
      </c>
      <c r="G218" s="272">
        <v>37.06666666666667</v>
      </c>
      <c r="H218" s="272">
        <v>39.266666666666673</v>
      </c>
      <c r="I218" s="272">
        <v>39.933333333333344</v>
      </c>
      <c r="J218" s="272">
        <v>40.366666666666674</v>
      </c>
      <c r="K218" s="271">
        <v>39.5</v>
      </c>
      <c r="L218" s="271">
        <v>38.4</v>
      </c>
      <c r="M218" s="271">
        <v>39.666809999999998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2468.0500000000002</v>
      </c>
      <c r="D219" s="272">
        <v>2475.8833333333332</v>
      </c>
      <c r="E219" s="272">
        <v>2451.7666666666664</v>
      </c>
      <c r="F219" s="272">
        <v>2435.4833333333331</v>
      </c>
      <c r="G219" s="272">
        <v>2411.3666666666663</v>
      </c>
      <c r="H219" s="272">
        <v>2492.1666666666665</v>
      </c>
      <c r="I219" s="272">
        <v>2516.2833333333333</v>
      </c>
      <c r="J219" s="272">
        <v>2532.5666666666666</v>
      </c>
      <c r="K219" s="271">
        <v>2500</v>
      </c>
      <c r="L219" s="271">
        <v>2459.6</v>
      </c>
      <c r="M219" s="271">
        <v>24.110510000000001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870.4</v>
      </c>
      <c r="D220" s="272">
        <v>873.86666666666667</v>
      </c>
      <c r="E220" s="272">
        <v>860.83333333333337</v>
      </c>
      <c r="F220" s="272">
        <v>851.26666666666665</v>
      </c>
      <c r="G220" s="272">
        <v>838.23333333333335</v>
      </c>
      <c r="H220" s="272">
        <v>883.43333333333339</v>
      </c>
      <c r="I220" s="272">
        <v>896.4666666666667</v>
      </c>
      <c r="J220" s="272">
        <v>906.03333333333342</v>
      </c>
      <c r="K220" s="271">
        <v>886.9</v>
      </c>
      <c r="L220" s="271">
        <v>864.3</v>
      </c>
      <c r="M220" s="271">
        <v>107.87199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1289.3</v>
      </c>
      <c r="D221" s="272">
        <v>1300.3500000000001</v>
      </c>
      <c r="E221" s="272">
        <v>1273.9500000000003</v>
      </c>
      <c r="F221" s="272">
        <v>1258.6000000000001</v>
      </c>
      <c r="G221" s="272">
        <v>1232.2000000000003</v>
      </c>
      <c r="H221" s="272">
        <v>1315.7000000000003</v>
      </c>
      <c r="I221" s="272">
        <v>1342.1000000000004</v>
      </c>
      <c r="J221" s="272">
        <v>1357.4500000000003</v>
      </c>
      <c r="K221" s="271">
        <v>1326.75</v>
      </c>
      <c r="L221" s="271">
        <v>1285</v>
      </c>
      <c r="M221" s="271">
        <v>3.77176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576.5</v>
      </c>
      <c r="D222" s="272">
        <v>581.80000000000007</v>
      </c>
      <c r="E222" s="272">
        <v>566.70000000000016</v>
      </c>
      <c r="F222" s="272">
        <v>556.90000000000009</v>
      </c>
      <c r="G222" s="272">
        <v>541.80000000000018</v>
      </c>
      <c r="H222" s="272">
        <v>591.60000000000014</v>
      </c>
      <c r="I222" s="272">
        <v>606.70000000000005</v>
      </c>
      <c r="J222" s="272">
        <v>616.50000000000011</v>
      </c>
      <c r="K222" s="271">
        <v>596.9</v>
      </c>
      <c r="L222" s="271">
        <v>572</v>
      </c>
      <c r="M222" s="271">
        <v>9.0208399999999997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519.20000000000005</v>
      </c>
      <c r="D223" s="272">
        <v>521.73333333333346</v>
      </c>
      <c r="E223" s="272">
        <v>513.1166666666669</v>
      </c>
      <c r="F223" s="272">
        <v>507.03333333333342</v>
      </c>
      <c r="G223" s="272">
        <v>498.41666666666686</v>
      </c>
      <c r="H223" s="272">
        <v>527.81666666666695</v>
      </c>
      <c r="I223" s="272">
        <v>536.43333333333351</v>
      </c>
      <c r="J223" s="272">
        <v>542.51666666666699</v>
      </c>
      <c r="K223" s="271">
        <v>530.35</v>
      </c>
      <c r="L223" s="271">
        <v>515.65</v>
      </c>
      <c r="M223" s="271">
        <v>4.7654300000000003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39.85</v>
      </c>
      <c r="D224" s="272">
        <v>40.15</v>
      </c>
      <c r="E224" s="272">
        <v>39.4</v>
      </c>
      <c r="F224" s="272">
        <v>38.950000000000003</v>
      </c>
      <c r="G224" s="272">
        <v>38.200000000000003</v>
      </c>
      <c r="H224" s="272">
        <v>40.599999999999994</v>
      </c>
      <c r="I224" s="272">
        <v>41.349999999999994</v>
      </c>
      <c r="J224" s="272">
        <v>41.79999999999999</v>
      </c>
      <c r="K224" s="271">
        <v>40.9</v>
      </c>
      <c r="L224" s="271">
        <v>39.700000000000003</v>
      </c>
      <c r="M224" s="271">
        <v>50.642310000000002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44.65</v>
      </c>
      <c r="D225" s="272">
        <v>45.016666666666673</v>
      </c>
      <c r="E225" s="272">
        <v>44.083333333333343</v>
      </c>
      <c r="F225" s="272">
        <v>43.516666666666673</v>
      </c>
      <c r="G225" s="272">
        <v>42.583333333333343</v>
      </c>
      <c r="H225" s="272">
        <v>45.583333333333343</v>
      </c>
      <c r="I225" s="272">
        <v>46.516666666666666</v>
      </c>
      <c r="J225" s="272">
        <v>47.083333333333343</v>
      </c>
      <c r="K225" s="271">
        <v>45.95</v>
      </c>
      <c r="L225" s="271">
        <v>44.45</v>
      </c>
      <c r="M225" s="271">
        <v>310.53530999999998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61.7</v>
      </c>
      <c r="D226" s="272">
        <v>62.233333333333341</v>
      </c>
      <c r="E226" s="272">
        <v>60.866666666666681</v>
      </c>
      <c r="F226" s="272">
        <v>60.033333333333339</v>
      </c>
      <c r="G226" s="272">
        <v>58.666666666666679</v>
      </c>
      <c r="H226" s="272">
        <v>63.066666666666684</v>
      </c>
      <c r="I226" s="272">
        <v>64.433333333333337</v>
      </c>
      <c r="J226" s="272">
        <v>65.26666666666668</v>
      </c>
      <c r="K226" s="271">
        <v>63.6</v>
      </c>
      <c r="L226" s="271">
        <v>61.4</v>
      </c>
      <c r="M226" s="271">
        <v>48.823070000000001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1040.7</v>
      </c>
      <c r="D227" s="272">
        <v>1038.2333333333333</v>
      </c>
      <c r="E227" s="272">
        <v>1028.4666666666667</v>
      </c>
      <c r="F227" s="272">
        <v>1016.2333333333333</v>
      </c>
      <c r="G227" s="272">
        <v>1006.4666666666667</v>
      </c>
      <c r="H227" s="272">
        <v>1050.4666666666667</v>
      </c>
      <c r="I227" s="272">
        <v>1060.2333333333336</v>
      </c>
      <c r="J227" s="272">
        <v>1072.4666666666667</v>
      </c>
      <c r="K227" s="271">
        <v>1048</v>
      </c>
      <c r="L227" s="271">
        <v>1026</v>
      </c>
      <c r="M227" s="271">
        <v>0.12609999999999999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332.9</v>
      </c>
      <c r="D228" s="272">
        <v>338.26666666666665</v>
      </c>
      <c r="E228" s="272">
        <v>324.83333333333331</v>
      </c>
      <c r="F228" s="272">
        <v>316.76666666666665</v>
      </c>
      <c r="G228" s="272">
        <v>303.33333333333331</v>
      </c>
      <c r="H228" s="272">
        <v>346.33333333333331</v>
      </c>
      <c r="I228" s="272">
        <v>359.76666666666671</v>
      </c>
      <c r="J228" s="272">
        <v>367.83333333333331</v>
      </c>
      <c r="K228" s="271">
        <v>351.7</v>
      </c>
      <c r="L228" s="271">
        <v>330.2</v>
      </c>
      <c r="M228" s="271">
        <v>234.79739000000001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1683.75</v>
      </c>
      <c r="D229" s="272">
        <v>1685.2333333333333</v>
      </c>
      <c r="E229" s="272">
        <v>1666.1166666666668</v>
      </c>
      <c r="F229" s="272">
        <v>1648.4833333333333</v>
      </c>
      <c r="G229" s="272">
        <v>1629.3666666666668</v>
      </c>
      <c r="H229" s="272">
        <v>1702.8666666666668</v>
      </c>
      <c r="I229" s="272">
        <v>1721.9833333333331</v>
      </c>
      <c r="J229" s="272">
        <v>1739.6166666666668</v>
      </c>
      <c r="K229" s="271">
        <v>1704.35</v>
      </c>
      <c r="L229" s="271">
        <v>1667.6</v>
      </c>
      <c r="M229" s="271">
        <v>0.53874999999999995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250</v>
      </c>
      <c r="D230" s="272">
        <v>250.93333333333331</v>
      </c>
      <c r="E230" s="272">
        <v>244.86666666666662</v>
      </c>
      <c r="F230" s="272">
        <v>239.73333333333332</v>
      </c>
      <c r="G230" s="272">
        <v>233.66666666666663</v>
      </c>
      <c r="H230" s="272">
        <v>256.06666666666661</v>
      </c>
      <c r="I230" s="272">
        <v>262.13333333333327</v>
      </c>
      <c r="J230" s="272">
        <v>267.26666666666659</v>
      </c>
      <c r="K230" s="271">
        <v>257</v>
      </c>
      <c r="L230" s="271">
        <v>245.8</v>
      </c>
      <c r="M230" s="271">
        <v>11.70215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40.200000000000003</v>
      </c>
      <c r="D231" s="272">
        <v>40.5</v>
      </c>
      <c r="E231" s="272">
        <v>39.700000000000003</v>
      </c>
      <c r="F231" s="272">
        <v>39.200000000000003</v>
      </c>
      <c r="G231" s="272">
        <v>38.400000000000006</v>
      </c>
      <c r="H231" s="272">
        <v>41</v>
      </c>
      <c r="I231" s="272">
        <v>41.8</v>
      </c>
      <c r="J231" s="272">
        <v>42.3</v>
      </c>
      <c r="K231" s="271">
        <v>41.3</v>
      </c>
      <c r="L231" s="271">
        <v>40</v>
      </c>
      <c r="M231" s="271">
        <v>12.1937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312</v>
      </c>
      <c r="D232" s="272">
        <v>313.11666666666662</v>
      </c>
      <c r="E232" s="272">
        <v>310.08333333333326</v>
      </c>
      <c r="F232" s="272">
        <v>308.16666666666663</v>
      </c>
      <c r="G232" s="272">
        <v>305.13333333333327</v>
      </c>
      <c r="H232" s="272">
        <v>315.03333333333325</v>
      </c>
      <c r="I232" s="272">
        <v>318.06666666666666</v>
      </c>
      <c r="J232" s="272">
        <v>319.98333333333323</v>
      </c>
      <c r="K232" s="271">
        <v>316.14999999999998</v>
      </c>
      <c r="L232" s="271">
        <v>311.2</v>
      </c>
      <c r="M232" s="271">
        <v>104.22413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117.8</v>
      </c>
      <c r="D233" s="272">
        <v>118.41666666666667</v>
      </c>
      <c r="E233" s="272">
        <v>114.93333333333334</v>
      </c>
      <c r="F233" s="272">
        <v>112.06666666666666</v>
      </c>
      <c r="G233" s="272">
        <v>108.58333333333333</v>
      </c>
      <c r="H233" s="272">
        <v>121.28333333333335</v>
      </c>
      <c r="I233" s="272">
        <v>124.76666666666667</v>
      </c>
      <c r="J233" s="272">
        <v>127.63333333333335</v>
      </c>
      <c r="K233" s="271">
        <v>121.9</v>
      </c>
      <c r="L233" s="271">
        <v>115.55</v>
      </c>
      <c r="M233" s="271">
        <v>62.318660000000001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204.05</v>
      </c>
      <c r="D234" s="272">
        <v>204.78333333333333</v>
      </c>
      <c r="E234" s="272">
        <v>200.91666666666666</v>
      </c>
      <c r="F234" s="272">
        <v>197.78333333333333</v>
      </c>
      <c r="G234" s="272">
        <v>193.91666666666666</v>
      </c>
      <c r="H234" s="272">
        <v>207.91666666666666</v>
      </c>
      <c r="I234" s="272">
        <v>211.78333333333333</v>
      </c>
      <c r="J234" s="272">
        <v>214.91666666666666</v>
      </c>
      <c r="K234" s="271">
        <v>208.65</v>
      </c>
      <c r="L234" s="271">
        <v>201.65</v>
      </c>
      <c r="M234" s="271">
        <v>80.752070000000003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129.80000000000001</v>
      </c>
      <c r="D235" s="272">
        <v>131.1</v>
      </c>
      <c r="E235" s="272">
        <v>127.69999999999999</v>
      </c>
      <c r="F235" s="272">
        <v>125.6</v>
      </c>
      <c r="G235" s="272">
        <v>122.19999999999999</v>
      </c>
      <c r="H235" s="272">
        <v>133.19999999999999</v>
      </c>
      <c r="I235" s="272">
        <v>136.60000000000002</v>
      </c>
      <c r="J235" s="272">
        <v>138.69999999999999</v>
      </c>
      <c r="K235" s="271">
        <v>134.5</v>
      </c>
      <c r="L235" s="271">
        <v>129</v>
      </c>
      <c r="M235" s="271">
        <v>125.54919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80.3</v>
      </c>
      <c r="D236" s="272">
        <v>81.016666666666666</v>
      </c>
      <c r="E236" s="272">
        <v>78.833333333333329</v>
      </c>
      <c r="F236" s="272">
        <v>77.36666666666666</v>
      </c>
      <c r="G236" s="272">
        <v>75.183333333333323</v>
      </c>
      <c r="H236" s="272">
        <v>82.483333333333334</v>
      </c>
      <c r="I236" s="272">
        <v>84.666666666666671</v>
      </c>
      <c r="J236" s="272">
        <v>86.13333333333334</v>
      </c>
      <c r="K236" s="271">
        <v>83.2</v>
      </c>
      <c r="L236" s="271">
        <v>79.55</v>
      </c>
      <c r="M236" s="271">
        <v>138.89329000000001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4297.7</v>
      </c>
      <c r="D237" s="272">
        <v>4353.25</v>
      </c>
      <c r="E237" s="272">
        <v>4207.5</v>
      </c>
      <c r="F237" s="272">
        <v>4117.3</v>
      </c>
      <c r="G237" s="272">
        <v>3971.55</v>
      </c>
      <c r="H237" s="272">
        <v>4443.45</v>
      </c>
      <c r="I237" s="272">
        <v>4589.2</v>
      </c>
      <c r="J237" s="272">
        <v>4679.3999999999996</v>
      </c>
      <c r="K237" s="271">
        <v>4499</v>
      </c>
      <c r="L237" s="271">
        <v>4263.05</v>
      </c>
      <c r="M237" s="271">
        <v>1.0052300000000001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177.8</v>
      </c>
      <c r="D238" s="272">
        <v>178.36666666666665</v>
      </c>
      <c r="E238" s="272">
        <v>173.6333333333333</v>
      </c>
      <c r="F238" s="272">
        <v>169.46666666666664</v>
      </c>
      <c r="G238" s="272">
        <v>164.73333333333329</v>
      </c>
      <c r="H238" s="272">
        <v>182.5333333333333</v>
      </c>
      <c r="I238" s="272">
        <v>187.26666666666665</v>
      </c>
      <c r="J238" s="272">
        <v>191.43333333333331</v>
      </c>
      <c r="K238" s="271">
        <v>183.1</v>
      </c>
      <c r="L238" s="271">
        <v>174.2</v>
      </c>
      <c r="M238" s="271">
        <v>13.22315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163.75</v>
      </c>
      <c r="D239" s="272">
        <v>165.54999999999998</v>
      </c>
      <c r="E239" s="272">
        <v>161.29999999999995</v>
      </c>
      <c r="F239" s="272">
        <v>158.84999999999997</v>
      </c>
      <c r="G239" s="272">
        <v>154.59999999999994</v>
      </c>
      <c r="H239" s="272">
        <v>167.99999999999997</v>
      </c>
      <c r="I239" s="272">
        <v>172.25000000000003</v>
      </c>
      <c r="J239" s="272">
        <v>174.7</v>
      </c>
      <c r="K239" s="271">
        <v>169.8</v>
      </c>
      <c r="L239" s="271">
        <v>163.1</v>
      </c>
      <c r="M239" s="271">
        <v>320.57668999999999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271.45</v>
      </c>
      <c r="D240" s="272">
        <v>272.63333333333333</v>
      </c>
      <c r="E240" s="272">
        <v>267.71666666666664</v>
      </c>
      <c r="F240" s="272">
        <v>263.98333333333329</v>
      </c>
      <c r="G240" s="272">
        <v>259.06666666666661</v>
      </c>
      <c r="H240" s="272">
        <v>276.36666666666667</v>
      </c>
      <c r="I240" s="272">
        <v>281.28333333333342</v>
      </c>
      <c r="J240" s="272">
        <v>285.01666666666671</v>
      </c>
      <c r="K240" s="271">
        <v>277.55</v>
      </c>
      <c r="L240" s="271">
        <v>268.89999999999998</v>
      </c>
      <c r="M240" s="271">
        <v>41.999339999999997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72.150000000000006</v>
      </c>
      <c r="D241" s="272">
        <v>72.233333333333334</v>
      </c>
      <c r="E241" s="272">
        <v>71.716666666666669</v>
      </c>
      <c r="F241" s="272">
        <v>71.283333333333331</v>
      </c>
      <c r="G241" s="272">
        <v>70.766666666666666</v>
      </c>
      <c r="H241" s="272">
        <v>72.666666666666671</v>
      </c>
      <c r="I241" s="272">
        <v>73.183333333333351</v>
      </c>
      <c r="J241" s="272">
        <v>73.616666666666674</v>
      </c>
      <c r="K241" s="271">
        <v>72.75</v>
      </c>
      <c r="L241" s="271">
        <v>71.8</v>
      </c>
      <c r="M241" s="271">
        <v>133.57442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17.45</v>
      </c>
      <c r="D242" s="272">
        <v>17.599999999999998</v>
      </c>
      <c r="E242" s="272">
        <v>17.249999999999996</v>
      </c>
      <c r="F242" s="272">
        <v>17.049999999999997</v>
      </c>
      <c r="G242" s="272">
        <v>16.699999999999996</v>
      </c>
      <c r="H242" s="272">
        <v>17.799999999999997</v>
      </c>
      <c r="I242" s="272">
        <v>18.149999999999999</v>
      </c>
      <c r="J242" s="272">
        <v>18.349999999999998</v>
      </c>
      <c r="K242" s="271">
        <v>17.95</v>
      </c>
      <c r="L242" s="271">
        <v>17.399999999999999</v>
      </c>
      <c r="M242" s="271">
        <v>19.255669999999999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735.15</v>
      </c>
      <c r="D243" s="272">
        <v>728.35</v>
      </c>
      <c r="E243" s="272">
        <v>703.95</v>
      </c>
      <c r="F243" s="272">
        <v>672.75</v>
      </c>
      <c r="G243" s="272">
        <v>648.35</v>
      </c>
      <c r="H243" s="272">
        <v>759.55000000000007</v>
      </c>
      <c r="I243" s="272">
        <v>783.94999999999993</v>
      </c>
      <c r="J243" s="272">
        <v>815.15000000000009</v>
      </c>
      <c r="K243" s="271">
        <v>752.75</v>
      </c>
      <c r="L243" s="271">
        <v>697.15</v>
      </c>
      <c r="M243" s="271">
        <v>256.09354999999999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21.25</v>
      </c>
      <c r="D244" s="272">
        <v>21.349999999999998</v>
      </c>
      <c r="E244" s="272">
        <v>21.149999999999995</v>
      </c>
      <c r="F244" s="272">
        <v>21.049999999999997</v>
      </c>
      <c r="G244" s="272">
        <v>20.849999999999994</v>
      </c>
      <c r="H244" s="272">
        <v>21.449999999999996</v>
      </c>
      <c r="I244" s="272">
        <v>21.65</v>
      </c>
      <c r="J244" s="272">
        <v>21.749999999999996</v>
      </c>
      <c r="K244" s="271">
        <v>21.55</v>
      </c>
      <c r="L244" s="271">
        <v>21.25</v>
      </c>
      <c r="M244" s="271">
        <v>32.084719999999997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1511.25</v>
      </c>
      <c r="D245" s="272">
        <v>1519.4333333333334</v>
      </c>
      <c r="E245" s="272">
        <v>1496.7166666666667</v>
      </c>
      <c r="F245" s="272">
        <v>1482.1833333333334</v>
      </c>
      <c r="G245" s="272">
        <v>1459.4666666666667</v>
      </c>
      <c r="H245" s="272">
        <v>1533.9666666666667</v>
      </c>
      <c r="I245" s="272">
        <v>1556.6833333333334</v>
      </c>
      <c r="J245" s="272">
        <v>1571.2166666666667</v>
      </c>
      <c r="K245" s="271">
        <v>1542.15</v>
      </c>
      <c r="L245" s="271">
        <v>1504.9</v>
      </c>
      <c r="M245" s="271">
        <v>0.45129000000000002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146.25</v>
      </c>
      <c r="D246" s="272">
        <v>146.06666666666666</v>
      </c>
      <c r="E246" s="272">
        <v>142.43333333333334</v>
      </c>
      <c r="F246" s="272">
        <v>138.61666666666667</v>
      </c>
      <c r="G246" s="272">
        <v>134.98333333333335</v>
      </c>
      <c r="H246" s="272">
        <v>149.88333333333333</v>
      </c>
      <c r="I246" s="272">
        <v>153.51666666666665</v>
      </c>
      <c r="J246" s="272">
        <v>157.33333333333331</v>
      </c>
      <c r="K246" s="271">
        <v>149.69999999999999</v>
      </c>
      <c r="L246" s="271">
        <v>142.25</v>
      </c>
      <c r="M246" s="271">
        <v>9.1779799999999998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351.45</v>
      </c>
      <c r="D247" s="272">
        <v>351.06666666666666</v>
      </c>
      <c r="E247" s="272">
        <v>346.18333333333334</v>
      </c>
      <c r="F247" s="272">
        <v>340.91666666666669</v>
      </c>
      <c r="G247" s="272">
        <v>336.03333333333336</v>
      </c>
      <c r="H247" s="272">
        <v>356.33333333333331</v>
      </c>
      <c r="I247" s="272">
        <v>361.21666666666664</v>
      </c>
      <c r="J247" s="272">
        <v>366.48333333333329</v>
      </c>
      <c r="K247" s="271">
        <v>355.95</v>
      </c>
      <c r="L247" s="271">
        <v>345.8</v>
      </c>
      <c r="M247" s="271">
        <v>1.58935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418.1</v>
      </c>
      <c r="D248" s="272">
        <v>420.81666666666666</v>
      </c>
      <c r="E248" s="272">
        <v>411.63333333333333</v>
      </c>
      <c r="F248" s="272">
        <v>405.16666666666669</v>
      </c>
      <c r="G248" s="272">
        <v>395.98333333333335</v>
      </c>
      <c r="H248" s="272">
        <v>427.2833333333333</v>
      </c>
      <c r="I248" s="272">
        <v>436.46666666666658</v>
      </c>
      <c r="J248" s="272">
        <v>442.93333333333328</v>
      </c>
      <c r="K248" s="271">
        <v>430</v>
      </c>
      <c r="L248" s="271">
        <v>414.35</v>
      </c>
      <c r="M248" s="271">
        <v>18.586040000000001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196.7</v>
      </c>
      <c r="D249" s="272">
        <v>198.48333333333335</v>
      </c>
      <c r="E249" s="272">
        <v>194.2166666666667</v>
      </c>
      <c r="F249" s="272">
        <v>191.73333333333335</v>
      </c>
      <c r="G249" s="272">
        <v>187.4666666666667</v>
      </c>
      <c r="H249" s="272">
        <v>200.9666666666667</v>
      </c>
      <c r="I249" s="272">
        <v>205.23333333333335</v>
      </c>
      <c r="J249" s="272">
        <v>207.7166666666667</v>
      </c>
      <c r="K249" s="271">
        <v>202.75</v>
      </c>
      <c r="L249" s="271">
        <v>196</v>
      </c>
      <c r="M249" s="271">
        <v>45.39922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1063.3</v>
      </c>
      <c r="D250" s="272">
        <v>1076.0833333333333</v>
      </c>
      <c r="E250" s="272">
        <v>1047.2166666666665</v>
      </c>
      <c r="F250" s="272">
        <v>1031.1333333333332</v>
      </c>
      <c r="G250" s="272">
        <v>1002.2666666666664</v>
      </c>
      <c r="H250" s="272">
        <v>1092.1666666666665</v>
      </c>
      <c r="I250" s="272">
        <v>1121.0333333333333</v>
      </c>
      <c r="J250" s="272">
        <v>1137.1166666666666</v>
      </c>
      <c r="K250" s="271">
        <v>1104.95</v>
      </c>
      <c r="L250" s="271">
        <v>1060</v>
      </c>
      <c r="M250" s="271">
        <v>36.604129999999998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15.8</v>
      </c>
      <c r="D251" s="272">
        <v>15.833333333333334</v>
      </c>
      <c r="E251" s="272">
        <v>15.516666666666669</v>
      </c>
      <c r="F251" s="272">
        <v>15.233333333333336</v>
      </c>
      <c r="G251" s="272">
        <v>14.916666666666671</v>
      </c>
      <c r="H251" s="272">
        <v>16.116666666666667</v>
      </c>
      <c r="I251" s="272">
        <v>16.433333333333334</v>
      </c>
      <c r="J251" s="272">
        <v>16.716666666666665</v>
      </c>
      <c r="K251" s="271">
        <v>16.149999999999999</v>
      </c>
      <c r="L251" s="271">
        <v>15.55</v>
      </c>
      <c r="M251" s="271">
        <v>42.24615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4454.45</v>
      </c>
      <c r="D252" s="272">
        <v>4463.05</v>
      </c>
      <c r="E252" s="272">
        <v>4402.4000000000005</v>
      </c>
      <c r="F252" s="272">
        <v>4350.3500000000004</v>
      </c>
      <c r="G252" s="272">
        <v>4289.7000000000007</v>
      </c>
      <c r="H252" s="272">
        <v>4515.1000000000004</v>
      </c>
      <c r="I252" s="272">
        <v>4575.75</v>
      </c>
      <c r="J252" s="272">
        <v>4627.8</v>
      </c>
      <c r="K252" s="271">
        <v>4523.7</v>
      </c>
      <c r="L252" s="271">
        <v>4411</v>
      </c>
      <c r="M252" s="271">
        <v>3.63809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1597.1</v>
      </c>
      <c r="D253" s="272">
        <v>1595.7</v>
      </c>
      <c r="E253" s="272">
        <v>1586.5</v>
      </c>
      <c r="F253" s="272">
        <v>1575.8999999999999</v>
      </c>
      <c r="G253" s="272">
        <v>1566.6999999999998</v>
      </c>
      <c r="H253" s="272">
        <v>1606.3000000000002</v>
      </c>
      <c r="I253" s="272">
        <v>1615.5000000000005</v>
      </c>
      <c r="J253" s="272">
        <v>1626.1000000000004</v>
      </c>
      <c r="K253" s="271">
        <v>1604.9</v>
      </c>
      <c r="L253" s="271">
        <v>1585.1</v>
      </c>
      <c r="M253" s="271">
        <v>47.39884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493.05</v>
      </c>
      <c r="D254" s="272">
        <v>503.40000000000003</v>
      </c>
      <c r="E254" s="272">
        <v>479.85</v>
      </c>
      <c r="F254" s="272">
        <v>466.65</v>
      </c>
      <c r="G254" s="272">
        <v>443.09999999999997</v>
      </c>
      <c r="H254" s="272">
        <v>516.60000000000014</v>
      </c>
      <c r="I254" s="272">
        <v>540.15000000000009</v>
      </c>
      <c r="J254" s="272">
        <v>553.35000000000014</v>
      </c>
      <c r="K254" s="271">
        <v>526.95000000000005</v>
      </c>
      <c r="L254" s="271">
        <v>490.2</v>
      </c>
      <c r="M254" s="271">
        <v>13.103260000000001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610.45000000000005</v>
      </c>
      <c r="D255" s="272">
        <v>618.30000000000007</v>
      </c>
      <c r="E255" s="272">
        <v>599.30000000000018</v>
      </c>
      <c r="F255" s="272">
        <v>588.15000000000009</v>
      </c>
      <c r="G255" s="272">
        <v>569.1500000000002</v>
      </c>
      <c r="H255" s="272">
        <v>629.45000000000016</v>
      </c>
      <c r="I255" s="272">
        <v>648.44999999999993</v>
      </c>
      <c r="J255" s="272">
        <v>659.60000000000014</v>
      </c>
      <c r="K255" s="271">
        <v>637.29999999999995</v>
      </c>
      <c r="L255" s="271">
        <v>607.15</v>
      </c>
      <c r="M255" s="271">
        <v>5.3915199999999999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1970.3</v>
      </c>
      <c r="D256" s="272">
        <v>1977.8833333333332</v>
      </c>
      <c r="E256" s="272">
        <v>1942.4166666666665</v>
      </c>
      <c r="F256" s="272">
        <v>1914.5333333333333</v>
      </c>
      <c r="G256" s="272">
        <v>1879.0666666666666</v>
      </c>
      <c r="H256" s="272">
        <v>2005.7666666666664</v>
      </c>
      <c r="I256" s="272">
        <v>2041.2333333333331</v>
      </c>
      <c r="J256" s="272">
        <v>2069.1166666666663</v>
      </c>
      <c r="K256" s="271">
        <v>2013.35</v>
      </c>
      <c r="L256" s="271">
        <v>1950</v>
      </c>
      <c r="M256" s="271">
        <v>9.1080299999999994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919.85</v>
      </c>
      <c r="D257" s="272">
        <v>918.20000000000016</v>
      </c>
      <c r="E257" s="272">
        <v>906.70000000000027</v>
      </c>
      <c r="F257" s="272">
        <v>893.55000000000007</v>
      </c>
      <c r="G257" s="272">
        <v>882.05000000000018</v>
      </c>
      <c r="H257" s="272">
        <v>931.35000000000036</v>
      </c>
      <c r="I257" s="272">
        <v>942.85000000000014</v>
      </c>
      <c r="J257" s="272">
        <v>956.00000000000045</v>
      </c>
      <c r="K257" s="271">
        <v>929.7</v>
      </c>
      <c r="L257" s="271">
        <v>905.05</v>
      </c>
      <c r="M257" s="271">
        <v>5.4789500000000002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1792.45</v>
      </c>
      <c r="D258" s="272">
        <v>1792.1000000000001</v>
      </c>
      <c r="E258" s="272">
        <v>1768.9000000000003</v>
      </c>
      <c r="F258" s="272">
        <v>1745.3500000000001</v>
      </c>
      <c r="G258" s="272">
        <v>1722.1500000000003</v>
      </c>
      <c r="H258" s="272">
        <v>1815.6500000000003</v>
      </c>
      <c r="I258" s="272">
        <v>1838.8500000000001</v>
      </c>
      <c r="J258" s="272">
        <v>1862.4000000000003</v>
      </c>
      <c r="K258" s="271">
        <v>1815.3</v>
      </c>
      <c r="L258" s="271">
        <v>1768.55</v>
      </c>
      <c r="M258" s="271">
        <v>0.34354000000000001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2708.5</v>
      </c>
      <c r="D259" s="272">
        <v>2729.9166666666665</v>
      </c>
      <c r="E259" s="272">
        <v>2673.833333333333</v>
      </c>
      <c r="F259" s="272">
        <v>2639.1666666666665</v>
      </c>
      <c r="G259" s="272">
        <v>2583.083333333333</v>
      </c>
      <c r="H259" s="272">
        <v>2764.583333333333</v>
      </c>
      <c r="I259" s="272">
        <v>2820.6666666666661</v>
      </c>
      <c r="J259" s="272">
        <v>2855.333333333333</v>
      </c>
      <c r="K259" s="271">
        <v>2786</v>
      </c>
      <c r="L259" s="271">
        <v>2695.25</v>
      </c>
      <c r="M259" s="271">
        <v>1.5601499999999999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458.95</v>
      </c>
      <c r="D260" s="272">
        <v>461.96666666666664</v>
      </c>
      <c r="E260" s="272">
        <v>452.2833333333333</v>
      </c>
      <c r="F260" s="272">
        <v>445.61666666666667</v>
      </c>
      <c r="G260" s="272">
        <v>435.93333333333334</v>
      </c>
      <c r="H260" s="272">
        <v>468.63333333333327</v>
      </c>
      <c r="I260" s="272">
        <v>478.31666666666655</v>
      </c>
      <c r="J260" s="272">
        <v>484.98333333333323</v>
      </c>
      <c r="K260" s="271">
        <v>471.65</v>
      </c>
      <c r="L260" s="271">
        <v>455.3</v>
      </c>
      <c r="M260" s="271">
        <v>2.6383899999999998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419.7</v>
      </c>
      <c r="D261" s="272">
        <v>424.40000000000003</v>
      </c>
      <c r="E261" s="272">
        <v>412.55000000000007</v>
      </c>
      <c r="F261" s="272">
        <v>405.40000000000003</v>
      </c>
      <c r="G261" s="272">
        <v>393.55000000000007</v>
      </c>
      <c r="H261" s="272">
        <v>431.55000000000007</v>
      </c>
      <c r="I261" s="272">
        <v>443.40000000000009</v>
      </c>
      <c r="J261" s="272">
        <v>450.55000000000007</v>
      </c>
      <c r="K261" s="271">
        <v>436.25</v>
      </c>
      <c r="L261" s="271">
        <v>417.25</v>
      </c>
      <c r="M261" s="271">
        <v>12.125769999999999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65.45</v>
      </c>
      <c r="D262" s="272">
        <v>65.833333333333329</v>
      </c>
      <c r="E262" s="272">
        <v>64.816666666666663</v>
      </c>
      <c r="F262" s="272">
        <v>64.183333333333337</v>
      </c>
      <c r="G262" s="272">
        <v>63.166666666666671</v>
      </c>
      <c r="H262" s="272">
        <v>66.466666666666654</v>
      </c>
      <c r="I262" s="272">
        <v>67.483333333333334</v>
      </c>
      <c r="J262" s="272">
        <v>68.116666666666646</v>
      </c>
      <c r="K262" s="271">
        <v>66.849999999999994</v>
      </c>
      <c r="L262" s="271">
        <v>65.2</v>
      </c>
      <c r="M262" s="271">
        <v>2.9840300000000002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316.2</v>
      </c>
      <c r="D263" s="272">
        <v>319.58333333333331</v>
      </c>
      <c r="E263" s="272">
        <v>310.61666666666662</v>
      </c>
      <c r="F263" s="272">
        <v>305.0333333333333</v>
      </c>
      <c r="G263" s="272">
        <v>296.06666666666661</v>
      </c>
      <c r="H263" s="272">
        <v>325.16666666666663</v>
      </c>
      <c r="I263" s="272">
        <v>334.13333333333333</v>
      </c>
      <c r="J263" s="272">
        <v>339.71666666666664</v>
      </c>
      <c r="K263" s="271">
        <v>328.55</v>
      </c>
      <c r="L263" s="271">
        <v>314</v>
      </c>
      <c r="M263" s="271">
        <v>9.9903600000000008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664.55</v>
      </c>
      <c r="D264" s="272">
        <v>668.15</v>
      </c>
      <c r="E264" s="272">
        <v>659.5</v>
      </c>
      <c r="F264" s="272">
        <v>654.45000000000005</v>
      </c>
      <c r="G264" s="272">
        <v>645.80000000000007</v>
      </c>
      <c r="H264" s="272">
        <v>673.19999999999993</v>
      </c>
      <c r="I264" s="272">
        <v>681.8499999999998</v>
      </c>
      <c r="J264" s="272">
        <v>686.89999999999986</v>
      </c>
      <c r="K264" s="271">
        <v>676.8</v>
      </c>
      <c r="L264" s="271">
        <v>663.1</v>
      </c>
      <c r="M264" s="271">
        <v>19.615100000000002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116.25</v>
      </c>
      <c r="D265" s="272">
        <v>116.56666666666668</v>
      </c>
      <c r="E265" s="272">
        <v>115.33333333333336</v>
      </c>
      <c r="F265" s="272">
        <v>114.41666666666669</v>
      </c>
      <c r="G265" s="272">
        <v>113.18333333333337</v>
      </c>
      <c r="H265" s="272">
        <v>117.48333333333335</v>
      </c>
      <c r="I265" s="272">
        <v>118.71666666666667</v>
      </c>
      <c r="J265" s="272">
        <v>119.63333333333334</v>
      </c>
      <c r="K265" s="271">
        <v>117.8</v>
      </c>
      <c r="L265" s="271">
        <v>115.65</v>
      </c>
      <c r="M265" s="271">
        <v>5.7653400000000001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125.95</v>
      </c>
      <c r="D266" s="272">
        <v>127.3</v>
      </c>
      <c r="E266" s="272">
        <v>123.75</v>
      </c>
      <c r="F266" s="272">
        <v>121.55</v>
      </c>
      <c r="G266" s="272">
        <v>118</v>
      </c>
      <c r="H266" s="272">
        <v>129.5</v>
      </c>
      <c r="I266" s="272">
        <v>133.04999999999998</v>
      </c>
      <c r="J266" s="272">
        <v>135.25</v>
      </c>
      <c r="K266" s="271">
        <v>130.85</v>
      </c>
      <c r="L266" s="271">
        <v>125.1</v>
      </c>
      <c r="M266" s="271">
        <v>13.13885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403.95</v>
      </c>
      <c r="D267" s="272">
        <v>409.54999999999995</v>
      </c>
      <c r="E267" s="272">
        <v>397.19999999999993</v>
      </c>
      <c r="F267" s="272">
        <v>390.45</v>
      </c>
      <c r="G267" s="272">
        <v>378.09999999999997</v>
      </c>
      <c r="H267" s="272">
        <v>416.2999999999999</v>
      </c>
      <c r="I267" s="272">
        <v>428.64999999999992</v>
      </c>
      <c r="J267" s="272">
        <v>435.39999999999986</v>
      </c>
      <c r="K267" s="271">
        <v>421.9</v>
      </c>
      <c r="L267" s="271">
        <v>402.8</v>
      </c>
      <c r="M267" s="271">
        <v>39.663710000000002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596.6</v>
      </c>
      <c r="D268" s="272">
        <v>605</v>
      </c>
      <c r="E268" s="272">
        <v>584.6</v>
      </c>
      <c r="F268" s="272">
        <v>572.6</v>
      </c>
      <c r="G268" s="272">
        <v>552.20000000000005</v>
      </c>
      <c r="H268" s="272">
        <v>617</v>
      </c>
      <c r="I268" s="272">
        <v>637.40000000000009</v>
      </c>
      <c r="J268" s="272">
        <v>649.4</v>
      </c>
      <c r="K268" s="271">
        <v>625.4</v>
      </c>
      <c r="L268" s="271">
        <v>593</v>
      </c>
      <c r="M268" s="271">
        <v>65.481560000000002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485.65</v>
      </c>
      <c r="D269" s="272">
        <v>488.81666666666661</v>
      </c>
      <c r="E269" s="272">
        <v>478.93333333333322</v>
      </c>
      <c r="F269" s="272">
        <v>472.21666666666664</v>
      </c>
      <c r="G269" s="272">
        <v>462.33333333333326</v>
      </c>
      <c r="H269" s="272">
        <v>495.53333333333319</v>
      </c>
      <c r="I269" s="272">
        <v>505.41666666666663</v>
      </c>
      <c r="J269" s="272">
        <v>512.13333333333321</v>
      </c>
      <c r="K269" s="271">
        <v>498.7</v>
      </c>
      <c r="L269" s="271">
        <v>482.1</v>
      </c>
      <c r="M269" s="271">
        <v>3.2456900000000002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345.6</v>
      </c>
      <c r="D270" s="272">
        <v>347.09999999999997</v>
      </c>
      <c r="E270" s="272">
        <v>342.49999999999994</v>
      </c>
      <c r="F270" s="272">
        <v>339.4</v>
      </c>
      <c r="G270" s="272">
        <v>334.79999999999995</v>
      </c>
      <c r="H270" s="272">
        <v>350.19999999999993</v>
      </c>
      <c r="I270" s="272">
        <v>354.79999999999995</v>
      </c>
      <c r="J270" s="272">
        <v>357.89999999999992</v>
      </c>
      <c r="K270" s="271">
        <v>351.7</v>
      </c>
      <c r="L270" s="271">
        <v>344</v>
      </c>
      <c r="M270" s="271">
        <v>0.81201999999999996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599.54999999999995</v>
      </c>
      <c r="D271" s="272">
        <v>604.48333333333323</v>
      </c>
      <c r="E271" s="272">
        <v>590.56666666666649</v>
      </c>
      <c r="F271" s="272">
        <v>581.58333333333326</v>
      </c>
      <c r="G271" s="272">
        <v>567.66666666666652</v>
      </c>
      <c r="H271" s="272">
        <v>613.46666666666647</v>
      </c>
      <c r="I271" s="272">
        <v>627.38333333333321</v>
      </c>
      <c r="J271" s="272">
        <v>636.36666666666645</v>
      </c>
      <c r="K271" s="271">
        <v>618.4</v>
      </c>
      <c r="L271" s="271">
        <v>595.5</v>
      </c>
      <c r="M271" s="271">
        <v>9.7087500000000002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178.1</v>
      </c>
      <c r="D272" s="272">
        <v>178.30000000000004</v>
      </c>
      <c r="E272" s="272">
        <v>174.60000000000008</v>
      </c>
      <c r="F272" s="272">
        <v>171.10000000000005</v>
      </c>
      <c r="G272" s="272">
        <v>167.40000000000009</v>
      </c>
      <c r="H272" s="272">
        <v>181.80000000000007</v>
      </c>
      <c r="I272" s="272">
        <v>185.50000000000006</v>
      </c>
      <c r="J272" s="272">
        <v>189.00000000000006</v>
      </c>
      <c r="K272" s="271">
        <v>182</v>
      </c>
      <c r="L272" s="271">
        <v>174.8</v>
      </c>
      <c r="M272" s="271">
        <v>2.86469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613.1</v>
      </c>
      <c r="D273" s="272">
        <v>617.11666666666667</v>
      </c>
      <c r="E273" s="272">
        <v>604.98333333333335</v>
      </c>
      <c r="F273" s="272">
        <v>596.86666666666667</v>
      </c>
      <c r="G273" s="272">
        <v>584.73333333333335</v>
      </c>
      <c r="H273" s="272">
        <v>625.23333333333335</v>
      </c>
      <c r="I273" s="272">
        <v>637.36666666666679</v>
      </c>
      <c r="J273" s="272">
        <v>645.48333333333335</v>
      </c>
      <c r="K273" s="271">
        <v>629.25</v>
      </c>
      <c r="L273" s="271">
        <v>609</v>
      </c>
      <c r="M273" s="271">
        <v>9.9643999999999995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1395.65</v>
      </c>
      <c r="D274" s="272">
        <v>1395.0333333333335</v>
      </c>
      <c r="E274" s="272">
        <v>1385.116666666667</v>
      </c>
      <c r="F274" s="272">
        <v>1374.5833333333335</v>
      </c>
      <c r="G274" s="272">
        <v>1364.666666666667</v>
      </c>
      <c r="H274" s="272">
        <v>1405.5666666666671</v>
      </c>
      <c r="I274" s="272">
        <v>1415.4833333333336</v>
      </c>
      <c r="J274" s="272">
        <v>1426.0166666666671</v>
      </c>
      <c r="K274" s="271">
        <v>1404.95</v>
      </c>
      <c r="L274" s="271">
        <v>1384.5</v>
      </c>
      <c r="M274" s="271">
        <v>0.85670000000000002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255.55</v>
      </c>
      <c r="D275" s="272">
        <v>256.96666666666664</v>
      </c>
      <c r="E275" s="272">
        <v>253.18333333333328</v>
      </c>
      <c r="F275" s="272">
        <v>250.81666666666663</v>
      </c>
      <c r="G275" s="272">
        <v>247.03333333333327</v>
      </c>
      <c r="H275" s="272">
        <v>259.33333333333326</v>
      </c>
      <c r="I275" s="272">
        <v>263.11666666666667</v>
      </c>
      <c r="J275" s="272">
        <v>265.48333333333329</v>
      </c>
      <c r="K275" s="271">
        <v>260.75</v>
      </c>
      <c r="L275" s="271">
        <v>254.6</v>
      </c>
      <c r="M275" s="271">
        <v>0.81196999999999997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570.9</v>
      </c>
      <c r="D276" s="272">
        <v>576.66666666666663</v>
      </c>
      <c r="E276" s="272">
        <v>560.93333333333328</v>
      </c>
      <c r="F276" s="272">
        <v>550.9666666666667</v>
      </c>
      <c r="G276" s="272">
        <v>535.23333333333335</v>
      </c>
      <c r="H276" s="272">
        <v>586.63333333333321</v>
      </c>
      <c r="I276" s="272">
        <v>602.36666666666656</v>
      </c>
      <c r="J276" s="272">
        <v>612.33333333333314</v>
      </c>
      <c r="K276" s="271">
        <v>592.4</v>
      </c>
      <c r="L276" s="271">
        <v>566.70000000000005</v>
      </c>
      <c r="M276" s="271">
        <v>22.975239999999999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289.2</v>
      </c>
      <c r="D277" s="272">
        <v>288.16666666666669</v>
      </c>
      <c r="E277" s="272">
        <v>282.08333333333337</v>
      </c>
      <c r="F277" s="272">
        <v>274.9666666666667</v>
      </c>
      <c r="G277" s="272">
        <v>268.88333333333338</v>
      </c>
      <c r="H277" s="272">
        <v>295.28333333333336</v>
      </c>
      <c r="I277" s="272">
        <v>301.36666666666673</v>
      </c>
      <c r="J277" s="272">
        <v>308.48333333333335</v>
      </c>
      <c r="K277" s="271">
        <v>294.25</v>
      </c>
      <c r="L277" s="271">
        <v>281.05</v>
      </c>
      <c r="M277" s="271">
        <v>12.50285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1183.55</v>
      </c>
      <c r="D278" s="272">
        <v>1187.2333333333333</v>
      </c>
      <c r="E278" s="272">
        <v>1160.4666666666667</v>
      </c>
      <c r="F278" s="272">
        <v>1137.3833333333334</v>
      </c>
      <c r="G278" s="272">
        <v>1110.6166666666668</v>
      </c>
      <c r="H278" s="272">
        <v>1210.3166666666666</v>
      </c>
      <c r="I278" s="272">
        <v>1237.0833333333335</v>
      </c>
      <c r="J278" s="272">
        <v>1260.1666666666665</v>
      </c>
      <c r="K278" s="271">
        <v>1214</v>
      </c>
      <c r="L278" s="271">
        <v>1164.1500000000001</v>
      </c>
      <c r="M278" s="271">
        <v>2.8950300000000002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367.55</v>
      </c>
      <c r="D279" s="272">
        <v>368.4666666666667</v>
      </c>
      <c r="E279" s="272">
        <v>364.38333333333338</v>
      </c>
      <c r="F279" s="272">
        <v>361.2166666666667</v>
      </c>
      <c r="G279" s="272">
        <v>357.13333333333338</v>
      </c>
      <c r="H279" s="272">
        <v>371.63333333333338</v>
      </c>
      <c r="I279" s="272">
        <v>375.71666666666664</v>
      </c>
      <c r="J279" s="272">
        <v>378.88333333333338</v>
      </c>
      <c r="K279" s="271">
        <v>372.55</v>
      </c>
      <c r="L279" s="271">
        <v>365.3</v>
      </c>
      <c r="M279" s="271">
        <v>0.4975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</v>
      </c>
      <c r="D280" s="272">
        <v>70.416666666666671</v>
      </c>
      <c r="E280" s="272">
        <v>69.333333333333343</v>
      </c>
      <c r="F280" s="272">
        <v>68.666666666666671</v>
      </c>
      <c r="G280" s="272">
        <v>67.583333333333343</v>
      </c>
      <c r="H280" s="272">
        <v>71.083333333333343</v>
      </c>
      <c r="I280" s="272">
        <v>72.166666666666686</v>
      </c>
      <c r="J280" s="272">
        <v>72.833333333333343</v>
      </c>
      <c r="K280" s="271">
        <v>71.5</v>
      </c>
      <c r="L280" s="271">
        <v>69.75</v>
      </c>
      <c r="M280" s="271">
        <v>15.112270000000001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505.7</v>
      </c>
      <c r="D281" s="272">
        <v>506.23333333333335</v>
      </c>
      <c r="E281" s="272">
        <v>500.4666666666667</v>
      </c>
      <c r="F281" s="272">
        <v>495.23333333333335</v>
      </c>
      <c r="G281" s="272">
        <v>489.4666666666667</v>
      </c>
      <c r="H281" s="272">
        <v>511.4666666666667</v>
      </c>
      <c r="I281" s="272">
        <v>517.23333333333335</v>
      </c>
      <c r="J281" s="272">
        <v>522.4666666666667</v>
      </c>
      <c r="K281" s="271">
        <v>512</v>
      </c>
      <c r="L281" s="271">
        <v>501</v>
      </c>
      <c r="M281" s="271">
        <v>3.2977500000000002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64.349999999999994</v>
      </c>
      <c r="D282" s="272">
        <v>64.333333333333329</v>
      </c>
      <c r="E282" s="272">
        <v>63.266666666666652</v>
      </c>
      <c r="F282" s="272">
        <v>62.183333333333323</v>
      </c>
      <c r="G282" s="272">
        <v>61.116666666666646</v>
      </c>
      <c r="H282" s="272">
        <v>65.416666666666657</v>
      </c>
      <c r="I282" s="272">
        <v>66.483333333333348</v>
      </c>
      <c r="J282" s="272">
        <v>67.566666666666663</v>
      </c>
      <c r="K282" s="271">
        <v>65.400000000000006</v>
      </c>
      <c r="L282" s="271">
        <v>63.25</v>
      </c>
      <c r="M282" s="271">
        <v>45.338520000000003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405.8</v>
      </c>
      <c r="D283" s="272">
        <v>406.56666666666666</v>
      </c>
      <c r="E283" s="272">
        <v>403.18333333333334</v>
      </c>
      <c r="F283" s="272">
        <v>400.56666666666666</v>
      </c>
      <c r="G283" s="272">
        <v>397.18333333333334</v>
      </c>
      <c r="H283" s="272">
        <v>409.18333333333334</v>
      </c>
      <c r="I283" s="272">
        <v>412.56666666666666</v>
      </c>
      <c r="J283" s="272">
        <v>415.18333333333334</v>
      </c>
      <c r="K283" s="271">
        <v>409.95</v>
      </c>
      <c r="L283" s="271">
        <v>403.95</v>
      </c>
      <c r="M283" s="271">
        <v>3.40693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1877</v>
      </c>
      <c r="D284" s="272">
        <v>1896.8166666666666</v>
      </c>
      <c r="E284" s="272">
        <v>1851.1833333333332</v>
      </c>
      <c r="F284" s="272">
        <v>1825.3666666666666</v>
      </c>
      <c r="G284" s="272">
        <v>1779.7333333333331</v>
      </c>
      <c r="H284" s="272">
        <v>1922.6333333333332</v>
      </c>
      <c r="I284" s="272">
        <v>1968.2666666666664</v>
      </c>
      <c r="J284" s="272">
        <v>1994.0833333333333</v>
      </c>
      <c r="K284" s="271">
        <v>1942.45</v>
      </c>
      <c r="L284" s="271">
        <v>1871</v>
      </c>
      <c r="M284" s="271">
        <v>45.639060000000001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1219.3</v>
      </c>
      <c r="D285" s="272">
        <v>1224.4333333333334</v>
      </c>
      <c r="E285" s="272">
        <v>1208.8666666666668</v>
      </c>
      <c r="F285" s="272">
        <v>1198.4333333333334</v>
      </c>
      <c r="G285" s="272">
        <v>1182.8666666666668</v>
      </c>
      <c r="H285" s="272">
        <v>1234.8666666666668</v>
      </c>
      <c r="I285" s="272">
        <v>1250.4333333333334</v>
      </c>
      <c r="J285" s="272">
        <v>1260.8666666666668</v>
      </c>
      <c r="K285" s="271">
        <v>1240</v>
      </c>
      <c r="L285" s="271">
        <v>1214</v>
      </c>
      <c r="M285" s="271">
        <v>0.14087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75.650000000000006</v>
      </c>
      <c r="D286" s="272">
        <v>76.11666666666666</v>
      </c>
      <c r="E286" s="272">
        <v>74.633333333333326</v>
      </c>
      <c r="F286" s="272">
        <v>73.61666666666666</v>
      </c>
      <c r="G286" s="272">
        <v>72.133333333333326</v>
      </c>
      <c r="H286" s="272">
        <v>77.133333333333326</v>
      </c>
      <c r="I286" s="272">
        <v>78.616666666666646</v>
      </c>
      <c r="J286" s="272">
        <v>79.633333333333326</v>
      </c>
      <c r="K286" s="271">
        <v>77.599999999999994</v>
      </c>
      <c r="L286" s="271">
        <v>75.099999999999994</v>
      </c>
      <c r="M286" s="271">
        <v>51.283580000000001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3793.25</v>
      </c>
      <c r="D287" s="272">
        <v>3834.8666666666668</v>
      </c>
      <c r="E287" s="272">
        <v>3727.7333333333336</v>
      </c>
      <c r="F287" s="272">
        <v>3662.2166666666667</v>
      </c>
      <c r="G287" s="272">
        <v>3555.0833333333335</v>
      </c>
      <c r="H287" s="272">
        <v>3900.3833333333337</v>
      </c>
      <c r="I287" s="272">
        <v>4007.5166666666669</v>
      </c>
      <c r="J287" s="272">
        <v>4073.0333333333338</v>
      </c>
      <c r="K287" s="271">
        <v>3942</v>
      </c>
      <c r="L287" s="271">
        <v>3769.35</v>
      </c>
      <c r="M287" s="271">
        <v>3.17936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391.85</v>
      </c>
      <c r="D288" s="272">
        <v>395.5</v>
      </c>
      <c r="E288" s="272">
        <v>387</v>
      </c>
      <c r="F288" s="272">
        <v>382.15</v>
      </c>
      <c r="G288" s="272">
        <v>373.65</v>
      </c>
      <c r="H288" s="272">
        <v>400.35</v>
      </c>
      <c r="I288" s="272">
        <v>408.85</v>
      </c>
      <c r="J288" s="272">
        <v>413.70000000000005</v>
      </c>
      <c r="K288" s="271">
        <v>404</v>
      </c>
      <c r="L288" s="271">
        <v>390.65</v>
      </c>
      <c r="M288" s="271">
        <v>23.051570000000002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11272.7</v>
      </c>
      <c r="D289" s="272">
        <v>11383.783333333333</v>
      </c>
      <c r="E289" s="272">
        <v>11077.566666666666</v>
      </c>
      <c r="F289" s="272">
        <v>10882.433333333332</v>
      </c>
      <c r="G289" s="272">
        <v>10576.216666666665</v>
      </c>
      <c r="H289" s="272">
        <v>11578.916666666666</v>
      </c>
      <c r="I289" s="272">
        <v>11885.133333333333</v>
      </c>
      <c r="J289" s="272">
        <v>12080.266666666666</v>
      </c>
      <c r="K289" s="271">
        <v>11690</v>
      </c>
      <c r="L289" s="271">
        <v>11188.65</v>
      </c>
      <c r="M289" s="271">
        <v>6.071E-2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4892.7</v>
      </c>
      <c r="D290" s="272">
        <v>4927.55</v>
      </c>
      <c r="E290" s="272">
        <v>4835.1500000000005</v>
      </c>
      <c r="F290" s="272">
        <v>4777.6000000000004</v>
      </c>
      <c r="G290" s="272">
        <v>4685.2000000000007</v>
      </c>
      <c r="H290" s="272">
        <v>4985.1000000000004</v>
      </c>
      <c r="I290" s="272">
        <v>5077.5</v>
      </c>
      <c r="J290" s="272">
        <v>5135.05</v>
      </c>
      <c r="K290" s="271">
        <v>5019.95</v>
      </c>
      <c r="L290" s="271">
        <v>4870</v>
      </c>
      <c r="M290" s="271">
        <v>4.6437400000000002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1936.05</v>
      </c>
      <c r="D291" s="272">
        <v>1923.6000000000001</v>
      </c>
      <c r="E291" s="272">
        <v>1905.2000000000003</v>
      </c>
      <c r="F291" s="272">
        <v>1874.3500000000001</v>
      </c>
      <c r="G291" s="272">
        <v>1855.9500000000003</v>
      </c>
      <c r="H291" s="272">
        <v>1954.4500000000003</v>
      </c>
      <c r="I291" s="272">
        <v>1972.8500000000004</v>
      </c>
      <c r="J291" s="272">
        <v>2003.7000000000003</v>
      </c>
      <c r="K291" s="271">
        <v>1942</v>
      </c>
      <c r="L291" s="271">
        <v>1892.75</v>
      </c>
      <c r="M291" s="271">
        <v>41.345979999999997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389.5</v>
      </c>
      <c r="D292" s="272">
        <v>391.7833333333333</v>
      </c>
      <c r="E292" s="272">
        <v>379.96666666666658</v>
      </c>
      <c r="F292" s="272">
        <v>370.43333333333328</v>
      </c>
      <c r="G292" s="272">
        <v>358.61666666666656</v>
      </c>
      <c r="H292" s="272">
        <v>401.31666666666661</v>
      </c>
      <c r="I292" s="272">
        <v>413.13333333333333</v>
      </c>
      <c r="J292" s="272">
        <v>422.66666666666663</v>
      </c>
      <c r="K292" s="271">
        <v>403.6</v>
      </c>
      <c r="L292" s="271">
        <v>382.25</v>
      </c>
      <c r="M292" s="271">
        <v>13.271229999999999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581.9</v>
      </c>
      <c r="D293" s="272">
        <v>584.56666666666661</v>
      </c>
      <c r="E293" s="272">
        <v>575.83333333333326</v>
      </c>
      <c r="F293" s="272">
        <v>569.76666666666665</v>
      </c>
      <c r="G293" s="272">
        <v>561.0333333333333</v>
      </c>
      <c r="H293" s="272">
        <v>590.63333333333321</v>
      </c>
      <c r="I293" s="272">
        <v>599.36666666666656</v>
      </c>
      <c r="J293" s="272">
        <v>605.43333333333317</v>
      </c>
      <c r="K293" s="271">
        <v>593.29999999999995</v>
      </c>
      <c r="L293" s="271">
        <v>578.5</v>
      </c>
      <c r="M293" s="271">
        <v>15.63294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341</v>
      </c>
      <c r="D294" s="272">
        <v>344.3</v>
      </c>
      <c r="E294" s="272">
        <v>333.85</v>
      </c>
      <c r="F294" s="272">
        <v>326.7</v>
      </c>
      <c r="G294" s="272">
        <v>316.25</v>
      </c>
      <c r="H294" s="272">
        <v>351.45000000000005</v>
      </c>
      <c r="I294" s="272">
        <v>361.9</v>
      </c>
      <c r="J294" s="272">
        <v>369.05000000000007</v>
      </c>
      <c r="K294" s="271">
        <v>354.75</v>
      </c>
      <c r="L294" s="271">
        <v>337.15</v>
      </c>
      <c r="M294" s="271">
        <v>29.00507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3267.3</v>
      </c>
      <c r="D295" s="272">
        <v>3279.1</v>
      </c>
      <c r="E295" s="272">
        <v>3238.2</v>
      </c>
      <c r="F295" s="272">
        <v>3209.1</v>
      </c>
      <c r="G295" s="272">
        <v>3168.2</v>
      </c>
      <c r="H295" s="272">
        <v>3308.2</v>
      </c>
      <c r="I295" s="272">
        <v>3349.1000000000004</v>
      </c>
      <c r="J295" s="272">
        <v>3378.2</v>
      </c>
      <c r="K295" s="271">
        <v>3320</v>
      </c>
      <c r="L295" s="271">
        <v>3250</v>
      </c>
      <c r="M295" s="271">
        <v>0.60172000000000003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688.95</v>
      </c>
      <c r="D296" s="272">
        <v>690.13333333333333</v>
      </c>
      <c r="E296" s="272">
        <v>683.81666666666661</v>
      </c>
      <c r="F296" s="272">
        <v>678.68333333333328</v>
      </c>
      <c r="G296" s="272">
        <v>672.36666666666656</v>
      </c>
      <c r="H296" s="272">
        <v>695.26666666666665</v>
      </c>
      <c r="I296" s="272">
        <v>701.58333333333348</v>
      </c>
      <c r="J296" s="272">
        <v>706.7166666666667</v>
      </c>
      <c r="K296" s="271">
        <v>696.45</v>
      </c>
      <c r="L296" s="271">
        <v>685</v>
      </c>
      <c r="M296" s="271">
        <v>10.786149999999999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1787.95</v>
      </c>
      <c r="D297" s="272">
        <v>1797</v>
      </c>
      <c r="E297" s="272">
        <v>1775.95</v>
      </c>
      <c r="F297" s="272">
        <v>1763.95</v>
      </c>
      <c r="G297" s="272">
        <v>1742.9</v>
      </c>
      <c r="H297" s="272">
        <v>1809</v>
      </c>
      <c r="I297" s="272">
        <v>1830.0500000000002</v>
      </c>
      <c r="J297" s="272">
        <v>1842.05</v>
      </c>
      <c r="K297" s="271">
        <v>1818.05</v>
      </c>
      <c r="L297" s="271">
        <v>1785</v>
      </c>
      <c r="M297" s="271">
        <v>0.6159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41.15</v>
      </c>
      <c r="D298" s="272">
        <v>41.216666666666669</v>
      </c>
      <c r="E298" s="272">
        <v>40.433333333333337</v>
      </c>
      <c r="F298" s="272">
        <v>39.716666666666669</v>
      </c>
      <c r="G298" s="272">
        <v>38.933333333333337</v>
      </c>
      <c r="H298" s="272">
        <v>41.933333333333337</v>
      </c>
      <c r="I298" s="272">
        <v>42.716666666666669</v>
      </c>
      <c r="J298" s="272">
        <v>43.433333333333337</v>
      </c>
      <c r="K298" s="271">
        <v>42</v>
      </c>
      <c r="L298" s="271">
        <v>40.5</v>
      </c>
      <c r="M298" s="271">
        <v>12.14859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163</v>
      </c>
      <c r="D299" s="272">
        <v>163.79999999999998</v>
      </c>
      <c r="E299" s="272">
        <v>161.59999999999997</v>
      </c>
      <c r="F299" s="272">
        <v>160.19999999999999</v>
      </c>
      <c r="G299" s="272">
        <v>157.99999999999997</v>
      </c>
      <c r="H299" s="272">
        <v>165.19999999999996</v>
      </c>
      <c r="I299" s="272">
        <v>167.39999999999995</v>
      </c>
      <c r="J299" s="272">
        <v>168.79999999999995</v>
      </c>
      <c r="K299" s="271">
        <v>166</v>
      </c>
      <c r="L299" s="271">
        <v>162.4</v>
      </c>
      <c r="M299" s="271">
        <v>1.3769400000000001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86825.9</v>
      </c>
      <c r="D300" s="272">
        <v>87208.233333333337</v>
      </c>
      <c r="E300" s="272">
        <v>86054.616666666669</v>
      </c>
      <c r="F300" s="272">
        <v>85283.333333333328</v>
      </c>
      <c r="G300" s="272">
        <v>84129.71666666666</v>
      </c>
      <c r="H300" s="272">
        <v>87979.516666666677</v>
      </c>
      <c r="I300" s="272">
        <v>89133.133333333346</v>
      </c>
      <c r="J300" s="272">
        <v>89904.416666666686</v>
      </c>
      <c r="K300" s="271">
        <v>88361.85</v>
      </c>
      <c r="L300" s="271">
        <v>86436.95</v>
      </c>
      <c r="M300" s="271">
        <v>0.11885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1601.55</v>
      </c>
      <c r="D301" s="272">
        <v>1604.1833333333332</v>
      </c>
      <c r="E301" s="272">
        <v>1580.5166666666664</v>
      </c>
      <c r="F301" s="272">
        <v>1559.4833333333333</v>
      </c>
      <c r="G301" s="272">
        <v>1535.8166666666666</v>
      </c>
      <c r="H301" s="272">
        <v>1625.2166666666662</v>
      </c>
      <c r="I301" s="272">
        <v>1648.8833333333328</v>
      </c>
      <c r="J301" s="272">
        <v>1669.9166666666661</v>
      </c>
      <c r="K301" s="271">
        <v>1627.85</v>
      </c>
      <c r="L301" s="271">
        <v>1583.15</v>
      </c>
      <c r="M301" s="271">
        <v>1.5205599999999999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1096.2</v>
      </c>
      <c r="D302" s="272">
        <v>1100.5666666666666</v>
      </c>
      <c r="E302" s="272">
        <v>1075.6333333333332</v>
      </c>
      <c r="F302" s="272">
        <v>1055.0666666666666</v>
      </c>
      <c r="G302" s="272">
        <v>1030.1333333333332</v>
      </c>
      <c r="H302" s="272">
        <v>1121.1333333333332</v>
      </c>
      <c r="I302" s="272">
        <v>1146.0666666666666</v>
      </c>
      <c r="J302" s="272">
        <v>1166.6333333333332</v>
      </c>
      <c r="K302" s="271">
        <v>1125.5</v>
      </c>
      <c r="L302" s="271">
        <v>1080</v>
      </c>
      <c r="M302" s="271">
        <v>1.4899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867.65</v>
      </c>
      <c r="D303" s="272">
        <v>877.86666666666679</v>
      </c>
      <c r="E303" s="272">
        <v>853.73333333333358</v>
      </c>
      <c r="F303" s="272">
        <v>839.81666666666683</v>
      </c>
      <c r="G303" s="272">
        <v>815.68333333333362</v>
      </c>
      <c r="H303" s="272">
        <v>891.78333333333353</v>
      </c>
      <c r="I303" s="272">
        <v>915.91666666666674</v>
      </c>
      <c r="J303" s="272">
        <v>929.83333333333348</v>
      </c>
      <c r="K303" s="271">
        <v>902</v>
      </c>
      <c r="L303" s="271">
        <v>863.95</v>
      </c>
      <c r="M303" s="271">
        <v>7.3804299999999996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194.4</v>
      </c>
      <c r="D304" s="272">
        <v>196.81666666666669</v>
      </c>
      <c r="E304" s="272">
        <v>190.63333333333338</v>
      </c>
      <c r="F304" s="272">
        <v>186.8666666666667</v>
      </c>
      <c r="G304" s="272">
        <v>180.68333333333339</v>
      </c>
      <c r="H304" s="272">
        <v>200.58333333333337</v>
      </c>
      <c r="I304" s="272">
        <v>206.76666666666671</v>
      </c>
      <c r="J304" s="272">
        <v>210.53333333333336</v>
      </c>
      <c r="K304" s="271">
        <v>203</v>
      </c>
      <c r="L304" s="271">
        <v>193.05</v>
      </c>
      <c r="M304" s="271">
        <v>34.875599999999999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1239.4000000000001</v>
      </c>
      <c r="D305" s="272">
        <v>1249.1833333333334</v>
      </c>
      <c r="E305" s="272">
        <v>1225.7166666666667</v>
      </c>
      <c r="F305" s="272">
        <v>1212.0333333333333</v>
      </c>
      <c r="G305" s="272">
        <v>1188.5666666666666</v>
      </c>
      <c r="H305" s="272">
        <v>1262.8666666666668</v>
      </c>
      <c r="I305" s="272">
        <v>1286.3333333333335</v>
      </c>
      <c r="J305" s="272">
        <v>1300.0166666666669</v>
      </c>
      <c r="K305" s="271">
        <v>1272.6500000000001</v>
      </c>
      <c r="L305" s="271">
        <v>1235.5</v>
      </c>
      <c r="M305" s="271">
        <v>25.13148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272.35000000000002</v>
      </c>
      <c r="D306" s="272">
        <v>276.01666666666671</v>
      </c>
      <c r="E306" s="272">
        <v>267.43333333333339</v>
      </c>
      <c r="F306" s="272">
        <v>262.51666666666671</v>
      </c>
      <c r="G306" s="272">
        <v>253.93333333333339</v>
      </c>
      <c r="H306" s="272">
        <v>280.93333333333339</v>
      </c>
      <c r="I306" s="272">
        <v>289.51666666666677</v>
      </c>
      <c r="J306" s="272">
        <v>294.43333333333339</v>
      </c>
      <c r="K306" s="271">
        <v>284.60000000000002</v>
      </c>
      <c r="L306" s="271">
        <v>271.10000000000002</v>
      </c>
      <c r="M306" s="271">
        <v>5.1025099999999997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259.55</v>
      </c>
      <c r="D307" s="272">
        <v>261.21666666666664</v>
      </c>
      <c r="E307" s="272">
        <v>254.93333333333328</v>
      </c>
      <c r="F307" s="272">
        <v>250.31666666666666</v>
      </c>
      <c r="G307" s="272">
        <v>244.0333333333333</v>
      </c>
      <c r="H307" s="272">
        <v>265.83333333333326</v>
      </c>
      <c r="I307" s="272">
        <v>272.11666666666667</v>
      </c>
      <c r="J307" s="272">
        <v>276.73333333333323</v>
      </c>
      <c r="K307" s="271">
        <v>267.5</v>
      </c>
      <c r="L307" s="271">
        <v>256.60000000000002</v>
      </c>
      <c r="M307" s="271">
        <v>3.0326900000000001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496.65</v>
      </c>
      <c r="D308" s="272">
        <v>500.5</v>
      </c>
      <c r="E308" s="272">
        <v>491.15</v>
      </c>
      <c r="F308" s="272">
        <v>485.65</v>
      </c>
      <c r="G308" s="272">
        <v>476.29999999999995</v>
      </c>
      <c r="H308" s="272">
        <v>506</v>
      </c>
      <c r="I308" s="272">
        <v>515.35</v>
      </c>
      <c r="J308" s="272">
        <v>520.85</v>
      </c>
      <c r="K308" s="271">
        <v>509.85</v>
      </c>
      <c r="L308" s="271">
        <v>495</v>
      </c>
      <c r="M308" s="271">
        <v>1.5168699999999999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103.6</v>
      </c>
      <c r="D309" s="272">
        <v>104.41666666666667</v>
      </c>
      <c r="E309" s="272">
        <v>102.18333333333334</v>
      </c>
      <c r="F309" s="272">
        <v>100.76666666666667</v>
      </c>
      <c r="G309" s="272">
        <v>98.533333333333331</v>
      </c>
      <c r="H309" s="272">
        <v>105.83333333333334</v>
      </c>
      <c r="I309" s="272">
        <v>108.06666666666666</v>
      </c>
      <c r="J309" s="272">
        <v>109.48333333333335</v>
      </c>
      <c r="K309" s="271">
        <v>106.65</v>
      </c>
      <c r="L309" s="271">
        <v>103</v>
      </c>
      <c r="M309" s="271">
        <v>66.688779999999994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70.55</v>
      </c>
      <c r="D310" s="272">
        <v>71.733333333333334</v>
      </c>
      <c r="E310" s="272">
        <v>68.816666666666663</v>
      </c>
      <c r="F310" s="272">
        <v>67.083333333333329</v>
      </c>
      <c r="G310" s="272">
        <v>64.166666666666657</v>
      </c>
      <c r="H310" s="272">
        <v>73.466666666666669</v>
      </c>
      <c r="I310" s="272">
        <v>76.383333333333326</v>
      </c>
      <c r="J310" s="272">
        <v>78.116666666666674</v>
      </c>
      <c r="K310" s="271">
        <v>74.650000000000006</v>
      </c>
      <c r="L310" s="271">
        <v>70</v>
      </c>
      <c r="M310" s="271">
        <v>122.00806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515.95000000000005</v>
      </c>
      <c r="D311" s="272">
        <v>515.43333333333328</v>
      </c>
      <c r="E311" s="272">
        <v>510.96666666666658</v>
      </c>
      <c r="F311" s="272">
        <v>505.98333333333329</v>
      </c>
      <c r="G311" s="272">
        <v>501.51666666666659</v>
      </c>
      <c r="H311" s="272">
        <v>520.41666666666652</v>
      </c>
      <c r="I311" s="272">
        <v>524.88333333333321</v>
      </c>
      <c r="J311" s="272">
        <v>529.86666666666656</v>
      </c>
      <c r="K311" s="271">
        <v>519.9</v>
      </c>
      <c r="L311" s="271">
        <v>510.45</v>
      </c>
      <c r="M311" s="271">
        <v>12.09484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8778.9500000000007</v>
      </c>
      <c r="D312" s="272">
        <v>8820.65</v>
      </c>
      <c r="E312" s="272">
        <v>8673.2999999999993</v>
      </c>
      <c r="F312" s="272">
        <v>8567.65</v>
      </c>
      <c r="G312" s="272">
        <v>8420.2999999999993</v>
      </c>
      <c r="H312" s="272">
        <v>8926.2999999999993</v>
      </c>
      <c r="I312" s="272">
        <v>9073.6500000000015</v>
      </c>
      <c r="J312" s="272">
        <v>9179.2999999999993</v>
      </c>
      <c r="K312" s="271">
        <v>8968</v>
      </c>
      <c r="L312" s="271">
        <v>8715</v>
      </c>
      <c r="M312" s="271">
        <v>5.7259700000000002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2035.85</v>
      </c>
      <c r="D313" s="272">
        <v>2035.3166666666666</v>
      </c>
      <c r="E313" s="272">
        <v>2010.6333333333332</v>
      </c>
      <c r="F313" s="272">
        <v>1985.4166666666665</v>
      </c>
      <c r="G313" s="272">
        <v>1960.7333333333331</v>
      </c>
      <c r="H313" s="272">
        <v>2060.5333333333333</v>
      </c>
      <c r="I313" s="272">
        <v>2085.2166666666667</v>
      </c>
      <c r="J313" s="272">
        <v>2110.4333333333334</v>
      </c>
      <c r="K313" s="271">
        <v>2060</v>
      </c>
      <c r="L313" s="271">
        <v>2010.1</v>
      </c>
      <c r="M313" s="271">
        <v>2.01858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814.75</v>
      </c>
      <c r="D314" s="272">
        <v>821.11666666666667</v>
      </c>
      <c r="E314" s="272">
        <v>801.98333333333335</v>
      </c>
      <c r="F314" s="272">
        <v>789.2166666666667</v>
      </c>
      <c r="G314" s="272">
        <v>770.08333333333337</v>
      </c>
      <c r="H314" s="272">
        <v>833.88333333333333</v>
      </c>
      <c r="I314" s="272">
        <v>853.01666666666677</v>
      </c>
      <c r="J314" s="272">
        <v>865.7833333333333</v>
      </c>
      <c r="K314" s="271">
        <v>840.25</v>
      </c>
      <c r="L314" s="271">
        <v>808.35</v>
      </c>
      <c r="M314" s="271">
        <v>3.3358500000000002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378.95</v>
      </c>
      <c r="D315" s="272">
        <v>377.98333333333335</v>
      </c>
      <c r="E315" s="272">
        <v>369.26666666666671</v>
      </c>
      <c r="F315" s="272">
        <v>359.58333333333337</v>
      </c>
      <c r="G315" s="272">
        <v>350.86666666666673</v>
      </c>
      <c r="H315" s="272">
        <v>387.66666666666669</v>
      </c>
      <c r="I315" s="272">
        <v>396.38333333333338</v>
      </c>
      <c r="J315" s="272">
        <v>406.06666666666666</v>
      </c>
      <c r="K315" s="271">
        <v>386.7</v>
      </c>
      <c r="L315" s="271">
        <v>368.3</v>
      </c>
      <c r="M315" s="271">
        <v>93.869649999999993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306.25</v>
      </c>
      <c r="D316" s="272">
        <v>311.15000000000003</v>
      </c>
      <c r="E316" s="272">
        <v>299.10000000000008</v>
      </c>
      <c r="F316" s="272">
        <v>291.95000000000005</v>
      </c>
      <c r="G316" s="272">
        <v>279.90000000000009</v>
      </c>
      <c r="H316" s="272">
        <v>318.30000000000007</v>
      </c>
      <c r="I316" s="272">
        <v>330.35</v>
      </c>
      <c r="J316" s="272">
        <v>337.50000000000006</v>
      </c>
      <c r="K316" s="271">
        <v>323.2</v>
      </c>
      <c r="L316" s="271">
        <v>304</v>
      </c>
      <c r="M316" s="271">
        <v>7.4487300000000003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718.45</v>
      </c>
      <c r="D317" s="272">
        <v>727.6</v>
      </c>
      <c r="E317" s="272">
        <v>706.45</v>
      </c>
      <c r="F317" s="272">
        <v>694.45</v>
      </c>
      <c r="G317" s="272">
        <v>673.30000000000007</v>
      </c>
      <c r="H317" s="272">
        <v>739.6</v>
      </c>
      <c r="I317" s="272">
        <v>760.74999999999989</v>
      </c>
      <c r="J317" s="272">
        <v>772.75</v>
      </c>
      <c r="K317" s="271">
        <v>748.75</v>
      </c>
      <c r="L317" s="271">
        <v>715.6</v>
      </c>
      <c r="M317" s="271">
        <v>0.46781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808.8</v>
      </c>
      <c r="D318" s="272">
        <v>819.81666666666661</v>
      </c>
      <c r="E318" s="272">
        <v>795.13333333333321</v>
      </c>
      <c r="F318" s="272">
        <v>781.46666666666658</v>
      </c>
      <c r="G318" s="272">
        <v>756.78333333333319</v>
      </c>
      <c r="H318" s="272">
        <v>833.48333333333323</v>
      </c>
      <c r="I318" s="272">
        <v>858.16666666666663</v>
      </c>
      <c r="J318" s="272">
        <v>871.83333333333326</v>
      </c>
      <c r="K318" s="271">
        <v>844.5</v>
      </c>
      <c r="L318" s="271">
        <v>806.15</v>
      </c>
      <c r="M318" s="271">
        <v>1.5418400000000001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1415.4</v>
      </c>
      <c r="D319" s="272">
        <v>1423.5</v>
      </c>
      <c r="E319" s="272">
        <v>1396.2</v>
      </c>
      <c r="F319" s="272">
        <v>1377</v>
      </c>
      <c r="G319" s="272">
        <v>1349.7</v>
      </c>
      <c r="H319" s="272">
        <v>1442.7</v>
      </c>
      <c r="I319" s="272">
        <v>1470.0000000000002</v>
      </c>
      <c r="J319" s="272">
        <v>1489.2</v>
      </c>
      <c r="K319" s="271">
        <v>1450.8</v>
      </c>
      <c r="L319" s="271">
        <v>1404.3</v>
      </c>
      <c r="M319" s="271">
        <v>2.7299799999999999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3520.7</v>
      </c>
      <c r="D320" s="272">
        <v>3547.4</v>
      </c>
      <c r="E320" s="272">
        <v>3475.3</v>
      </c>
      <c r="F320" s="272">
        <v>3429.9</v>
      </c>
      <c r="G320" s="272">
        <v>3357.8</v>
      </c>
      <c r="H320" s="272">
        <v>3592.8</v>
      </c>
      <c r="I320" s="272">
        <v>3664.8999999999996</v>
      </c>
      <c r="J320" s="272">
        <v>3710.3</v>
      </c>
      <c r="K320" s="271">
        <v>3619.5</v>
      </c>
      <c r="L320" s="271">
        <v>3502</v>
      </c>
      <c r="M320" s="271">
        <v>9.2332000000000001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770.1</v>
      </c>
      <c r="D322" s="272">
        <v>771.69999999999993</v>
      </c>
      <c r="E322" s="272">
        <v>763.39999999999986</v>
      </c>
      <c r="F322" s="272">
        <v>756.69999999999993</v>
      </c>
      <c r="G322" s="272">
        <v>748.39999999999986</v>
      </c>
      <c r="H322" s="272">
        <v>778.39999999999986</v>
      </c>
      <c r="I322" s="272">
        <v>786.69999999999982</v>
      </c>
      <c r="J322" s="272">
        <v>793.39999999999986</v>
      </c>
      <c r="K322" s="271">
        <v>780</v>
      </c>
      <c r="L322" s="271">
        <v>765</v>
      </c>
      <c r="M322" s="271">
        <v>0.60851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2394.15</v>
      </c>
      <c r="D323" s="272">
        <v>2403.7666666666669</v>
      </c>
      <c r="E323" s="272">
        <v>2362.6333333333337</v>
      </c>
      <c r="F323" s="272">
        <v>2331.1166666666668</v>
      </c>
      <c r="G323" s="272">
        <v>2289.9833333333336</v>
      </c>
      <c r="H323" s="272">
        <v>2435.2833333333338</v>
      </c>
      <c r="I323" s="272">
        <v>2476.416666666667</v>
      </c>
      <c r="J323" s="272">
        <v>2507.9333333333338</v>
      </c>
      <c r="K323" s="271">
        <v>2444.9</v>
      </c>
      <c r="L323" s="271">
        <v>2372.25</v>
      </c>
      <c r="M323" s="271">
        <v>6.1466599999999998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1320.1</v>
      </c>
      <c r="D324" s="272">
        <v>1333.7666666666667</v>
      </c>
      <c r="E324" s="272">
        <v>1297.5333333333333</v>
      </c>
      <c r="F324" s="272">
        <v>1274.9666666666667</v>
      </c>
      <c r="G324" s="272">
        <v>1238.7333333333333</v>
      </c>
      <c r="H324" s="272">
        <v>1356.3333333333333</v>
      </c>
      <c r="I324" s="272">
        <v>1392.5666666666664</v>
      </c>
      <c r="J324" s="272">
        <v>1415.1333333333332</v>
      </c>
      <c r="K324" s="271">
        <v>1370</v>
      </c>
      <c r="L324" s="271">
        <v>1311.2</v>
      </c>
      <c r="M324" s="271">
        <v>8.8395100000000006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1044.05</v>
      </c>
      <c r="D325" s="272">
        <v>1052.05</v>
      </c>
      <c r="E325" s="272">
        <v>1032.4499999999998</v>
      </c>
      <c r="F325" s="272">
        <v>1020.8499999999999</v>
      </c>
      <c r="G325" s="272">
        <v>1001.2499999999998</v>
      </c>
      <c r="H325" s="272">
        <v>1063.6499999999999</v>
      </c>
      <c r="I325" s="272">
        <v>1083.2499999999998</v>
      </c>
      <c r="J325" s="272">
        <v>1094.8499999999999</v>
      </c>
      <c r="K325" s="271">
        <v>1071.6500000000001</v>
      </c>
      <c r="L325" s="271">
        <v>1040.45</v>
      </c>
      <c r="M325" s="271">
        <v>13.301909999999999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647.29999999999995</v>
      </c>
      <c r="D326" s="272">
        <v>648.1</v>
      </c>
      <c r="E326" s="272">
        <v>641.20000000000005</v>
      </c>
      <c r="F326" s="272">
        <v>635.1</v>
      </c>
      <c r="G326" s="272">
        <v>628.20000000000005</v>
      </c>
      <c r="H326" s="272">
        <v>654.20000000000005</v>
      </c>
      <c r="I326" s="272">
        <v>661.09999999999991</v>
      </c>
      <c r="J326" s="272">
        <v>667.2</v>
      </c>
      <c r="K326" s="271">
        <v>655</v>
      </c>
      <c r="L326" s="271">
        <v>642</v>
      </c>
      <c r="M326" s="271">
        <v>2.7841499999999999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33.4</v>
      </c>
      <c r="D327" s="272">
        <v>33.68333333333333</v>
      </c>
      <c r="E327" s="272">
        <v>33.016666666666659</v>
      </c>
      <c r="F327" s="272">
        <v>32.633333333333326</v>
      </c>
      <c r="G327" s="272">
        <v>31.966666666666654</v>
      </c>
      <c r="H327" s="272">
        <v>34.066666666666663</v>
      </c>
      <c r="I327" s="272">
        <v>34.733333333333334</v>
      </c>
      <c r="J327" s="272">
        <v>35.116666666666667</v>
      </c>
      <c r="K327" s="271">
        <v>34.35</v>
      </c>
      <c r="L327" s="271">
        <v>33.299999999999997</v>
      </c>
      <c r="M327" s="271">
        <v>29.331710000000001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66.55</v>
      </c>
      <c r="D328" s="272">
        <v>66.95</v>
      </c>
      <c r="E328" s="272">
        <v>65.45</v>
      </c>
      <c r="F328" s="272">
        <v>64.349999999999994</v>
      </c>
      <c r="G328" s="272">
        <v>62.849999999999994</v>
      </c>
      <c r="H328" s="272">
        <v>68.050000000000011</v>
      </c>
      <c r="I328" s="272">
        <v>69.550000000000011</v>
      </c>
      <c r="J328" s="272">
        <v>70.65000000000002</v>
      </c>
      <c r="K328" s="271">
        <v>68.45</v>
      </c>
      <c r="L328" s="271">
        <v>65.849999999999994</v>
      </c>
      <c r="M328" s="271">
        <v>44.631740000000001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570.1</v>
      </c>
      <c r="D329" s="272">
        <v>573.51666666666677</v>
      </c>
      <c r="E329" s="272">
        <v>561.83333333333348</v>
      </c>
      <c r="F329" s="272">
        <v>553.56666666666672</v>
      </c>
      <c r="G329" s="272">
        <v>541.88333333333344</v>
      </c>
      <c r="H329" s="272">
        <v>581.78333333333353</v>
      </c>
      <c r="I329" s="272">
        <v>593.4666666666667</v>
      </c>
      <c r="J329" s="272">
        <v>601.73333333333358</v>
      </c>
      <c r="K329" s="271">
        <v>585.20000000000005</v>
      </c>
      <c r="L329" s="271">
        <v>565.25</v>
      </c>
      <c r="M329" s="271">
        <v>0.48737000000000003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34.9</v>
      </c>
      <c r="D330" s="272">
        <v>35.050000000000004</v>
      </c>
      <c r="E330" s="272">
        <v>34.500000000000007</v>
      </c>
      <c r="F330" s="272">
        <v>34.1</v>
      </c>
      <c r="G330" s="272">
        <v>33.550000000000004</v>
      </c>
      <c r="H330" s="272">
        <v>35.45000000000001</v>
      </c>
      <c r="I330" s="272">
        <v>36.000000000000007</v>
      </c>
      <c r="J330" s="272">
        <v>36.400000000000013</v>
      </c>
      <c r="K330" s="271">
        <v>35.6</v>
      </c>
      <c r="L330" s="271">
        <v>34.65</v>
      </c>
      <c r="M330" s="271">
        <v>133.34707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71.599999999999994</v>
      </c>
      <c r="D331" s="272">
        <v>71.833333333333329</v>
      </c>
      <c r="E331" s="272">
        <v>70.86666666666666</v>
      </c>
      <c r="F331" s="272">
        <v>70.133333333333326</v>
      </c>
      <c r="G331" s="272">
        <v>69.166666666666657</v>
      </c>
      <c r="H331" s="272">
        <v>72.566666666666663</v>
      </c>
      <c r="I331" s="272">
        <v>73.533333333333331</v>
      </c>
      <c r="J331" s="272">
        <v>74.266666666666666</v>
      </c>
      <c r="K331" s="271">
        <v>72.8</v>
      </c>
      <c r="L331" s="271">
        <v>71.099999999999994</v>
      </c>
      <c r="M331" s="271">
        <v>18.954499999999999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</v>
      </c>
      <c r="D332" s="272">
        <v>116.35000000000001</v>
      </c>
      <c r="E332" s="272">
        <v>115.20000000000002</v>
      </c>
      <c r="F332" s="272">
        <v>114.4</v>
      </c>
      <c r="G332" s="272">
        <v>113.25000000000001</v>
      </c>
      <c r="H332" s="272">
        <v>117.15000000000002</v>
      </c>
      <c r="I332" s="272">
        <v>118.30000000000003</v>
      </c>
      <c r="J332" s="272">
        <v>119.10000000000002</v>
      </c>
      <c r="K332" s="271">
        <v>117.5</v>
      </c>
      <c r="L332" s="271">
        <v>115.55</v>
      </c>
      <c r="M332" s="271">
        <v>146.75044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265.75</v>
      </c>
      <c r="D333" s="272">
        <v>266.66666666666669</v>
      </c>
      <c r="E333" s="272">
        <v>261.63333333333338</v>
      </c>
      <c r="F333" s="272">
        <v>257.51666666666671</v>
      </c>
      <c r="G333" s="272">
        <v>252.48333333333341</v>
      </c>
      <c r="H333" s="272">
        <v>270.78333333333336</v>
      </c>
      <c r="I333" s="272">
        <v>275.81666666666666</v>
      </c>
      <c r="J333" s="272">
        <v>279.93333333333334</v>
      </c>
      <c r="K333" s="271">
        <v>271.7</v>
      </c>
      <c r="L333" s="271">
        <v>262.55</v>
      </c>
      <c r="M333" s="271">
        <v>4.7932399999999999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157.75</v>
      </c>
      <c r="D334" s="272">
        <v>158.85</v>
      </c>
      <c r="E334" s="272">
        <v>156.04999999999998</v>
      </c>
      <c r="F334" s="272">
        <v>154.35</v>
      </c>
      <c r="G334" s="272">
        <v>151.54999999999998</v>
      </c>
      <c r="H334" s="272">
        <v>160.54999999999998</v>
      </c>
      <c r="I334" s="272">
        <v>163.35</v>
      </c>
      <c r="J334" s="272">
        <v>165.04999999999998</v>
      </c>
      <c r="K334" s="271">
        <v>161.65</v>
      </c>
      <c r="L334" s="271">
        <v>157.15</v>
      </c>
      <c r="M334" s="271">
        <v>95.994720000000001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719.05</v>
      </c>
      <c r="D335" s="272">
        <v>721.15</v>
      </c>
      <c r="E335" s="272">
        <v>711.3</v>
      </c>
      <c r="F335" s="272">
        <v>703.55</v>
      </c>
      <c r="G335" s="272">
        <v>693.69999999999993</v>
      </c>
      <c r="H335" s="272">
        <v>728.9</v>
      </c>
      <c r="I335" s="272">
        <v>738.75000000000011</v>
      </c>
      <c r="J335" s="272">
        <v>746.5</v>
      </c>
      <c r="K335" s="271">
        <v>731</v>
      </c>
      <c r="L335" s="271">
        <v>713.4</v>
      </c>
      <c r="M335" s="271">
        <v>2.9911300000000001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79.150000000000006</v>
      </c>
      <c r="D336" s="272">
        <v>79.86666666666666</v>
      </c>
      <c r="E336" s="272">
        <v>77.933333333333323</v>
      </c>
      <c r="F336" s="272">
        <v>76.716666666666669</v>
      </c>
      <c r="G336" s="272">
        <v>74.783333333333331</v>
      </c>
      <c r="H336" s="272">
        <v>81.083333333333314</v>
      </c>
      <c r="I336" s="272">
        <v>83.016666666666652</v>
      </c>
      <c r="J336" s="272">
        <v>84.233333333333306</v>
      </c>
      <c r="K336" s="271">
        <v>81.8</v>
      </c>
      <c r="L336" s="271">
        <v>78.650000000000006</v>
      </c>
      <c r="M336" s="271">
        <v>136.36193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4294.8</v>
      </c>
      <c r="D337" s="272">
        <v>4341.9666666666672</v>
      </c>
      <c r="E337" s="272">
        <v>4230.0833333333339</v>
      </c>
      <c r="F337" s="272">
        <v>4165.3666666666668</v>
      </c>
      <c r="G337" s="272">
        <v>4053.4833333333336</v>
      </c>
      <c r="H337" s="272">
        <v>4406.6833333333343</v>
      </c>
      <c r="I337" s="272">
        <v>4518.5666666666675</v>
      </c>
      <c r="J337" s="272">
        <v>4583.2833333333347</v>
      </c>
      <c r="K337" s="271">
        <v>4453.8500000000004</v>
      </c>
      <c r="L337" s="271">
        <v>4277.25</v>
      </c>
      <c r="M337" s="271">
        <v>1.0593699999999999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655</v>
      </c>
      <c r="D338" s="272">
        <v>663.26666666666677</v>
      </c>
      <c r="E338" s="272">
        <v>641.83333333333348</v>
      </c>
      <c r="F338" s="272">
        <v>628.66666666666674</v>
      </c>
      <c r="G338" s="272">
        <v>607.23333333333346</v>
      </c>
      <c r="H338" s="272">
        <v>676.43333333333351</v>
      </c>
      <c r="I338" s="272">
        <v>697.86666666666667</v>
      </c>
      <c r="J338" s="272">
        <v>711.03333333333353</v>
      </c>
      <c r="K338" s="271">
        <v>684.7</v>
      </c>
      <c r="L338" s="271">
        <v>650.1</v>
      </c>
      <c r="M338" s="271">
        <v>5.4180099999999998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19440.900000000001</v>
      </c>
      <c r="D339" s="272">
        <v>19486.933333333334</v>
      </c>
      <c r="E339" s="272">
        <v>19303.966666666667</v>
      </c>
      <c r="F339" s="272">
        <v>19167.033333333333</v>
      </c>
      <c r="G339" s="272">
        <v>18984.066666666666</v>
      </c>
      <c r="H339" s="272">
        <v>19623.866666666669</v>
      </c>
      <c r="I339" s="272">
        <v>19806.833333333336</v>
      </c>
      <c r="J339" s="272">
        <v>19943.76666666667</v>
      </c>
      <c r="K339" s="271">
        <v>19669.900000000001</v>
      </c>
      <c r="L339" s="271">
        <v>19350</v>
      </c>
      <c r="M339" s="271">
        <v>0.36697999999999997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73.75</v>
      </c>
      <c r="D340" s="272">
        <v>73.933333333333337</v>
      </c>
      <c r="E340" s="272">
        <v>71.066666666666677</v>
      </c>
      <c r="F340" s="272">
        <v>68.38333333333334</v>
      </c>
      <c r="G340" s="272">
        <v>65.51666666666668</v>
      </c>
      <c r="H340" s="272">
        <v>76.616666666666674</v>
      </c>
      <c r="I340" s="272">
        <v>79.483333333333348</v>
      </c>
      <c r="J340" s="272">
        <v>82.166666666666671</v>
      </c>
      <c r="K340" s="271">
        <v>76.8</v>
      </c>
      <c r="L340" s="271">
        <v>71.25</v>
      </c>
      <c r="M340" s="271">
        <v>52.41075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304.64999999999998</v>
      </c>
      <c r="D341" s="272">
        <v>308.71666666666664</v>
      </c>
      <c r="E341" s="272">
        <v>299.43333333333328</v>
      </c>
      <c r="F341" s="272">
        <v>294.21666666666664</v>
      </c>
      <c r="G341" s="272">
        <v>284.93333333333328</v>
      </c>
      <c r="H341" s="272">
        <v>313.93333333333328</v>
      </c>
      <c r="I341" s="272">
        <v>323.2166666666667</v>
      </c>
      <c r="J341" s="272">
        <v>328.43333333333328</v>
      </c>
      <c r="K341" s="271">
        <v>318</v>
      </c>
      <c r="L341" s="271">
        <v>303.5</v>
      </c>
      <c r="M341" s="271">
        <v>9.7953399999999995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340.85</v>
      </c>
      <c r="D342" s="272">
        <v>342.0333333333333</v>
      </c>
      <c r="E342" s="272">
        <v>336.06666666666661</v>
      </c>
      <c r="F342" s="272">
        <v>331.2833333333333</v>
      </c>
      <c r="G342" s="272">
        <v>325.31666666666661</v>
      </c>
      <c r="H342" s="272">
        <v>346.81666666666661</v>
      </c>
      <c r="I342" s="272">
        <v>352.7833333333333</v>
      </c>
      <c r="J342" s="272">
        <v>357.56666666666661</v>
      </c>
      <c r="K342" s="271">
        <v>348</v>
      </c>
      <c r="L342" s="271">
        <v>337.25</v>
      </c>
      <c r="M342" s="271">
        <v>1.2114199999999999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962.3</v>
      </c>
      <c r="D343" s="272">
        <v>967.81666666666661</v>
      </c>
      <c r="E343" s="272">
        <v>949.48333333333323</v>
      </c>
      <c r="F343" s="272">
        <v>936.66666666666663</v>
      </c>
      <c r="G343" s="272">
        <v>918.33333333333326</v>
      </c>
      <c r="H343" s="272">
        <v>980.63333333333321</v>
      </c>
      <c r="I343" s="272">
        <v>998.9666666666667</v>
      </c>
      <c r="J343" s="272">
        <v>1011.7833333333332</v>
      </c>
      <c r="K343" s="271">
        <v>986.15</v>
      </c>
      <c r="L343" s="271">
        <v>955</v>
      </c>
      <c r="M343" s="271">
        <v>7.8169300000000002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134.6</v>
      </c>
      <c r="D344" s="272">
        <v>135.71666666666667</v>
      </c>
      <c r="E344" s="272">
        <v>132.93333333333334</v>
      </c>
      <c r="F344" s="272">
        <v>131.26666666666668</v>
      </c>
      <c r="G344" s="272">
        <v>128.48333333333335</v>
      </c>
      <c r="H344" s="272">
        <v>137.38333333333333</v>
      </c>
      <c r="I344" s="272">
        <v>140.16666666666669</v>
      </c>
      <c r="J344" s="272">
        <v>141.83333333333331</v>
      </c>
      <c r="K344" s="271">
        <v>138.5</v>
      </c>
      <c r="L344" s="271">
        <v>134.05000000000001</v>
      </c>
      <c r="M344" s="271">
        <v>353.82492999999999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189.3</v>
      </c>
      <c r="D345" s="272">
        <v>190.5</v>
      </c>
      <c r="E345" s="272">
        <v>186.8</v>
      </c>
      <c r="F345" s="272">
        <v>184.3</v>
      </c>
      <c r="G345" s="272">
        <v>180.60000000000002</v>
      </c>
      <c r="H345" s="272">
        <v>193</v>
      </c>
      <c r="I345" s="272">
        <v>196.7</v>
      </c>
      <c r="J345" s="272">
        <v>199.2</v>
      </c>
      <c r="K345" s="271">
        <v>194.2</v>
      </c>
      <c r="L345" s="271">
        <v>188</v>
      </c>
      <c r="M345" s="271">
        <v>28.697189999999999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772.1</v>
      </c>
      <c r="D346" s="272">
        <v>777.31666666666661</v>
      </c>
      <c r="E346" s="272">
        <v>761.63333333333321</v>
      </c>
      <c r="F346" s="272">
        <v>751.16666666666663</v>
      </c>
      <c r="G346" s="272">
        <v>735.48333333333323</v>
      </c>
      <c r="H346" s="272">
        <v>787.78333333333319</v>
      </c>
      <c r="I346" s="272">
        <v>803.46666666666658</v>
      </c>
      <c r="J346" s="272">
        <v>813.93333333333317</v>
      </c>
      <c r="K346" s="271">
        <v>793</v>
      </c>
      <c r="L346" s="271">
        <v>766.85</v>
      </c>
      <c r="M346" s="271">
        <v>13.65113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3338.1</v>
      </c>
      <c r="D347" s="272">
        <v>3346.0666666666671</v>
      </c>
      <c r="E347" s="272">
        <v>3317.1333333333341</v>
      </c>
      <c r="F347" s="272">
        <v>3296.166666666667</v>
      </c>
      <c r="G347" s="272">
        <v>3267.233333333334</v>
      </c>
      <c r="H347" s="272">
        <v>3367.0333333333342</v>
      </c>
      <c r="I347" s="272">
        <v>3395.9666666666676</v>
      </c>
      <c r="J347" s="272">
        <v>3416.9333333333343</v>
      </c>
      <c r="K347" s="271">
        <v>3375</v>
      </c>
      <c r="L347" s="271">
        <v>3325.1</v>
      </c>
      <c r="M347" s="271">
        <v>0.52683000000000002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270.55</v>
      </c>
      <c r="D348" s="272">
        <v>271.36666666666667</v>
      </c>
      <c r="E348" s="272">
        <v>267.28333333333336</v>
      </c>
      <c r="F348" s="272">
        <v>264.01666666666671</v>
      </c>
      <c r="G348" s="272">
        <v>259.93333333333339</v>
      </c>
      <c r="H348" s="272">
        <v>274.63333333333333</v>
      </c>
      <c r="I348" s="272">
        <v>278.71666666666658</v>
      </c>
      <c r="J348" s="272">
        <v>281.98333333333329</v>
      </c>
      <c r="K348" s="271">
        <v>275.45</v>
      </c>
      <c r="L348" s="271">
        <v>268.10000000000002</v>
      </c>
      <c r="M348" s="271">
        <v>7.1361699999999999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554.54999999999995</v>
      </c>
      <c r="D349" s="272">
        <v>556.96666666666658</v>
      </c>
      <c r="E349" s="272">
        <v>549.28333333333319</v>
      </c>
      <c r="F349" s="272">
        <v>544.01666666666665</v>
      </c>
      <c r="G349" s="272">
        <v>536.33333333333326</v>
      </c>
      <c r="H349" s="272">
        <v>562.23333333333312</v>
      </c>
      <c r="I349" s="272">
        <v>569.91666666666652</v>
      </c>
      <c r="J349" s="272">
        <v>575.18333333333305</v>
      </c>
      <c r="K349" s="271">
        <v>564.65</v>
      </c>
      <c r="L349" s="271">
        <v>551.70000000000005</v>
      </c>
      <c r="M349" s="271">
        <v>5.52806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124.5</v>
      </c>
      <c r="D350" s="272">
        <v>125.33333333333333</v>
      </c>
      <c r="E350" s="272">
        <v>122.66666666666666</v>
      </c>
      <c r="F350" s="272">
        <v>120.83333333333333</v>
      </c>
      <c r="G350" s="272">
        <v>118.16666666666666</v>
      </c>
      <c r="H350" s="272">
        <v>127.16666666666666</v>
      </c>
      <c r="I350" s="272">
        <v>129.83333333333331</v>
      </c>
      <c r="J350" s="272">
        <v>131.66666666666666</v>
      </c>
      <c r="K350" s="271">
        <v>128</v>
      </c>
      <c r="L350" s="271">
        <v>123.5</v>
      </c>
      <c r="M350" s="271">
        <v>9.2173200000000008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3320.65</v>
      </c>
      <c r="D351" s="272">
        <v>3359.7666666666664</v>
      </c>
      <c r="E351" s="272">
        <v>3271.8833333333328</v>
      </c>
      <c r="F351" s="272">
        <v>3223.1166666666663</v>
      </c>
      <c r="G351" s="272">
        <v>3135.2333333333327</v>
      </c>
      <c r="H351" s="272">
        <v>3408.5333333333328</v>
      </c>
      <c r="I351" s="272">
        <v>3496.4166666666661</v>
      </c>
      <c r="J351" s="272">
        <v>3545.1833333333329</v>
      </c>
      <c r="K351" s="271">
        <v>3447.65</v>
      </c>
      <c r="L351" s="271">
        <v>3311</v>
      </c>
      <c r="M351" s="271">
        <v>1.6303300000000001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360</v>
      </c>
      <c r="D352" s="272">
        <v>361.75</v>
      </c>
      <c r="E352" s="272">
        <v>356.05</v>
      </c>
      <c r="F352" s="272">
        <v>352.1</v>
      </c>
      <c r="G352" s="272">
        <v>346.40000000000003</v>
      </c>
      <c r="H352" s="272">
        <v>365.7</v>
      </c>
      <c r="I352" s="272">
        <v>371.40000000000003</v>
      </c>
      <c r="J352" s="272">
        <v>375.34999999999997</v>
      </c>
      <c r="K352" s="271">
        <v>367.45</v>
      </c>
      <c r="L352" s="271">
        <v>357.8</v>
      </c>
      <c r="M352" s="271">
        <v>2.1942300000000001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249.85</v>
      </c>
      <c r="D353" s="272">
        <v>251.14999999999998</v>
      </c>
      <c r="E353" s="272">
        <v>247.84999999999997</v>
      </c>
      <c r="F353" s="272">
        <v>245.85</v>
      </c>
      <c r="G353" s="272">
        <v>242.54999999999998</v>
      </c>
      <c r="H353" s="272">
        <v>253.14999999999995</v>
      </c>
      <c r="I353" s="272">
        <v>256.44999999999993</v>
      </c>
      <c r="J353" s="272">
        <v>258.44999999999993</v>
      </c>
      <c r="K353" s="271">
        <v>254.45</v>
      </c>
      <c r="L353" s="271">
        <v>249.15</v>
      </c>
      <c r="M353" s="271">
        <v>3.1431900000000002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1808.75</v>
      </c>
      <c r="D354" s="272">
        <v>1842.9166666666667</v>
      </c>
      <c r="E354" s="272">
        <v>1768.8333333333335</v>
      </c>
      <c r="F354" s="272">
        <v>1728.9166666666667</v>
      </c>
      <c r="G354" s="272">
        <v>1654.8333333333335</v>
      </c>
      <c r="H354" s="272">
        <v>1882.8333333333335</v>
      </c>
      <c r="I354" s="272">
        <v>1956.916666666667</v>
      </c>
      <c r="J354" s="272">
        <v>1996.8333333333335</v>
      </c>
      <c r="K354" s="271">
        <v>1917</v>
      </c>
      <c r="L354" s="271">
        <v>1803</v>
      </c>
      <c r="M354" s="271">
        <v>13.439310000000001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50031.95</v>
      </c>
      <c r="D355" s="272">
        <v>50086.483333333337</v>
      </c>
      <c r="E355" s="272">
        <v>49548.816666666673</v>
      </c>
      <c r="F355" s="272">
        <v>49065.683333333334</v>
      </c>
      <c r="G355" s="272">
        <v>48528.01666666667</v>
      </c>
      <c r="H355" s="272">
        <v>50569.616666666676</v>
      </c>
      <c r="I355" s="272">
        <v>51107.283333333333</v>
      </c>
      <c r="J355" s="272">
        <v>51590.416666666679</v>
      </c>
      <c r="K355" s="271">
        <v>50624.15</v>
      </c>
      <c r="L355" s="271">
        <v>49603.35</v>
      </c>
      <c r="M355" s="271">
        <v>0.16841999999999999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3763.7</v>
      </c>
      <c r="D356" s="272">
        <v>3809.4666666666667</v>
      </c>
      <c r="E356" s="272">
        <v>3695.9333333333334</v>
      </c>
      <c r="F356" s="272">
        <v>3628.1666666666665</v>
      </c>
      <c r="G356" s="272">
        <v>3514.6333333333332</v>
      </c>
      <c r="H356" s="272">
        <v>3877.2333333333336</v>
      </c>
      <c r="I356" s="272">
        <v>3990.7666666666673</v>
      </c>
      <c r="J356" s="272">
        <v>4058.5333333333338</v>
      </c>
      <c r="K356" s="271">
        <v>3923</v>
      </c>
      <c r="L356" s="271">
        <v>3741.7</v>
      </c>
      <c r="M356" s="271">
        <v>3.9454400000000001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212.95</v>
      </c>
      <c r="D357" s="272">
        <v>213.63333333333333</v>
      </c>
      <c r="E357" s="272">
        <v>211.31666666666666</v>
      </c>
      <c r="F357" s="272">
        <v>209.68333333333334</v>
      </c>
      <c r="G357" s="272">
        <v>207.36666666666667</v>
      </c>
      <c r="H357" s="272">
        <v>215.26666666666665</v>
      </c>
      <c r="I357" s="272">
        <v>217.58333333333331</v>
      </c>
      <c r="J357" s="272">
        <v>219.21666666666664</v>
      </c>
      <c r="K357" s="271">
        <v>215.95</v>
      </c>
      <c r="L357" s="271">
        <v>212</v>
      </c>
      <c r="M357" s="271">
        <v>12.405709999999999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4251.25</v>
      </c>
      <c r="D358" s="272">
        <v>4234.583333333333</v>
      </c>
      <c r="E358" s="272">
        <v>4207.1666666666661</v>
      </c>
      <c r="F358" s="272">
        <v>4163.083333333333</v>
      </c>
      <c r="G358" s="272">
        <v>4135.6666666666661</v>
      </c>
      <c r="H358" s="272">
        <v>4278.6666666666661</v>
      </c>
      <c r="I358" s="272">
        <v>4306.0833333333321</v>
      </c>
      <c r="J358" s="272">
        <v>4350.1666666666661</v>
      </c>
      <c r="K358" s="271">
        <v>4262</v>
      </c>
      <c r="L358" s="271">
        <v>4190.5</v>
      </c>
      <c r="M358" s="271">
        <v>0.31008000000000002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1389.8</v>
      </c>
      <c r="D359" s="272">
        <v>1383.5666666666666</v>
      </c>
      <c r="E359" s="272">
        <v>1347.2333333333331</v>
      </c>
      <c r="F359" s="272">
        <v>1304.6666666666665</v>
      </c>
      <c r="G359" s="272">
        <v>1268.333333333333</v>
      </c>
      <c r="H359" s="272">
        <v>1426.1333333333332</v>
      </c>
      <c r="I359" s="272">
        <v>1462.4666666666667</v>
      </c>
      <c r="J359" s="272">
        <v>1505.0333333333333</v>
      </c>
      <c r="K359" s="271">
        <v>1419.9</v>
      </c>
      <c r="L359" s="271">
        <v>1341</v>
      </c>
      <c r="M359" s="271">
        <v>2.2817500000000002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2720.8</v>
      </c>
      <c r="D360" s="272">
        <v>2724.4500000000003</v>
      </c>
      <c r="E360" s="272">
        <v>2705.6000000000004</v>
      </c>
      <c r="F360" s="272">
        <v>2690.4</v>
      </c>
      <c r="G360" s="272">
        <v>2671.55</v>
      </c>
      <c r="H360" s="272">
        <v>2739.6500000000005</v>
      </c>
      <c r="I360" s="272">
        <v>2758.5</v>
      </c>
      <c r="J360" s="272">
        <v>2773.7000000000007</v>
      </c>
      <c r="K360" s="271">
        <v>2743.3</v>
      </c>
      <c r="L360" s="271">
        <v>2709.25</v>
      </c>
      <c r="M360" s="271">
        <v>4.1222599999999998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1945.9</v>
      </c>
      <c r="D361" s="272">
        <v>1962.6666666666667</v>
      </c>
      <c r="E361" s="272">
        <v>1901.2833333333335</v>
      </c>
      <c r="F361" s="272">
        <v>1856.6666666666667</v>
      </c>
      <c r="G361" s="272">
        <v>1795.2833333333335</v>
      </c>
      <c r="H361" s="272">
        <v>2007.2833333333335</v>
      </c>
      <c r="I361" s="272">
        <v>2068.666666666667</v>
      </c>
      <c r="J361" s="272">
        <v>2113.2833333333338</v>
      </c>
      <c r="K361" s="271">
        <v>2024.05</v>
      </c>
      <c r="L361" s="271">
        <v>1918.05</v>
      </c>
      <c r="M361" s="271">
        <v>49.134630000000001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748.35</v>
      </c>
      <c r="D362" s="272">
        <v>753.16666666666663</v>
      </c>
      <c r="E362" s="272">
        <v>733.18333333333328</v>
      </c>
      <c r="F362" s="272">
        <v>718.01666666666665</v>
      </c>
      <c r="G362" s="272">
        <v>698.0333333333333</v>
      </c>
      <c r="H362" s="272">
        <v>768.33333333333326</v>
      </c>
      <c r="I362" s="272">
        <v>788.31666666666661</v>
      </c>
      <c r="J362" s="272">
        <v>803.48333333333323</v>
      </c>
      <c r="K362" s="271">
        <v>773.15</v>
      </c>
      <c r="L362" s="271">
        <v>738</v>
      </c>
      <c r="M362" s="271">
        <v>1.84307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2419.9</v>
      </c>
      <c r="D363" s="272">
        <v>2430.4833333333331</v>
      </c>
      <c r="E363" s="272">
        <v>2392.9666666666662</v>
      </c>
      <c r="F363" s="272">
        <v>2366.0333333333333</v>
      </c>
      <c r="G363" s="272">
        <v>2328.5166666666664</v>
      </c>
      <c r="H363" s="272">
        <v>2457.4166666666661</v>
      </c>
      <c r="I363" s="272">
        <v>2494.9333333333334</v>
      </c>
      <c r="J363" s="272">
        <v>2521.8666666666659</v>
      </c>
      <c r="K363" s="271">
        <v>2468</v>
      </c>
      <c r="L363" s="271">
        <v>2403.5500000000002</v>
      </c>
      <c r="M363" s="271">
        <v>1.8035300000000001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2169.0500000000002</v>
      </c>
      <c r="D364" s="272">
        <v>2202.3833333333332</v>
      </c>
      <c r="E364" s="272">
        <v>2111.6666666666665</v>
      </c>
      <c r="F364" s="272">
        <v>2054.2833333333333</v>
      </c>
      <c r="G364" s="272">
        <v>1963.5666666666666</v>
      </c>
      <c r="H364" s="272">
        <v>2259.7666666666664</v>
      </c>
      <c r="I364" s="272">
        <v>2350.4833333333336</v>
      </c>
      <c r="J364" s="272">
        <v>2407.8666666666663</v>
      </c>
      <c r="K364" s="271">
        <v>2293.1</v>
      </c>
      <c r="L364" s="271">
        <v>2145</v>
      </c>
      <c r="M364" s="271">
        <v>5.2439600000000004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284.25</v>
      </c>
      <c r="D365" s="272">
        <v>287.76666666666665</v>
      </c>
      <c r="E365" s="272">
        <v>279.7833333333333</v>
      </c>
      <c r="F365" s="272">
        <v>275.31666666666666</v>
      </c>
      <c r="G365" s="272">
        <v>267.33333333333331</v>
      </c>
      <c r="H365" s="272">
        <v>292.23333333333329</v>
      </c>
      <c r="I365" s="272">
        <v>300.21666666666664</v>
      </c>
      <c r="J365" s="272">
        <v>304.68333333333328</v>
      </c>
      <c r="K365" s="271">
        <v>295.75</v>
      </c>
      <c r="L365" s="271">
        <v>283.3</v>
      </c>
      <c r="M365" s="271">
        <v>36.876860000000001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118.95</v>
      </c>
      <c r="D366" s="272">
        <v>119.10000000000001</v>
      </c>
      <c r="E366" s="272">
        <v>118.05000000000001</v>
      </c>
      <c r="F366" s="272">
        <v>117.15</v>
      </c>
      <c r="G366" s="272">
        <v>116.10000000000001</v>
      </c>
      <c r="H366" s="272">
        <v>120.00000000000001</v>
      </c>
      <c r="I366" s="272">
        <v>121.05</v>
      </c>
      <c r="J366" s="272">
        <v>121.95000000000002</v>
      </c>
      <c r="K366" s="271">
        <v>120.15</v>
      </c>
      <c r="L366" s="271">
        <v>118.2</v>
      </c>
      <c r="M366" s="271">
        <v>29.96378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228.15</v>
      </c>
      <c r="D367" s="272">
        <v>227.85</v>
      </c>
      <c r="E367" s="272">
        <v>226</v>
      </c>
      <c r="F367" s="272">
        <v>223.85</v>
      </c>
      <c r="G367" s="272">
        <v>222</v>
      </c>
      <c r="H367" s="272">
        <v>230</v>
      </c>
      <c r="I367" s="272">
        <v>231.84999999999997</v>
      </c>
      <c r="J367" s="272">
        <v>234</v>
      </c>
      <c r="K367" s="271">
        <v>229.7</v>
      </c>
      <c r="L367" s="271">
        <v>225.7</v>
      </c>
      <c r="M367" s="271">
        <v>73.72148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373.9</v>
      </c>
      <c r="D368" s="272">
        <v>375.7166666666667</v>
      </c>
      <c r="E368" s="272">
        <v>370.53333333333342</v>
      </c>
      <c r="F368" s="272">
        <v>367.16666666666674</v>
      </c>
      <c r="G368" s="272">
        <v>361.98333333333346</v>
      </c>
      <c r="H368" s="272">
        <v>379.08333333333337</v>
      </c>
      <c r="I368" s="272">
        <v>384.26666666666665</v>
      </c>
      <c r="J368" s="272">
        <v>387.63333333333333</v>
      </c>
      <c r="K368" s="271">
        <v>380.9</v>
      </c>
      <c r="L368" s="271">
        <v>372.35</v>
      </c>
      <c r="M368" s="271">
        <v>3.4189799999999999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455.05</v>
      </c>
      <c r="D369" s="272">
        <v>458.58333333333331</v>
      </c>
      <c r="E369" s="272">
        <v>448.16666666666663</v>
      </c>
      <c r="F369" s="272">
        <v>441.2833333333333</v>
      </c>
      <c r="G369" s="272">
        <v>430.86666666666662</v>
      </c>
      <c r="H369" s="272">
        <v>465.46666666666664</v>
      </c>
      <c r="I369" s="272">
        <v>475.88333333333327</v>
      </c>
      <c r="J369" s="272">
        <v>482.76666666666665</v>
      </c>
      <c r="K369" s="271">
        <v>469</v>
      </c>
      <c r="L369" s="271">
        <v>451.7</v>
      </c>
      <c r="M369" s="271">
        <v>3.8614299999999999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590.20000000000005</v>
      </c>
      <c r="D370" s="272">
        <v>594.05000000000007</v>
      </c>
      <c r="E370" s="272">
        <v>586.15000000000009</v>
      </c>
      <c r="F370" s="272">
        <v>582.1</v>
      </c>
      <c r="G370" s="272">
        <v>574.20000000000005</v>
      </c>
      <c r="H370" s="272">
        <v>598.10000000000014</v>
      </c>
      <c r="I370" s="272">
        <v>606</v>
      </c>
      <c r="J370" s="272">
        <v>610.05000000000018</v>
      </c>
      <c r="K370" s="271">
        <v>601.95000000000005</v>
      </c>
      <c r="L370" s="271">
        <v>590</v>
      </c>
      <c r="M370" s="271">
        <v>3.5640200000000002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127.15</v>
      </c>
      <c r="D371" s="272">
        <v>127.58333333333333</v>
      </c>
      <c r="E371" s="272">
        <v>124.56666666666666</v>
      </c>
      <c r="F371" s="272">
        <v>121.98333333333333</v>
      </c>
      <c r="G371" s="272">
        <v>118.96666666666667</v>
      </c>
      <c r="H371" s="272">
        <v>130.16666666666666</v>
      </c>
      <c r="I371" s="272">
        <v>133.18333333333334</v>
      </c>
      <c r="J371" s="272">
        <v>135.76666666666665</v>
      </c>
      <c r="K371" s="271">
        <v>130.6</v>
      </c>
      <c r="L371" s="271">
        <v>125</v>
      </c>
      <c r="M371" s="271">
        <v>5.4144500000000004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1303.95</v>
      </c>
      <c r="D372" s="272">
        <v>1312.9833333333333</v>
      </c>
      <c r="E372" s="272">
        <v>1277.9666666666667</v>
      </c>
      <c r="F372" s="272">
        <v>1251.9833333333333</v>
      </c>
      <c r="G372" s="272">
        <v>1216.9666666666667</v>
      </c>
      <c r="H372" s="272">
        <v>1338.9666666666667</v>
      </c>
      <c r="I372" s="272">
        <v>1373.9833333333336</v>
      </c>
      <c r="J372" s="272">
        <v>1399.9666666666667</v>
      </c>
      <c r="K372" s="271">
        <v>1348</v>
      </c>
      <c r="L372" s="271">
        <v>1287</v>
      </c>
      <c r="M372" s="271">
        <v>0.26293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4376</v>
      </c>
      <c r="D373" s="272">
        <v>4381.916666666667</v>
      </c>
      <c r="E373" s="272">
        <v>4345.3333333333339</v>
      </c>
      <c r="F373" s="272">
        <v>4314.666666666667</v>
      </c>
      <c r="G373" s="272">
        <v>4278.0833333333339</v>
      </c>
      <c r="H373" s="272">
        <v>4412.5833333333339</v>
      </c>
      <c r="I373" s="272">
        <v>4449.1666666666679</v>
      </c>
      <c r="J373" s="272">
        <v>4479.8333333333339</v>
      </c>
      <c r="K373" s="271">
        <v>4418.5</v>
      </c>
      <c r="L373" s="271">
        <v>4351.25</v>
      </c>
      <c r="M373" s="271">
        <v>2.1999999999999999E-2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14615.25</v>
      </c>
      <c r="D374" s="272">
        <v>14643.416666666666</v>
      </c>
      <c r="E374" s="272">
        <v>14456.833333333332</v>
      </c>
      <c r="F374" s="272">
        <v>14298.416666666666</v>
      </c>
      <c r="G374" s="272">
        <v>14111.833333333332</v>
      </c>
      <c r="H374" s="272">
        <v>14801.833333333332</v>
      </c>
      <c r="I374" s="272">
        <v>14988.416666666664</v>
      </c>
      <c r="J374" s="272">
        <v>15146.833333333332</v>
      </c>
      <c r="K374" s="271">
        <v>14830</v>
      </c>
      <c r="L374" s="271">
        <v>14485</v>
      </c>
      <c r="M374" s="271">
        <v>3.984E-2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33.35</v>
      </c>
      <c r="D375" s="272">
        <v>33.6</v>
      </c>
      <c r="E375" s="272">
        <v>32.950000000000003</v>
      </c>
      <c r="F375" s="272">
        <v>32.550000000000004</v>
      </c>
      <c r="G375" s="272">
        <v>31.900000000000006</v>
      </c>
      <c r="H375" s="272">
        <v>34</v>
      </c>
      <c r="I375" s="272">
        <v>34.649999999999991</v>
      </c>
      <c r="J375" s="272">
        <v>35.049999999999997</v>
      </c>
      <c r="K375" s="271">
        <v>34.25</v>
      </c>
      <c r="L375" s="271">
        <v>33.200000000000003</v>
      </c>
      <c r="M375" s="271">
        <v>289.81855000000002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577.04999999999995</v>
      </c>
      <c r="D376" s="272">
        <v>582.2833333333333</v>
      </c>
      <c r="E376" s="272">
        <v>567.26666666666665</v>
      </c>
      <c r="F376" s="272">
        <v>557.48333333333335</v>
      </c>
      <c r="G376" s="272">
        <v>542.4666666666667</v>
      </c>
      <c r="H376" s="272">
        <v>592.06666666666661</v>
      </c>
      <c r="I376" s="272">
        <v>607.08333333333326</v>
      </c>
      <c r="J376" s="272">
        <v>616.86666666666656</v>
      </c>
      <c r="K376" s="271">
        <v>597.29999999999995</v>
      </c>
      <c r="L376" s="271">
        <v>572.5</v>
      </c>
      <c r="M376" s="271">
        <v>5.9238999999999997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99.95</v>
      </c>
      <c r="D377" s="272">
        <v>100.93333333333334</v>
      </c>
      <c r="E377" s="272">
        <v>98.416666666666671</v>
      </c>
      <c r="F377" s="272">
        <v>96.88333333333334</v>
      </c>
      <c r="G377" s="272">
        <v>94.366666666666674</v>
      </c>
      <c r="H377" s="272">
        <v>102.46666666666667</v>
      </c>
      <c r="I377" s="272">
        <v>104.98333333333332</v>
      </c>
      <c r="J377" s="272">
        <v>106.51666666666667</v>
      </c>
      <c r="K377" s="271">
        <v>103.45</v>
      </c>
      <c r="L377" s="271">
        <v>99.4</v>
      </c>
      <c r="M377" s="271">
        <v>188.13588999999999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104.9</v>
      </c>
      <c r="D378" s="272">
        <v>105</v>
      </c>
      <c r="E378" s="272">
        <v>104.3</v>
      </c>
      <c r="F378" s="272">
        <v>103.7</v>
      </c>
      <c r="G378" s="272">
        <v>103</v>
      </c>
      <c r="H378" s="272">
        <v>105.6</v>
      </c>
      <c r="I378" s="272">
        <v>106.29999999999998</v>
      </c>
      <c r="J378" s="272">
        <v>106.89999999999999</v>
      </c>
      <c r="K378" s="271">
        <v>105.7</v>
      </c>
      <c r="L378" s="271">
        <v>104.4</v>
      </c>
      <c r="M378" s="271">
        <v>32.09778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545.1</v>
      </c>
      <c r="D379" s="272">
        <v>553.63333333333333</v>
      </c>
      <c r="E379" s="272">
        <v>532.4666666666667</v>
      </c>
      <c r="F379" s="272">
        <v>519.83333333333337</v>
      </c>
      <c r="G379" s="272">
        <v>498.66666666666674</v>
      </c>
      <c r="H379" s="272">
        <v>566.26666666666665</v>
      </c>
      <c r="I379" s="272">
        <v>587.43333333333339</v>
      </c>
      <c r="J379" s="272">
        <v>600.06666666666661</v>
      </c>
      <c r="K379" s="271">
        <v>574.79999999999995</v>
      </c>
      <c r="L379" s="271">
        <v>541</v>
      </c>
      <c r="M379" s="271">
        <v>3.0886900000000002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273.7</v>
      </c>
      <c r="D380" s="272">
        <v>272.8</v>
      </c>
      <c r="E380" s="272">
        <v>270.60000000000002</v>
      </c>
      <c r="F380" s="272">
        <v>267.5</v>
      </c>
      <c r="G380" s="272">
        <v>265.3</v>
      </c>
      <c r="H380" s="272">
        <v>275.90000000000003</v>
      </c>
      <c r="I380" s="272">
        <v>278.09999999999997</v>
      </c>
      <c r="J380" s="272">
        <v>281.20000000000005</v>
      </c>
      <c r="K380" s="271">
        <v>275</v>
      </c>
      <c r="L380" s="271">
        <v>269.7</v>
      </c>
      <c r="M380" s="271">
        <v>1.5456000000000001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956.8</v>
      </c>
      <c r="D381" s="272">
        <v>959.6</v>
      </c>
      <c r="E381" s="272">
        <v>948.2</v>
      </c>
      <c r="F381" s="272">
        <v>939.6</v>
      </c>
      <c r="G381" s="272">
        <v>928.2</v>
      </c>
      <c r="H381" s="272">
        <v>968.2</v>
      </c>
      <c r="I381" s="272">
        <v>979.59999999999991</v>
      </c>
      <c r="J381" s="272">
        <v>988.2</v>
      </c>
      <c r="K381" s="271">
        <v>971</v>
      </c>
      <c r="L381" s="271">
        <v>951</v>
      </c>
      <c r="M381" s="271">
        <v>1.40313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31.15</v>
      </c>
      <c r="D382" s="272">
        <v>31.283333333333331</v>
      </c>
      <c r="E382" s="272">
        <v>30.966666666666661</v>
      </c>
      <c r="F382" s="272">
        <v>30.783333333333331</v>
      </c>
      <c r="G382" s="272">
        <v>30.466666666666661</v>
      </c>
      <c r="H382" s="272">
        <v>31.466666666666661</v>
      </c>
      <c r="I382" s="272">
        <v>31.783333333333331</v>
      </c>
      <c r="J382" s="272">
        <v>31.966666666666661</v>
      </c>
      <c r="K382" s="271">
        <v>31.6</v>
      </c>
      <c r="L382" s="271">
        <v>31.1</v>
      </c>
      <c r="M382" s="271">
        <v>23.59422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97</v>
      </c>
      <c r="D383" s="272">
        <v>97.399999999999991</v>
      </c>
      <c r="E383" s="272">
        <v>96.299999999999983</v>
      </c>
      <c r="F383" s="272">
        <v>95.6</v>
      </c>
      <c r="G383" s="272">
        <v>94.499999999999986</v>
      </c>
      <c r="H383" s="272">
        <v>98.09999999999998</v>
      </c>
      <c r="I383" s="272">
        <v>99.199999999999974</v>
      </c>
      <c r="J383" s="272">
        <v>99.899999999999977</v>
      </c>
      <c r="K383" s="271">
        <v>98.5</v>
      </c>
      <c r="L383" s="271">
        <v>96.7</v>
      </c>
      <c r="M383" s="271">
        <v>3.48258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191.8</v>
      </c>
      <c r="D384" s="272">
        <v>193.86666666666667</v>
      </c>
      <c r="E384" s="272">
        <v>187.93333333333334</v>
      </c>
      <c r="F384" s="272">
        <v>184.06666666666666</v>
      </c>
      <c r="G384" s="272">
        <v>178.13333333333333</v>
      </c>
      <c r="H384" s="272">
        <v>197.73333333333335</v>
      </c>
      <c r="I384" s="272">
        <v>203.66666666666669</v>
      </c>
      <c r="J384" s="272">
        <v>207.53333333333336</v>
      </c>
      <c r="K384" s="271">
        <v>199.8</v>
      </c>
      <c r="L384" s="271">
        <v>190</v>
      </c>
      <c r="M384" s="271">
        <v>23.79485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596.45000000000005</v>
      </c>
      <c r="D385" s="272">
        <v>598</v>
      </c>
      <c r="E385" s="272">
        <v>591.5</v>
      </c>
      <c r="F385" s="272">
        <v>586.54999999999995</v>
      </c>
      <c r="G385" s="272">
        <v>580.04999999999995</v>
      </c>
      <c r="H385" s="272">
        <v>602.95000000000005</v>
      </c>
      <c r="I385" s="272">
        <v>609.45000000000005</v>
      </c>
      <c r="J385" s="272">
        <v>614.40000000000009</v>
      </c>
      <c r="K385" s="271">
        <v>604.5</v>
      </c>
      <c r="L385" s="271">
        <v>593.04999999999995</v>
      </c>
      <c r="M385" s="271">
        <v>0.64495000000000002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226.4</v>
      </c>
      <c r="D386" s="272">
        <v>227.46666666666667</v>
      </c>
      <c r="E386" s="272">
        <v>220.93333333333334</v>
      </c>
      <c r="F386" s="272">
        <v>215.46666666666667</v>
      </c>
      <c r="G386" s="272">
        <v>208.93333333333334</v>
      </c>
      <c r="H386" s="272">
        <v>232.93333333333334</v>
      </c>
      <c r="I386" s="272">
        <v>239.4666666666667</v>
      </c>
      <c r="J386" s="272">
        <v>244.93333333333334</v>
      </c>
      <c r="K386" s="271">
        <v>234</v>
      </c>
      <c r="L386" s="271">
        <v>222</v>
      </c>
      <c r="M386" s="271">
        <v>8.7152600000000007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91.45</v>
      </c>
      <c r="D387" s="272">
        <v>92.5</v>
      </c>
      <c r="E387" s="272">
        <v>90</v>
      </c>
      <c r="F387" s="272">
        <v>88.55</v>
      </c>
      <c r="G387" s="272">
        <v>86.05</v>
      </c>
      <c r="H387" s="272">
        <v>93.95</v>
      </c>
      <c r="I387" s="272">
        <v>96.45</v>
      </c>
      <c r="J387" s="272">
        <v>97.9</v>
      </c>
      <c r="K387" s="271">
        <v>95</v>
      </c>
      <c r="L387" s="271">
        <v>91.05</v>
      </c>
      <c r="M387" s="271">
        <v>30.902149999999999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1731.1</v>
      </c>
      <c r="D388" s="272">
        <v>1727.8999999999999</v>
      </c>
      <c r="E388" s="272">
        <v>1705.7999999999997</v>
      </c>
      <c r="F388" s="272">
        <v>1680.4999999999998</v>
      </c>
      <c r="G388" s="272">
        <v>1658.3999999999996</v>
      </c>
      <c r="H388" s="272">
        <v>1753.1999999999998</v>
      </c>
      <c r="I388" s="272">
        <v>1775.2999999999997</v>
      </c>
      <c r="J388" s="272">
        <v>1800.6</v>
      </c>
      <c r="K388" s="271">
        <v>1750</v>
      </c>
      <c r="L388" s="271">
        <v>1702.6</v>
      </c>
      <c r="M388" s="271">
        <v>0.20255999999999999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52.4</v>
      </c>
      <c r="D389" s="272">
        <v>52.833333333333336</v>
      </c>
      <c r="E389" s="272">
        <v>50.216666666666669</v>
      </c>
      <c r="F389" s="272">
        <v>48.033333333333331</v>
      </c>
      <c r="G389" s="272">
        <v>45.416666666666664</v>
      </c>
      <c r="H389" s="272">
        <v>55.016666666666673</v>
      </c>
      <c r="I389" s="272">
        <v>57.633333333333333</v>
      </c>
      <c r="J389" s="272">
        <v>59.816666666666677</v>
      </c>
      <c r="K389" s="271">
        <v>55.45</v>
      </c>
      <c r="L389" s="271">
        <v>50.65</v>
      </c>
      <c r="M389" s="271">
        <v>87.296729999999997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147.4</v>
      </c>
      <c r="D390" s="272">
        <v>149.06666666666669</v>
      </c>
      <c r="E390" s="272">
        <v>144.48333333333338</v>
      </c>
      <c r="F390" s="272">
        <v>141.56666666666669</v>
      </c>
      <c r="G390" s="272">
        <v>136.98333333333338</v>
      </c>
      <c r="H390" s="272">
        <v>151.98333333333338</v>
      </c>
      <c r="I390" s="272">
        <v>156.56666666666669</v>
      </c>
      <c r="J390" s="272">
        <v>159.48333333333338</v>
      </c>
      <c r="K390" s="271">
        <v>153.65</v>
      </c>
      <c r="L390" s="271">
        <v>146.15</v>
      </c>
      <c r="M390" s="271">
        <v>35.478009999999998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1001.15</v>
      </c>
      <c r="D391" s="272">
        <v>1008.3833333333333</v>
      </c>
      <c r="E391" s="272">
        <v>991.76666666666665</v>
      </c>
      <c r="F391" s="272">
        <v>982.38333333333333</v>
      </c>
      <c r="G391" s="272">
        <v>965.76666666666665</v>
      </c>
      <c r="H391" s="272">
        <v>1017.7666666666667</v>
      </c>
      <c r="I391" s="272">
        <v>1034.3833333333332</v>
      </c>
      <c r="J391" s="272">
        <v>1043.7666666666667</v>
      </c>
      <c r="K391" s="271">
        <v>1025</v>
      </c>
      <c r="L391" s="271">
        <v>999</v>
      </c>
      <c r="M391" s="271">
        <v>1.6086100000000001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2613.85</v>
      </c>
      <c r="D392" s="272">
        <v>2626.833333333333</v>
      </c>
      <c r="E392" s="272">
        <v>2591.9666666666662</v>
      </c>
      <c r="F392" s="272">
        <v>2570.083333333333</v>
      </c>
      <c r="G392" s="272">
        <v>2535.2166666666662</v>
      </c>
      <c r="H392" s="272">
        <v>2648.7166666666662</v>
      </c>
      <c r="I392" s="272">
        <v>2683.583333333333</v>
      </c>
      <c r="J392" s="272">
        <v>2705.4666666666662</v>
      </c>
      <c r="K392" s="271">
        <v>2661.7</v>
      </c>
      <c r="L392" s="271">
        <v>2604.9499999999998</v>
      </c>
      <c r="M392" s="271">
        <v>43.661230000000003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129.15</v>
      </c>
      <c r="D393" s="272">
        <v>128.93333333333334</v>
      </c>
      <c r="E393" s="272">
        <v>127.71666666666667</v>
      </c>
      <c r="F393" s="272">
        <v>126.28333333333333</v>
      </c>
      <c r="G393" s="272">
        <v>125.06666666666666</v>
      </c>
      <c r="H393" s="272">
        <v>130.36666666666667</v>
      </c>
      <c r="I393" s="272">
        <v>131.58333333333337</v>
      </c>
      <c r="J393" s="272">
        <v>133.01666666666668</v>
      </c>
      <c r="K393" s="271">
        <v>130.15</v>
      </c>
      <c r="L393" s="271">
        <v>127.5</v>
      </c>
      <c r="M393" s="271">
        <v>16.933730000000001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935.5</v>
      </c>
      <c r="D394" s="272">
        <v>939.76666666666677</v>
      </c>
      <c r="E394" s="272">
        <v>925.83333333333348</v>
      </c>
      <c r="F394" s="272">
        <v>916.16666666666674</v>
      </c>
      <c r="G394" s="272">
        <v>902.23333333333346</v>
      </c>
      <c r="H394" s="272">
        <v>949.43333333333351</v>
      </c>
      <c r="I394" s="272">
        <v>963.36666666666667</v>
      </c>
      <c r="J394" s="272">
        <v>973.03333333333353</v>
      </c>
      <c r="K394" s="271">
        <v>953.7</v>
      </c>
      <c r="L394" s="271">
        <v>930.1</v>
      </c>
      <c r="M394" s="271">
        <v>0.23429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1484.55</v>
      </c>
      <c r="D395" s="272">
        <v>1498.4000000000003</v>
      </c>
      <c r="E395" s="272">
        <v>1456.8000000000006</v>
      </c>
      <c r="F395" s="272">
        <v>1429.0500000000004</v>
      </c>
      <c r="G395" s="272">
        <v>1387.4500000000007</v>
      </c>
      <c r="H395" s="272">
        <v>1526.1500000000005</v>
      </c>
      <c r="I395" s="272">
        <v>1567.7500000000005</v>
      </c>
      <c r="J395" s="272">
        <v>1595.5000000000005</v>
      </c>
      <c r="K395" s="271">
        <v>1540</v>
      </c>
      <c r="L395" s="271">
        <v>1470.65</v>
      </c>
      <c r="M395" s="271">
        <v>2.4440900000000001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921</v>
      </c>
      <c r="D396" s="272">
        <v>934.51666666666677</v>
      </c>
      <c r="E396" s="272">
        <v>901.53333333333353</v>
      </c>
      <c r="F396" s="272">
        <v>882.06666666666672</v>
      </c>
      <c r="G396" s="272">
        <v>849.08333333333348</v>
      </c>
      <c r="H396" s="272">
        <v>953.98333333333358</v>
      </c>
      <c r="I396" s="272">
        <v>986.96666666666692</v>
      </c>
      <c r="J396" s="272">
        <v>1006.4333333333336</v>
      </c>
      <c r="K396" s="271">
        <v>967.5</v>
      </c>
      <c r="L396" s="271">
        <v>915.05</v>
      </c>
      <c r="M396" s="271">
        <v>35.142650000000003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1296.95</v>
      </c>
      <c r="D397" s="272">
        <v>1308.3333333333333</v>
      </c>
      <c r="E397" s="272">
        <v>1281.9666666666665</v>
      </c>
      <c r="F397" s="272">
        <v>1266.9833333333331</v>
      </c>
      <c r="G397" s="272">
        <v>1240.6166666666663</v>
      </c>
      <c r="H397" s="272">
        <v>1323.3166666666666</v>
      </c>
      <c r="I397" s="272">
        <v>1349.6833333333334</v>
      </c>
      <c r="J397" s="272">
        <v>1364.6666666666667</v>
      </c>
      <c r="K397" s="271">
        <v>1334.7</v>
      </c>
      <c r="L397" s="271">
        <v>1293.3499999999999</v>
      </c>
      <c r="M397" s="271">
        <v>9.6180299999999992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450</v>
      </c>
      <c r="D398" s="272">
        <v>451.33333333333331</v>
      </c>
      <c r="E398" s="272">
        <v>448.16666666666663</v>
      </c>
      <c r="F398" s="272">
        <v>446.33333333333331</v>
      </c>
      <c r="G398" s="272">
        <v>443.16666666666663</v>
      </c>
      <c r="H398" s="272">
        <v>453.16666666666663</v>
      </c>
      <c r="I398" s="272">
        <v>456.33333333333326</v>
      </c>
      <c r="J398" s="272">
        <v>458.16666666666663</v>
      </c>
      <c r="K398" s="271">
        <v>454.5</v>
      </c>
      <c r="L398" s="271">
        <v>449.5</v>
      </c>
      <c r="M398" s="271">
        <v>1.25474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28.5</v>
      </c>
      <c r="D399" s="272">
        <v>28.616666666666664</v>
      </c>
      <c r="E399" s="272">
        <v>28.333333333333329</v>
      </c>
      <c r="F399" s="272">
        <v>28.166666666666664</v>
      </c>
      <c r="G399" s="272">
        <v>27.883333333333329</v>
      </c>
      <c r="H399" s="272">
        <v>28.783333333333328</v>
      </c>
      <c r="I399" s="272">
        <v>29.066666666666666</v>
      </c>
      <c r="J399" s="272">
        <v>29.233333333333327</v>
      </c>
      <c r="K399" s="271">
        <v>28.9</v>
      </c>
      <c r="L399" s="271">
        <v>28.45</v>
      </c>
      <c r="M399" s="271">
        <v>7.4150799999999997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4556.95</v>
      </c>
      <c r="D400" s="272">
        <v>4550.6500000000005</v>
      </c>
      <c r="E400" s="272">
        <v>4471.3000000000011</v>
      </c>
      <c r="F400" s="272">
        <v>4385.6500000000005</v>
      </c>
      <c r="G400" s="272">
        <v>4306.3000000000011</v>
      </c>
      <c r="H400" s="272">
        <v>4636.3000000000011</v>
      </c>
      <c r="I400" s="272">
        <v>4715.6500000000015</v>
      </c>
      <c r="J400" s="272">
        <v>4801.3000000000011</v>
      </c>
      <c r="K400" s="271">
        <v>4630</v>
      </c>
      <c r="L400" s="271">
        <v>4465</v>
      </c>
      <c r="M400" s="271">
        <v>0.58418999999999999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2455.1</v>
      </c>
      <c r="D401" s="272">
        <v>2476.7833333333333</v>
      </c>
      <c r="E401" s="272">
        <v>2418.3166666666666</v>
      </c>
      <c r="F401" s="272">
        <v>2381.5333333333333</v>
      </c>
      <c r="G401" s="272">
        <v>2323.0666666666666</v>
      </c>
      <c r="H401" s="272">
        <v>2513.5666666666666</v>
      </c>
      <c r="I401" s="272">
        <v>2572.0333333333328</v>
      </c>
      <c r="J401" s="272">
        <v>2608.8166666666666</v>
      </c>
      <c r="K401" s="271">
        <v>2535.25</v>
      </c>
      <c r="L401" s="271">
        <v>2440</v>
      </c>
      <c r="M401" s="271">
        <v>4.1427500000000004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6335.75</v>
      </c>
      <c r="D402" s="272">
        <v>6349.0333333333328</v>
      </c>
      <c r="E402" s="272">
        <v>6316.7166666666653</v>
      </c>
      <c r="F402" s="272">
        <v>6297.6833333333325</v>
      </c>
      <c r="G402" s="272">
        <v>6265.366666666665</v>
      </c>
      <c r="H402" s="272">
        <v>6368.0666666666657</v>
      </c>
      <c r="I402" s="272">
        <v>6400.3833333333332</v>
      </c>
      <c r="J402" s="272">
        <v>6419.4166666666661</v>
      </c>
      <c r="K402" s="271">
        <v>6381.35</v>
      </c>
      <c r="L402" s="271">
        <v>6330</v>
      </c>
      <c r="M402" s="271">
        <v>0.22711999999999999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1283.8499999999999</v>
      </c>
      <c r="D403" s="272">
        <v>1286.55</v>
      </c>
      <c r="E403" s="272">
        <v>1260.3</v>
      </c>
      <c r="F403" s="272">
        <v>1236.75</v>
      </c>
      <c r="G403" s="272">
        <v>1210.5</v>
      </c>
      <c r="H403" s="272">
        <v>1310.0999999999999</v>
      </c>
      <c r="I403" s="272">
        <v>1336.35</v>
      </c>
      <c r="J403" s="272">
        <v>1359.8999999999999</v>
      </c>
      <c r="K403" s="271">
        <v>1312.8</v>
      </c>
      <c r="L403" s="271">
        <v>1263</v>
      </c>
      <c r="M403" s="271">
        <v>0.60914999999999997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413.1</v>
      </c>
      <c r="D404" s="272">
        <v>413.84999999999997</v>
      </c>
      <c r="E404" s="272">
        <v>407.24999999999994</v>
      </c>
      <c r="F404" s="272">
        <v>401.4</v>
      </c>
      <c r="G404" s="272">
        <v>394.79999999999995</v>
      </c>
      <c r="H404" s="272">
        <v>419.69999999999993</v>
      </c>
      <c r="I404" s="272">
        <v>426.29999999999995</v>
      </c>
      <c r="J404" s="272">
        <v>432.14999999999992</v>
      </c>
      <c r="K404" s="271">
        <v>420.45</v>
      </c>
      <c r="L404" s="271">
        <v>408</v>
      </c>
      <c r="M404" s="271">
        <v>1.16683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2950</v>
      </c>
      <c r="D405" s="272">
        <v>2952.2666666666664</v>
      </c>
      <c r="E405" s="272">
        <v>2931.4333333333329</v>
      </c>
      <c r="F405" s="272">
        <v>2912.8666666666663</v>
      </c>
      <c r="G405" s="272">
        <v>2892.0333333333328</v>
      </c>
      <c r="H405" s="272">
        <v>2970.833333333333</v>
      </c>
      <c r="I405" s="272">
        <v>2991.666666666667</v>
      </c>
      <c r="J405" s="272">
        <v>3010.2333333333331</v>
      </c>
      <c r="K405" s="271">
        <v>2973.1</v>
      </c>
      <c r="L405" s="271">
        <v>2933.7</v>
      </c>
      <c r="M405" s="271">
        <v>0.64441000000000004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110</v>
      </c>
      <c r="D406" s="272">
        <v>110.83333333333333</v>
      </c>
      <c r="E406" s="272">
        <v>107.46666666666665</v>
      </c>
      <c r="F406" s="272">
        <v>104.93333333333332</v>
      </c>
      <c r="G406" s="272">
        <v>101.56666666666665</v>
      </c>
      <c r="H406" s="272">
        <v>113.36666666666666</v>
      </c>
      <c r="I406" s="272">
        <v>116.73333333333333</v>
      </c>
      <c r="J406" s="272">
        <v>119.26666666666667</v>
      </c>
      <c r="K406" s="271">
        <v>114.2</v>
      </c>
      <c r="L406" s="271">
        <v>108.3</v>
      </c>
      <c r="M406" s="271">
        <v>8.0311900000000005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3005.35</v>
      </c>
      <c r="D407" s="272">
        <v>2995.2833333333328</v>
      </c>
      <c r="E407" s="272">
        <v>2970.6166666666659</v>
      </c>
      <c r="F407" s="272">
        <v>2935.8833333333332</v>
      </c>
      <c r="G407" s="272">
        <v>2911.2166666666662</v>
      </c>
      <c r="H407" s="272">
        <v>3030.0166666666655</v>
      </c>
      <c r="I407" s="272">
        <v>3054.6833333333325</v>
      </c>
      <c r="J407" s="272">
        <v>3089.4166666666652</v>
      </c>
      <c r="K407" s="271">
        <v>3019.95</v>
      </c>
      <c r="L407" s="271">
        <v>2960.55</v>
      </c>
      <c r="M407" s="271">
        <v>0.10757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387</v>
      </c>
      <c r="D408" s="272">
        <v>388.33333333333331</v>
      </c>
      <c r="E408" s="272">
        <v>379.76666666666665</v>
      </c>
      <c r="F408" s="272">
        <v>372.53333333333336</v>
      </c>
      <c r="G408" s="272">
        <v>363.9666666666667</v>
      </c>
      <c r="H408" s="272">
        <v>395.56666666666661</v>
      </c>
      <c r="I408" s="272">
        <v>404.13333333333333</v>
      </c>
      <c r="J408" s="272">
        <v>411.36666666666656</v>
      </c>
      <c r="K408" s="271">
        <v>396.9</v>
      </c>
      <c r="L408" s="271">
        <v>381.1</v>
      </c>
      <c r="M408" s="271">
        <v>1.11067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113.35</v>
      </c>
      <c r="D409" s="272">
        <v>113.86666666666667</v>
      </c>
      <c r="E409" s="272">
        <v>112.08333333333334</v>
      </c>
      <c r="F409" s="272">
        <v>110.81666666666666</v>
      </c>
      <c r="G409" s="272">
        <v>109.03333333333333</v>
      </c>
      <c r="H409" s="272">
        <v>115.13333333333335</v>
      </c>
      <c r="I409" s="272">
        <v>116.91666666666669</v>
      </c>
      <c r="J409" s="272">
        <v>118.18333333333337</v>
      </c>
      <c r="K409" s="271">
        <v>115.65</v>
      </c>
      <c r="L409" s="271">
        <v>112.6</v>
      </c>
      <c r="M409" s="271">
        <v>8.1174700000000009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21423.200000000001</v>
      </c>
      <c r="D410" s="272">
        <v>21511.066666666666</v>
      </c>
      <c r="E410" s="272">
        <v>21247.133333333331</v>
      </c>
      <c r="F410" s="272">
        <v>21071.066666666666</v>
      </c>
      <c r="G410" s="272">
        <v>20807.133333333331</v>
      </c>
      <c r="H410" s="272">
        <v>21687.133333333331</v>
      </c>
      <c r="I410" s="272">
        <v>21951.066666666666</v>
      </c>
      <c r="J410" s="272">
        <v>22127.133333333331</v>
      </c>
      <c r="K410" s="271">
        <v>21775</v>
      </c>
      <c r="L410" s="271">
        <v>21335</v>
      </c>
      <c r="M410" s="271">
        <v>0.26082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44.65</v>
      </c>
      <c r="D411" s="272">
        <v>45.050000000000004</v>
      </c>
      <c r="E411" s="272">
        <v>44.100000000000009</v>
      </c>
      <c r="F411" s="272">
        <v>43.550000000000004</v>
      </c>
      <c r="G411" s="272">
        <v>42.600000000000009</v>
      </c>
      <c r="H411" s="272">
        <v>45.600000000000009</v>
      </c>
      <c r="I411" s="272">
        <v>46.550000000000011</v>
      </c>
      <c r="J411" s="272">
        <v>47.100000000000009</v>
      </c>
      <c r="K411" s="271">
        <v>46</v>
      </c>
      <c r="L411" s="271">
        <v>44.5</v>
      </c>
      <c r="M411" s="271">
        <v>75.141710000000003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1879.6</v>
      </c>
      <c r="D412" s="272">
        <v>1881.8666666666668</v>
      </c>
      <c r="E412" s="272">
        <v>1858.7333333333336</v>
      </c>
      <c r="F412" s="272">
        <v>1837.8666666666668</v>
      </c>
      <c r="G412" s="272">
        <v>1814.7333333333336</v>
      </c>
      <c r="H412" s="272">
        <v>1902.7333333333336</v>
      </c>
      <c r="I412" s="272">
        <v>1925.8666666666668</v>
      </c>
      <c r="J412" s="272">
        <v>1946.7333333333336</v>
      </c>
      <c r="K412" s="271">
        <v>1905</v>
      </c>
      <c r="L412" s="271">
        <v>1861</v>
      </c>
      <c r="M412" s="271">
        <v>0.46633999999999998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1346.85</v>
      </c>
      <c r="D413" s="272">
        <v>1350.5833333333333</v>
      </c>
      <c r="E413" s="272">
        <v>1336.2666666666664</v>
      </c>
      <c r="F413" s="272">
        <v>1325.6833333333332</v>
      </c>
      <c r="G413" s="272">
        <v>1311.3666666666663</v>
      </c>
      <c r="H413" s="272">
        <v>1361.1666666666665</v>
      </c>
      <c r="I413" s="272">
        <v>1375.4833333333336</v>
      </c>
      <c r="J413" s="272">
        <v>1386.0666666666666</v>
      </c>
      <c r="K413" s="271">
        <v>1364.9</v>
      </c>
      <c r="L413" s="271">
        <v>1340</v>
      </c>
      <c r="M413" s="271">
        <v>7.6313899999999997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299.2</v>
      </c>
      <c r="D414" s="272">
        <v>300.84999999999997</v>
      </c>
      <c r="E414" s="272">
        <v>297.34999999999991</v>
      </c>
      <c r="F414" s="272">
        <v>295.49999999999994</v>
      </c>
      <c r="G414" s="272">
        <v>291.99999999999989</v>
      </c>
      <c r="H414" s="272">
        <v>302.69999999999993</v>
      </c>
      <c r="I414" s="272">
        <v>306.20000000000005</v>
      </c>
      <c r="J414" s="272">
        <v>308.04999999999995</v>
      </c>
      <c r="K414" s="271">
        <v>304.35000000000002</v>
      </c>
      <c r="L414" s="271">
        <v>299</v>
      </c>
      <c r="M414" s="271">
        <v>0.67030999999999996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2850.25</v>
      </c>
      <c r="D415" s="272">
        <v>2859.4333333333329</v>
      </c>
      <c r="E415" s="272">
        <v>2811.8166666666657</v>
      </c>
      <c r="F415" s="272">
        <v>2773.3833333333328</v>
      </c>
      <c r="G415" s="272">
        <v>2725.7666666666655</v>
      </c>
      <c r="H415" s="272">
        <v>2897.8666666666659</v>
      </c>
      <c r="I415" s="272">
        <v>2945.4833333333336</v>
      </c>
      <c r="J415" s="272">
        <v>2983.9166666666661</v>
      </c>
      <c r="K415" s="271">
        <v>2907.05</v>
      </c>
      <c r="L415" s="271">
        <v>2821</v>
      </c>
      <c r="M415" s="271">
        <v>2.93363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714.5</v>
      </c>
      <c r="D416" s="272">
        <v>716.7833333333333</v>
      </c>
      <c r="E416" s="272">
        <v>703.56666666666661</v>
      </c>
      <c r="F416" s="272">
        <v>692.63333333333333</v>
      </c>
      <c r="G416" s="272">
        <v>679.41666666666663</v>
      </c>
      <c r="H416" s="272">
        <v>727.71666666666658</v>
      </c>
      <c r="I416" s="272">
        <v>740.93333333333328</v>
      </c>
      <c r="J416" s="272">
        <v>751.86666666666656</v>
      </c>
      <c r="K416" s="271">
        <v>730</v>
      </c>
      <c r="L416" s="271">
        <v>705.85</v>
      </c>
      <c r="M416" s="271">
        <v>3.20445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3418.65</v>
      </c>
      <c r="D417" s="272">
        <v>3420.7166666666667</v>
      </c>
      <c r="E417" s="272">
        <v>3392.9333333333334</v>
      </c>
      <c r="F417" s="272">
        <v>3367.2166666666667</v>
      </c>
      <c r="G417" s="272">
        <v>3339.4333333333334</v>
      </c>
      <c r="H417" s="272">
        <v>3446.4333333333334</v>
      </c>
      <c r="I417" s="272">
        <v>3474.2166666666672</v>
      </c>
      <c r="J417" s="272">
        <v>3499.9333333333334</v>
      </c>
      <c r="K417" s="271">
        <v>3448.5</v>
      </c>
      <c r="L417" s="271">
        <v>3395</v>
      </c>
      <c r="M417" s="271">
        <v>0.41708000000000001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433.55</v>
      </c>
      <c r="D418" s="272">
        <v>440.2</v>
      </c>
      <c r="E418" s="272">
        <v>423.4</v>
      </c>
      <c r="F418" s="272">
        <v>413.25</v>
      </c>
      <c r="G418" s="272">
        <v>396.45</v>
      </c>
      <c r="H418" s="272">
        <v>450.34999999999997</v>
      </c>
      <c r="I418" s="272">
        <v>467.15000000000003</v>
      </c>
      <c r="J418" s="272">
        <v>477.29999999999995</v>
      </c>
      <c r="K418" s="271">
        <v>457</v>
      </c>
      <c r="L418" s="271">
        <v>430.05</v>
      </c>
      <c r="M418" s="271">
        <v>6.4336000000000002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520.85</v>
      </c>
      <c r="D419" s="272">
        <v>523.13333333333333</v>
      </c>
      <c r="E419" s="272">
        <v>516.76666666666665</v>
      </c>
      <c r="F419" s="272">
        <v>512.68333333333328</v>
      </c>
      <c r="G419" s="272">
        <v>506.31666666666661</v>
      </c>
      <c r="H419" s="272">
        <v>527.2166666666667</v>
      </c>
      <c r="I419" s="272">
        <v>533.58333333333326</v>
      </c>
      <c r="J419" s="272">
        <v>537.66666666666674</v>
      </c>
      <c r="K419" s="271">
        <v>529.5</v>
      </c>
      <c r="L419" s="271">
        <v>519.04999999999995</v>
      </c>
      <c r="M419" s="271">
        <v>70.510589999999993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706.95</v>
      </c>
      <c r="D420" s="272">
        <v>706.65</v>
      </c>
      <c r="E420" s="272">
        <v>699.4</v>
      </c>
      <c r="F420" s="272">
        <v>691.85</v>
      </c>
      <c r="G420" s="272">
        <v>684.6</v>
      </c>
      <c r="H420" s="272">
        <v>714.19999999999993</v>
      </c>
      <c r="I420" s="272">
        <v>721.44999999999993</v>
      </c>
      <c r="J420" s="272">
        <v>728.99999999999989</v>
      </c>
      <c r="K420" s="271">
        <v>713.9</v>
      </c>
      <c r="L420" s="271">
        <v>699.1</v>
      </c>
      <c r="M420" s="271">
        <v>0.87597000000000003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46.5</v>
      </c>
      <c r="D421" s="272">
        <v>46.85</v>
      </c>
      <c r="E421" s="272">
        <v>45.85</v>
      </c>
      <c r="F421" s="272">
        <v>45.2</v>
      </c>
      <c r="G421" s="272">
        <v>44.2</v>
      </c>
      <c r="H421" s="272">
        <v>47.5</v>
      </c>
      <c r="I421" s="272">
        <v>48.5</v>
      </c>
      <c r="J421" s="272">
        <v>49.15</v>
      </c>
      <c r="K421" s="271">
        <v>47.85</v>
      </c>
      <c r="L421" s="271">
        <v>46.2</v>
      </c>
      <c r="M421" s="271">
        <v>24.550609999999999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700.2</v>
      </c>
      <c r="D422" s="272">
        <v>701.44999999999993</v>
      </c>
      <c r="E422" s="272">
        <v>696.74999999999989</v>
      </c>
      <c r="F422" s="272">
        <v>693.3</v>
      </c>
      <c r="G422" s="272">
        <v>688.59999999999991</v>
      </c>
      <c r="H422" s="272">
        <v>704.89999999999986</v>
      </c>
      <c r="I422" s="272">
        <v>709.59999999999991</v>
      </c>
      <c r="J422" s="272">
        <v>713.04999999999984</v>
      </c>
      <c r="K422" s="271">
        <v>706.15</v>
      </c>
      <c r="L422" s="271">
        <v>698</v>
      </c>
      <c r="M422" s="271">
        <v>1.75718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520.35</v>
      </c>
      <c r="D423" s="272">
        <v>524.16666666666663</v>
      </c>
      <c r="E423" s="272">
        <v>514.68333333333328</v>
      </c>
      <c r="F423" s="272">
        <v>509.01666666666665</v>
      </c>
      <c r="G423" s="272">
        <v>499.5333333333333</v>
      </c>
      <c r="H423" s="272">
        <v>529.83333333333326</v>
      </c>
      <c r="I423" s="272">
        <v>539.31666666666661</v>
      </c>
      <c r="J423" s="272">
        <v>544.98333333333323</v>
      </c>
      <c r="K423" s="271">
        <v>533.65</v>
      </c>
      <c r="L423" s="271">
        <v>518.5</v>
      </c>
      <c r="M423" s="271">
        <v>110.87222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81.75</v>
      </c>
      <c r="D424" s="272">
        <v>82.149999999999991</v>
      </c>
      <c r="E424" s="272">
        <v>81.09999999999998</v>
      </c>
      <c r="F424" s="272">
        <v>80.449999999999989</v>
      </c>
      <c r="G424" s="272">
        <v>79.399999999999977</v>
      </c>
      <c r="H424" s="272">
        <v>82.799999999999983</v>
      </c>
      <c r="I424" s="272">
        <v>83.85</v>
      </c>
      <c r="J424" s="272">
        <v>84.499999999999986</v>
      </c>
      <c r="K424" s="271">
        <v>83.2</v>
      </c>
      <c r="L424" s="271">
        <v>81.5</v>
      </c>
      <c r="M424" s="271">
        <v>167.56741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285.35000000000002</v>
      </c>
      <c r="D425" s="272">
        <v>286.88333333333333</v>
      </c>
      <c r="E425" s="272">
        <v>281.86666666666667</v>
      </c>
      <c r="F425" s="272">
        <v>278.38333333333333</v>
      </c>
      <c r="G425" s="272">
        <v>273.36666666666667</v>
      </c>
      <c r="H425" s="272">
        <v>290.36666666666667</v>
      </c>
      <c r="I425" s="272">
        <v>295.38333333333333</v>
      </c>
      <c r="J425" s="272">
        <v>298.86666666666667</v>
      </c>
      <c r="K425" s="271">
        <v>291.89999999999998</v>
      </c>
      <c r="L425" s="271">
        <v>283.39999999999998</v>
      </c>
      <c r="M425" s="271">
        <v>2.3227199999999999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161.85</v>
      </c>
      <c r="D426" s="272">
        <v>160.81666666666666</v>
      </c>
      <c r="E426" s="272">
        <v>157.58333333333331</v>
      </c>
      <c r="F426" s="272">
        <v>153.31666666666666</v>
      </c>
      <c r="G426" s="272">
        <v>150.08333333333331</v>
      </c>
      <c r="H426" s="272">
        <v>165.08333333333331</v>
      </c>
      <c r="I426" s="272">
        <v>168.31666666666666</v>
      </c>
      <c r="J426" s="272">
        <v>172.58333333333331</v>
      </c>
      <c r="K426" s="271">
        <v>164.05</v>
      </c>
      <c r="L426" s="271">
        <v>156.55000000000001</v>
      </c>
      <c r="M426" s="271">
        <v>30.410589999999999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350.1</v>
      </c>
      <c r="D427" s="272">
        <v>352.11666666666662</v>
      </c>
      <c r="E427" s="272">
        <v>344.23333333333323</v>
      </c>
      <c r="F427" s="272">
        <v>338.36666666666662</v>
      </c>
      <c r="G427" s="272">
        <v>330.48333333333323</v>
      </c>
      <c r="H427" s="272">
        <v>357.98333333333323</v>
      </c>
      <c r="I427" s="272">
        <v>365.86666666666656</v>
      </c>
      <c r="J427" s="272">
        <v>371.73333333333323</v>
      </c>
      <c r="K427" s="271">
        <v>360</v>
      </c>
      <c r="L427" s="271">
        <v>346.25</v>
      </c>
      <c r="M427" s="271">
        <v>3.6858399999999998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470.6</v>
      </c>
      <c r="D428" s="272">
        <v>470.25</v>
      </c>
      <c r="E428" s="272">
        <v>461.5</v>
      </c>
      <c r="F428" s="272">
        <v>452.4</v>
      </c>
      <c r="G428" s="272">
        <v>443.65</v>
      </c>
      <c r="H428" s="272">
        <v>479.35</v>
      </c>
      <c r="I428" s="272">
        <v>488.1</v>
      </c>
      <c r="J428" s="272">
        <v>497.20000000000005</v>
      </c>
      <c r="K428" s="271">
        <v>479</v>
      </c>
      <c r="L428" s="271">
        <v>461.15</v>
      </c>
      <c r="M428" s="271">
        <v>2.4203199999999998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484.1</v>
      </c>
      <c r="D429" s="272">
        <v>486.11666666666662</v>
      </c>
      <c r="E429" s="272">
        <v>478.98333333333323</v>
      </c>
      <c r="F429" s="272">
        <v>473.86666666666662</v>
      </c>
      <c r="G429" s="272">
        <v>466.73333333333323</v>
      </c>
      <c r="H429" s="272">
        <v>491.23333333333323</v>
      </c>
      <c r="I429" s="272">
        <v>498.36666666666656</v>
      </c>
      <c r="J429" s="272">
        <v>503.48333333333323</v>
      </c>
      <c r="K429" s="271">
        <v>493.25</v>
      </c>
      <c r="L429" s="271">
        <v>481</v>
      </c>
      <c r="M429" s="271">
        <v>2.3180499999999999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241.45</v>
      </c>
      <c r="D430" s="272">
        <v>239.33333333333334</v>
      </c>
      <c r="E430" s="272">
        <v>234.51666666666668</v>
      </c>
      <c r="F430" s="272">
        <v>227.58333333333334</v>
      </c>
      <c r="G430" s="272">
        <v>222.76666666666668</v>
      </c>
      <c r="H430" s="272">
        <v>246.26666666666668</v>
      </c>
      <c r="I430" s="272">
        <v>251.08333333333334</v>
      </c>
      <c r="J430" s="272">
        <v>258.01666666666665</v>
      </c>
      <c r="K430" s="271">
        <v>244.15</v>
      </c>
      <c r="L430" s="271">
        <v>232.4</v>
      </c>
      <c r="M430" s="271">
        <v>10.351139999999999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901.35</v>
      </c>
      <c r="D431" s="272">
        <v>906.7166666666667</v>
      </c>
      <c r="E431" s="272">
        <v>892.63333333333344</v>
      </c>
      <c r="F431" s="272">
        <v>883.91666666666674</v>
      </c>
      <c r="G431" s="272">
        <v>869.83333333333348</v>
      </c>
      <c r="H431" s="272">
        <v>915.43333333333339</v>
      </c>
      <c r="I431" s="272">
        <v>929.51666666666665</v>
      </c>
      <c r="J431" s="272">
        <v>938.23333333333335</v>
      </c>
      <c r="K431" s="271">
        <v>920.8</v>
      </c>
      <c r="L431" s="271">
        <v>898</v>
      </c>
      <c r="M431" s="271">
        <v>17.084250000000001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485.95</v>
      </c>
      <c r="D432" s="272">
        <v>486.2833333333333</v>
      </c>
      <c r="E432" s="272">
        <v>479.56666666666661</v>
      </c>
      <c r="F432" s="272">
        <v>473.18333333333328</v>
      </c>
      <c r="G432" s="272">
        <v>466.46666666666658</v>
      </c>
      <c r="H432" s="272">
        <v>492.66666666666663</v>
      </c>
      <c r="I432" s="272">
        <v>499.38333333333333</v>
      </c>
      <c r="J432" s="272">
        <v>505.76666666666665</v>
      </c>
      <c r="K432" s="271">
        <v>493</v>
      </c>
      <c r="L432" s="271">
        <v>479.9</v>
      </c>
      <c r="M432" s="271">
        <v>23.85192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2033.2</v>
      </c>
      <c r="D433" s="272">
        <v>2055.6333333333332</v>
      </c>
      <c r="E433" s="272">
        <v>1997.5666666666666</v>
      </c>
      <c r="F433" s="272">
        <v>1961.9333333333334</v>
      </c>
      <c r="G433" s="272">
        <v>1903.8666666666668</v>
      </c>
      <c r="H433" s="272">
        <v>2091.2666666666664</v>
      </c>
      <c r="I433" s="272">
        <v>2149.333333333333</v>
      </c>
      <c r="J433" s="272">
        <v>2184.9666666666662</v>
      </c>
      <c r="K433" s="271">
        <v>2113.6999999999998</v>
      </c>
      <c r="L433" s="271">
        <v>2020</v>
      </c>
      <c r="M433" s="271">
        <v>0.14965000000000001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840.55</v>
      </c>
      <c r="D434" s="272">
        <v>845.58333333333337</v>
      </c>
      <c r="E434" s="272">
        <v>826.16666666666674</v>
      </c>
      <c r="F434" s="272">
        <v>811.78333333333342</v>
      </c>
      <c r="G434" s="272">
        <v>792.36666666666679</v>
      </c>
      <c r="H434" s="272">
        <v>859.9666666666667</v>
      </c>
      <c r="I434" s="272">
        <v>879.38333333333344</v>
      </c>
      <c r="J434" s="272">
        <v>893.76666666666665</v>
      </c>
      <c r="K434" s="271">
        <v>865</v>
      </c>
      <c r="L434" s="271">
        <v>831.2</v>
      </c>
      <c r="M434" s="271">
        <v>1.11561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468.95</v>
      </c>
      <c r="D435" s="272">
        <v>472.98333333333335</v>
      </c>
      <c r="E435" s="272">
        <v>461.9666666666667</v>
      </c>
      <c r="F435" s="272">
        <v>454.98333333333335</v>
      </c>
      <c r="G435" s="272">
        <v>443.9666666666667</v>
      </c>
      <c r="H435" s="272">
        <v>479.9666666666667</v>
      </c>
      <c r="I435" s="272">
        <v>490.98333333333335</v>
      </c>
      <c r="J435" s="272">
        <v>497.9666666666667</v>
      </c>
      <c r="K435" s="271">
        <v>484</v>
      </c>
      <c r="L435" s="271">
        <v>466</v>
      </c>
      <c r="M435" s="271">
        <v>1.81928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330.75</v>
      </c>
      <c r="D436" s="272">
        <v>332.73333333333335</v>
      </c>
      <c r="E436" s="272">
        <v>327.51666666666671</v>
      </c>
      <c r="F436" s="272">
        <v>324.28333333333336</v>
      </c>
      <c r="G436" s="272">
        <v>319.06666666666672</v>
      </c>
      <c r="H436" s="272">
        <v>335.9666666666667</v>
      </c>
      <c r="I436" s="272">
        <v>341.18333333333339</v>
      </c>
      <c r="J436" s="272">
        <v>344.41666666666669</v>
      </c>
      <c r="K436" s="271">
        <v>337.95</v>
      </c>
      <c r="L436" s="271">
        <v>329.5</v>
      </c>
      <c r="M436" s="271">
        <v>1.3082400000000001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1907.95</v>
      </c>
      <c r="D437" s="272">
        <v>1924.7666666666667</v>
      </c>
      <c r="E437" s="272">
        <v>1885.1833333333334</v>
      </c>
      <c r="F437" s="272">
        <v>1862.4166666666667</v>
      </c>
      <c r="G437" s="272">
        <v>1822.8333333333335</v>
      </c>
      <c r="H437" s="272">
        <v>1947.5333333333333</v>
      </c>
      <c r="I437" s="272">
        <v>1987.1166666666668</v>
      </c>
      <c r="J437" s="272">
        <v>2009.8833333333332</v>
      </c>
      <c r="K437" s="271">
        <v>1964.35</v>
      </c>
      <c r="L437" s="271">
        <v>1902</v>
      </c>
      <c r="M437" s="271">
        <v>0.45523000000000002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452.05</v>
      </c>
      <c r="D438" s="272">
        <v>450.33333333333331</v>
      </c>
      <c r="E438" s="272">
        <v>446.81666666666661</v>
      </c>
      <c r="F438" s="272">
        <v>441.58333333333331</v>
      </c>
      <c r="G438" s="272">
        <v>438.06666666666661</v>
      </c>
      <c r="H438" s="272">
        <v>455.56666666666661</v>
      </c>
      <c r="I438" s="272">
        <v>459.08333333333337</v>
      </c>
      <c r="J438" s="272">
        <v>464.31666666666661</v>
      </c>
      <c r="K438" s="271">
        <v>453.85</v>
      </c>
      <c r="L438" s="271">
        <v>445.1</v>
      </c>
      <c r="M438" s="271">
        <v>3.1709100000000001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7.7</v>
      </c>
      <c r="D439" s="272">
        <v>7.7</v>
      </c>
      <c r="E439" s="272">
        <v>7.6000000000000005</v>
      </c>
      <c r="F439" s="272">
        <v>7.5</v>
      </c>
      <c r="G439" s="272">
        <v>7.4</v>
      </c>
      <c r="H439" s="272">
        <v>7.8000000000000007</v>
      </c>
      <c r="I439" s="272">
        <v>7.9</v>
      </c>
      <c r="J439" s="272">
        <v>8</v>
      </c>
      <c r="K439" s="271">
        <v>7.8</v>
      </c>
      <c r="L439" s="271">
        <v>7.6</v>
      </c>
      <c r="M439" s="271">
        <v>526.20961999999997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901.95</v>
      </c>
      <c r="D440" s="272">
        <v>906.81666666666661</v>
      </c>
      <c r="E440" s="272">
        <v>895.18333333333317</v>
      </c>
      <c r="F440" s="272">
        <v>888.41666666666652</v>
      </c>
      <c r="G440" s="272">
        <v>876.78333333333308</v>
      </c>
      <c r="H440" s="272">
        <v>913.58333333333326</v>
      </c>
      <c r="I440" s="272">
        <v>925.2166666666667</v>
      </c>
      <c r="J440" s="272">
        <v>931.98333333333335</v>
      </c>
      <c r="K440" s="271">
        <v>918.45</v>
      </c>
      <c r="L440" s="271">
        <v>900.05</v>
      </c>
      <c r="M440" s="271">
        <v>0.28366999999999998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583.85</v>
      </c>
      <c r="D441" s="272">
        <v>588.15</v>
      </c>
      <c r="E441" s="272">
        <v>577.4</v>
      </c>
      <c r="F441" s="272">
        <v>570.95000000000005</v>
      </c>
      <c r="G441" s="272">
        <v>560.20000000000005</v>
      </c>
      <c r="H441" s="272">
        <v>594.59999999999991</v>
      </c>
      <c r="I441" s="272">
        <v>605.34999999999991</v>
      </c>
      <c r="J441" s="272">
        <v>611.79999999999984</v>
      </c>
      <c r="K441" s="271">
        <v>598.9</v>
      </c>
      <c r="L441" s="271">
        <v>581.70000000000005</v>
      </c>
      <c r="M441" s="271">
        <v>1.6951499999999999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1736.4</v>
      </c>
      <c r="D442" s="272">
        <v>1738.8</v>
      </c>
      <c r="E442" s="272">
        <v>1702.6</v>
      </c>
      <c r="F442" s="272">
        <v>1668.8</v>
      </c>
      <c r="G442" s="272">
        <v>1632.6</v>
      </c>
      <c r="H442" s="272">
        <v>1772.6</v>
      </c>
      <c r="I442" s="272">
        <v>1808.8000000000002</v>
      </c>
      <c r="J442" s="272">
        <v>1842.6</v>
      </c>
      <c r="K442" s="271">
        <v>1775</v>
      </c>
      <c r="L442" s="271">
        <v>1705</v>
      </c>
      <c r="M442" s="271">
        <v>0.35232000000000002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577.70000000000005</v>
      </c>
      <c r="D443" s="272">
        <v>581.46666666666658</v>
      </c>
      <c r="E443" s="272">
        <v>571.53333333333319</v>
      </c>
      <c r="F443" s="272">
        <v>565.36666666666656</v>
      </c>
      <c r="G443" s="272">
        <v>555.43333333333317</v>
      </c>
      <c r="H443" s="272">
        <v>587.63333333333321</v>
      </c>
      <c r="I443" s="272">
        <v>597.56666666666661</v>
      </c>
      <c r="J443" s="272">
        <v>603.73333333333323</v>
      </c>
      <c r="K443" s="271">
        <v>591.4</v>
      </c>
      <c r="L443" s="271">
        <v>575.29999999999995</v>
      </c>
      <c r="M443" s="271">
        <v>0.21590000000000001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888.7</v>
      </c>
      <c r="D444" s="272">
        <v>893.25</v>
      </c>
      <c r="E444" s="272">
        <v>876.45</v>
      </c>
      <c r="F444" s="272">
        <v>864.2</v>
      </c>
      <c r="G444" s="272">
        <v>847.40000000000009</v>
      </c>
      <c r="H444" s="272">
        <v>905.5</v>
      </c>
      <c r="I444" s="272">
        <v>922.3</v>
      </c>
      <c r="J444" s="272">
        <v>934.55</v>
      </c>
      <c r="K444" s="271">
        <v>910.05</v>
      </c>
      <c r="L444" s="271">
        <v>881</v>
      </c>
      <c r="M444" s="271">
        <v>0.34828999999999999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40.75</v>
      </c>
      <c r="D445" s="272">
        <v>40.833333333333336</v>
      </c>
      <c r="E445" s="272">
        <v>38.916666666666671</v>
      </c>
      <c r="F445" s="272">
        <v>37.083333333333336</v>
      </c>
      <c r="G445" s="272">
        <v>35.166666666666671</v>
      </c>
      <c r="H445" s="272">
        <v>42.666666666666671</v>
      </c>
      <c r="I445" s="272">
        <v>44.583333333333343</v>
      </c>
      <c r="J445" s="272">
        <v>46.416666666666671</v>
      </c>
      <c r="K445" s="271">
        <v>42.75</v>
      </c>
      <c r="L445" s="271">
        <v>39</v>
      </c>
      <c r="M445" s="271">
        <v>457.19445999999999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958.75</v>
      </c>
      <c r="D446" s="272">
        <v>968.25</v>
      </c>
      <c r="E446" s="272">
        <v>945.05</v>
      </c>
      <c r="F446" s="272">
        <v>931.34999999999991</v>
      </c>
      <c r="G446" s="272">
        <v>908.14999999999986</v>
      </c>
      <c r="H446" s="272">
        <v>981.95</v>
      </c>
      <c r="I446" s="272">
        <v>1005.1500000000001</v>
      </c>
      <c r="J446" s="272">
        <v>1018.8500000000001</v>
      </c>
      <c r="K446" s="271">
        <v>991.45</v>
      </c>
      <c r="L446" s="271">
        <v>954.55</v>
      </c>
      <c r="M446" s="271">
        <v>18.318159999999999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728.2</v>
      </c>
      <c r="D447" s="272">
        <v>734.80000000000007</v>
      </c>
      <c r="E447" s="272">
        <v>718.40000000000009</v>
      </c>
      <c r="F447" s="272">
        <v>708.6</v>
      </c>
      <c r="G447" s="272">
        <v>692.2</v>
      </c>
      <c r="H447" s="272">
        <v>744.60000000000014</v>
      </c>
      <c r="I447" s="272">
        <v>761</v>
      </c>
      <c r="J447" s="272">
        <v>770.80000000000018</v>
      </c>
      <c r="K447" s="271">
        <v>751.2</v>
      </c>
      <c r="L447" s="271">
        <v>725</v>
      </c>
      <c r="M447" s="271">
        <v>3.8466100000000001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1124.1500000000001</v>
      </c>
      <c r="D448" s="272">
        <v>1142.1500000000001</v>
      </c>
      <c r="E448" s="272">
        <v>1102.1000000000001</v>
      </c>
      <c r="F448" s="272">
        <v>1080.05</v>
      </c>
      <c r="G448" s="272">
        <v>1040</v>
      </c>
      <c r="H448" s="272">
        <v>1164.2000000000003</v>
      </c>
      <c r="I448" s="272">
        <v>1204.2500000000005</v>
      </c>
      <c r="J448" s="272">
        <v>1226.3000000000004</v>
      </c>
      <c r="K448" s="271">
        <v>1182.2</v>
      </c>
      <c r="L448" s="271">
        <v>1120.0999999999999</v>
      </c>
      <c r="M448" s="271">
        <v>89.078310000000002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218.35</v>
      </c>
      <c r="D449" s="272">
        <v>220.26666666666665</v>
      </c>
      <c r="E449" s="272">
        <v>216.08333333333331</v>
      </c>
      <c r="F449" s="272">
        <v>213.81666666666666</v>
      </c>
      <c r="G449" s="272">
        <v>209.63333333333333</v>
      </c>
      <c r="H449" s="272">
        <v>222.5333333333333</v>
      </c>
      <c r="I449" s="272">
        <v>226.71666666666664</v>
      </c>
      <c r="J449" s="272">
        <v>228.98333333333329</v>
      </c>
      <c r="K449" s="271">
        <v>224.45</v>
      </c>
      <c r="L449" s="271">
        <v>218</v>
      </c>
      <c r="M449" s="271">
        <v>11.015420000000001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1125</v>
      </c>
      <c r="D450" s="272">
        <v>1116.9333333333334</v>
      </c>
      <c r="E450" s="272">
        <v>1093.0666666666668</v>
      </c>
      <c r="F450" s="272">
        <v>1061.1333333333334</v>
      </c>
      <c r="G450" s="272">
        <v>1037.2666666666669</v>
      </c>
      <c r="H450" s="272">
        <v>1148.8666666666668</v>
      </c>
      <c r="I450" s="272">
        <v>1172.7333333333336</v>
      </c>
      <c r="J450" s="272">
        <v>1204.6666666666667</v>
      </c>
      <c r="K450" s="271">
        <v>1140.8</v>
      </c>
      <c r="L450" s="271">
        <v>1085</v>
      </c>
      <c r="M450" s="271">
        <v>31.943429999999999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3385.75</v>
      </c>
      <c r="D451" s="272">
        <v>3392.8333333333335</v>
      </c>
      <c r="E451" s="272">
        <v>3364.166666666667</v>
      </c>
      <c r="F451" s="272">
        <v>3342.5833333333335</v>
      </c>
      <c r="G451" s="272">
        <v>3313.916666666667</v>
      </c>
      <c r="H451" s="272">
        <v>3414.416666666667</v>
      </c>
      <c r="I451" s="272">
        <v>3443.0833333333339</v>
      </c>
      <c r="J451" s="272">
        <v>3464.666666666667</v>
      </c>
      <c r="K451" s="271">
        <v>3421.5</v>
      </c>
      <c r="L451" s="271">
        <v>3371.25</v>
      </c>
      <c r="M451" s="271">
        <v>13.9841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786.95</v>
      </c>
      <c r="D452" s="272">
        <v>793.51666666666677</v>
      </c>
      <c r="E452" s="272">
        <v>777.53333333333353</v>
      </c>
      <c r="F452" s="272">
        <v>768.11666666666679</v>
      </c>
      <c r="G452" s="272">
        <v>752.13333333333355</v>
      </c>
      <c r="H452" s="272">
        <v>802.93333333333351</v>
      </c>
      <c r="I452" s="272">
        <v>818.91666666666686</v>
      </c>
      <c r="J452" s="272">
        <v>828.33333333333348</v>
      </c>
      <c r="K452" s="271">
        <v>809.5</v>
      </c>
      <c r="L452" s="271">
        <v>784.1</v>
      </c>
      <c r="M452" s="271">
        <v>17.67351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10138.75</v>
      </c>
      <c r="D453" s="272">
        <v>10273.15</v>
      </c>
      <c r="E453" s="272">
        <v>9917.65</v>
      </c>
      <c r="F453" s="272">
        <v>9696.5499999999993</v>
      </c>
      <c r="G453" s="272">
        <v>9341.0499999999993</v>
      </c>
      <c r="H453" s="272">
        <v>10494.25</v>
      </c>
      <c r="I453" s="272">
        <v>10849.75</v>
      </c>
      <c r="J453" s="272">
        <v>11070.85</v>
      </c>
      <c r="K453" s="271">
        <v>10628.65</v>
      </c>
      <c r="L453" s="271">
        <v>10052.049999999999</v>
      </c>
      <c r="M453" s="271">
        <v>5.0177800000000001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1513.35</v>
      </c>
      <c r="D454" s="272">
        <v>1525.3833333333332</v>
      </c>
      <c r="E454" s="272">
        <v>1497.9666666666665</v>
      </c>
      <c r="F454" s="272">
        <v>1482.5833333333333</v>
      </c>
      <c r="G454" s="272">
        <v>1455.1666666666665</v>
      </c>
      <c r="H454" s="272">
        <v>1540.7666666666664</v>
      </c>
      <c r="I454" s="272">
        <v>1568.1833333333334</v>
      </c>
      <c r="J454" s="272">
        <v>1583.5666666666664</v>
      </c>
      <c r="K454" s="271">
        <v>1552.8</v>
      </c>
      <c r="L454" s="271">
        <v>1510</v>
      </c>
      <c r="M454" s="271">
        <v>0.44224999999999998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234.7</v>
      </c>
      <c r="D455" s="272">
        <v>236.63333333333333</v>
      </c>
      <c r="E455" s="272">
        <v>231.56666666666666</v>
      </c>
      <c r="F455" s="272">
        <v>228.43333333333334</v>
      </c>
      <c r="G455" s="272">
        <v>223.36666666666667</v>
      </c>
      <c r="H455" s="272">
        <v>239.76666666666665</v>
      </c>
      <c r="I455" s="272">
        <v>244.83333333333331</v>
      </c>
      <c r="J455" s="272">
        <v>247.96666666666664</v>
      </c>
      <c r="K455" s="271">
        <v>241.7</v>
      </c>
      <c r="L455" s="271">
        <v>233.5</v>
      </c>
      <c r="M455" s="271">
        <v>29.002099999999999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471</v>
      </c>
      <c r="D456" s="272">
        <v>475.73333333333335</v>
      </c>
      <c r="E456" s="272">
        <v>463.36666666666667</v>
      </c>
      <c r="F456" s="272">
        <v>455.73333333333335</v>
      </c>
      <c r="G456" s="272">
        <v>443.36666666666667</v>
      </c>
      <c r="H456" s="272">
        <v>483.36666666666667</v>
      </c>
      <c r="I456" s="272">
        <v>495.73333333333335</v>
      </c>
      <c r="J456" s="272">
        <v>503.36666666666667</v>
      </c>
      <c r="K456" s="271">
        <v>488.1</v>
      </c>
      <c r="L456" s="271">
        <v>468.1</v>
      </c>
      <c r="M456" s="271">
        <v>166.36592999999999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232.65</v>
      </c>
      <c r="D457" s="272">
        <v>235.51666666666665</v>
      </c>
      <c r="E457" s="272">
        <v>229.1333333333333</v>
      </c>
      <c r="F457" s="272">
        <v>225.61666666666665</v>
      </c>
      <c r="G457" s="272">
        <v>219.23333333333329</v>
      </c>
      <c r="H457" s="272">
        <v>239.0333333333333</v>
      </c>
      <c r="I457" s="272">
        <v>245.41666666666663</v>
      </c>
      <c r="J457" s="272">
        <v>248.93333333333331</v>
      </c>
      <c r="K457" s="271">
        <v>241.9</v>
      </c>
      <c r="L457" s="271">
        <v>232</v>
      </c>
      <c r="M457" s="271">
        <v>230.97651999999999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620.9</v>
      </c>
      <c r="D458" s="272">
        <v>626.30000000000007</v>
      </c>
      <c r="E458" s="272">
        <v>614.60000000000014</v>
      </c>
      <c r="F458" s="272">
        <v>608.30000000000007</v>
      </c>
      <c r="G458" s="272">
        <v>596.60000000000014</v>
      </c>
      <c r="H458" s="272">
        <v>632.60000000000014</v>
      </c>
      <c r="I458" s="272">
        <v>644.30000000000018</v>
      </c>
      <c r="J458" s="272">
        <v>650.60000000000014</v>
      </c>
      <c r="K458" s="271">
        <v>638</v>
      </c>
      <c r="L458" s="271">
        <v>620</v>
      </c>
      <c r="M458" s="271">
        <v>0.26806999999999997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110.05</v>
      </c>
      <c r="D459" s="272">
        <v>110.83333333333333</v>
      </c>
      <c r="E459" s="272">
        <v>108.76666666666665</v>
      </c>
      <c r="F459" s="272">
        <v>107.48333333333332</v>
      </c>
      <c r="G459" s="272">
        <v>105.41666666666664</v>
      </c>
      <c r="H459" s="272">
        <v>112.11666666666666</v>
      </c>
      <c r="I459" s="272">
        <v>114.18333333333335</v>
      </c>
      <c r="J459" s="272">
        <v>115.46666666666667</v>
      </c>
      <c r="K459" s="271">
        <v>112.9</v>
      </c>
      <c r="L459" s="271">
        <v>109.55</v>
      </c>
      <c r="M459" s="271">
        <v>571.34812999999997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105.6</v>
      </c>
      <c r="D460" s="272">
        <v>106.71666666666665</v>
      </c>
      <c r="E460" s="272">
        <v>104.13333333333331</v>
      </c>
      <c r="F460" s="272">
        <v>102.66666666666666</v>
      </c>
      <c r="G460" s="272">
        <v>100.08333333333331</v>
      </c>
      <c r="H460" s="272">
        <v>108.18333333333331</v>
      </c>
      <c r="I460" s="272">
        <v>110.76666666666665</v>
      </c>
      <c r="J460" s="272">
        <v>112.23333333333331</v>
      </c>
      <c r="K460" s="271">
        <v>109.3</v>
      </c>
      <c r="L460" s="271">
        <v>105.25</v>
      </c>
      <c r="M460" s="271">
        <v>36.125169999999997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3300.1</v>
      </c>
      <c r="D461" s="272">
        <v>3300.7999999999997</v>
      </c>
      <c r="E461" s="272">
        <v>3271.6499999999996</v>
      </c>
      <c r="F461" s="272">
        <v>3243.2</v>
      </c>
      <c r="G461" s="272">
        <v>3214.0499999999997</v>
      </c>
      <c r="H461" s="272">
        <v>3329.2499999999995</v>
      </c>
      <c r="I461" s="272">
        <v>3358.4</v>
      </c>
      <c r="J461" s="272">
        <v>3386.8499999999995</v>
      </c>
      <c r="K461" s="271">
        <v>3329.95</v>
      </c>
      <c r="L461" s="271">
        <v>3272.35</v>
      </c>
      <c r="M461" s="271">
        <v>0.19716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1104.1500000000001</v>
      </c>
      <c r="D462" s="272">
        <v>1113.05</v>
      </c>
      <c r="E462" s="272">
        <v>1091.0999999999999</v>
      </c>
      <c r="F462" s="272">
        <v>1078.05</v>
      </c>
      <c r="G462" s="272">
        <v>1056.0999999999999</v>
      </c>
      <c r="H462" s="272">
        <v>1126.0999999999999</v>
      </c>
      <c r="I462" s="272">
        <v>1148.0500000000002</v>
      </c>
      <c r="J462" s="272">
        <v>1161.0999999999999</v>
      </c>
      <c r="K462" s="271">
        <v>1135</v>
      </c>
      <c r="L462" s="271">
        <v>1100</v>
      </c>
      <c r="M462" s="271">
        <v>45.777169999999998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89.95</v>
      </c>
      <c r="D463" s="272">
        <v>90.399999999999991</v>
      </c>
      <c r="E463" s="272">
        <v>88.549999999999983</v>
      </c>
      <c r="F463" s="272">
        <v>87.149999999999991</v>
      </c>
      <c r="G463" s="272">
        <v>85.299999999999983</v>
      </c>
      <c r="H463" s="272">
        <v>91.799999999999983</v>
      </c>
      <c r="I463" s="272">
        <v>93.649999999999977</v>
      </c>
      <c r="J463" s="272">
        <v>95.049999999999983</v>
      </c>
      <c r="K463" s="271">
        <v>92.25</v>
      </c>
      <c r="L463" s="271">
        <v>89</v>
      </c>
      <c r="M463" s="271">
        <v>3.2209699999999999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758.5</v>
      </c>
      <c r="D464" s="272">
        <v>764</v>
      </c>
      <c r="E464" s="272">
        <v>749.5</v>
      </c>
      <c r="F464" s="272">
        <v>740.5</v>
      </c>
      <c r="G464" s="272">
        <v>726</v>
      </c>
      <c r="H464" s="272">
        <v>773</v>
      </c>
      <c r="I464" s="272">
        <v>787.5</v>
      </c>
      <c r="J464" s="272">
        <v>796.5</v>
      </c>
      <c r="K464" s="271">
        <v>778.5</v>
      </c>
      <c r="L464" s="271">
        <v>755</v>
      </c>
      <c r="M464" s="271">
        <v>5.6509999999999998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2263.4499999999998</v>
      </c>
      <c r="D465" s="272">
        <v>2264.15</v>
      </c>
      <c r="E465" s="272">
        <v>2229.3000000000002</v>
      </c>
      <c r="F465" s="272">
        <v>2195.15</v>
      </c>
      <c r="G465" s="272">
        <v>2160.3000000000002</v>
      </c>
      <c r="H465" s="272">
        <v>2298.3000000000002</v>
      </c>
      <c r="I465" s="272">
        <v>2333.1499999999996</v>
      </c>
      <c r="J465" s="272">
        <v>2367.3000000000002</v>
      </c>
      <c r="K465" s="271">
        <v>2299</v>
      </c>
      <c r="L465" s="271">
        <v>2230</v>
      </c>
      <c r="M465" s="271">
        <v>2.0619100000000001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655.25</v>
      </c>
      <c r="D466" s="272">
        <v>654.36666666666667</v>
      </c>
      <c r="E466" s="272">
        <v>638.88333333333333</v>
      </c>
      <c r="F466" s="272">
        <v>622.51666666666665</v>
      </c>
      <c r="G466" s="272">
        <v>607.0333333333333</v>
      </c>
      <c r="H466" s="272">
        <v>670.73333333333335</v>
      </c>
      <c r="I466" s="272">
        <v>686.2166666666667</v>
      </c>
      <c r="J466" s="272">
        <v>702.58333333333337</v>
      </c>
      <c r="K466" s="271">
        <v>669.85</v>
      </c>
      <c r="L466" s="271">
        <v>638</v>
      </c>
      <c r="M466" s="271">
        <v>1.4127700000000001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2895.15</v>
      </c>
      <c r="D467" s="272">
        <v>2940.0666666666671</v>
      </c>
      <c r="E467" s="272">
        <v>2830.0833333333339</v>
      </c>
      <c r="F467" s="272">
        <v>2765.0166666666669</v>
      </c>
      <c r="G467" s="272">
        <v>2655.0333333333338</v>
      </c>
      <c r="H467" s="272">
        <v>3005.1333333333341</v>
      </c>
      <c r="I467" s="272">
        <v>3115.1166666666668</v>
      </c>
      <c r="J467" s="272">
        <v>3180.1833333333343</v>
      </c>
      <c r="K467" s="271">
        <v>3050.05</v>
      </c>
      <c r="L467" s="271">
        <v>2875</v>
      </c>
      <c r="M467" s="271">
        <v>0.55866000000000005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2440.6</v>
      </c>
      <c r="D468" s="272">
        <v>2456.8166666666662</v>
      </c>
      <c r="E468" s="272">
        <v>2414.6833333333325</v>
      </c>
      <c r="F468" s="272">
        <v>2388.7666666666664</v>
      </c>
      <c r="G468" s="272">
        <v>2346.6333333333328</v>
      </c>
      <c r="H468" s="272">
        <v>2482.7333333333322</v>
      </c>
      <c r="I468" s="272">
        <v>2524.8666666666663</v>
      </c>
      <c r="J468" s="272">
        <v>2550.7833333333319</v>
      </c>
      <c r="K468" s="271">
        <v>2498.9499999999998</v>
      </c>
      <c r="L468" s="271">
        <v>2430.9</v>
      </c>
      <c r="M468" s="271">
        <v>7.5150499999999996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1542.75</v>
      </c>
      <c r="D469" s="272">
        <v>1548.6499999999999</v>
      </c>
      <c r="E469" s="272">
        <v>1527.3499999999997</v>
      </c>
      <c r="F469" s="272">
        <v>1511.9499999999998</v>
      </c>
      <c r="G469" s="272">
        <v>1490.6499999999996</v>
      </c>
      <c r="H469" s="272">
        <v>1564.0499999999997</v>
      </c>
      <c r="I469" s="272">
        <v>1585.35</v>
      </c>
      <c r="J469" s="272">
        <v>1600.7499999999998</v>
      </c>
      <c r="K469" s="271">
        <v>1569.95</v>
      </c>
      <c r="L469" s="271">
        <v>1533.25</v>
      </c>
      <c r="M469" s="271">
        <v>1.79901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586.4</v>
      </c>
      <c r="D470" s="272">
        <v>588.38333333333333</v>
      </c>
      <c r="E470" s="272">
        <v>579.61666666666667</v>
      </c>
      <c r="F470" s="272">
        <v>572.83333333333337</v>
      </c>
      <c r="G470" s="272">
        <v>564.06666666666672</v>
      </c>
      <c r="H470" s="272">
        <v>595.16666666666663</v>
      </c>
      <c r="I470" s="272">
        <v>603.93333333333328</v>
      </c>
      <c r="J470" s="272">
        <v>610.71666666666658</v>
      </c>
      <c r="K470" s="271">
        <v>597.15</v>
      </c>
      <c r="L470" s="271">
        <v>581.6</v>
      </c>
      <c r="M470" s="271">
        <v>3.2302399999999998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1398.15</v>
      </c>
      <c r="D471" s="272">
        <v>1424.75</v>
      </c>
      <c r="E471" s="272">
        <v>1362.1</v>
      </c>
      <c r="F471" s="272">
        <v>1326.05</v>
      </c>
      <c r="G471" s="272">
        <v>1263.3999999999999</v>
      </c>
      <c r="H471" s="272">
        <v>1460.8</v>
      </c>
      <c r="I471" s="272">
        <v>1523.45</v>
      </c>
      <c r="J471" s="272">
        <v>1559.5</v>
      </c>
      <c r="K471" s="271">
        <v>1487.4</v>
      </c>
      <c r="L471" s="271">
        <v>1388.7</v>
      </c>
      <c r="M471" s="271">
        <v>12.84783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38.4</v>
      </c>
      <c r="D472" s="272">
        <v>38.633333333333333</v>
      </c>
      <c r="E472" s="272">
        <v>37.566666666666663</v>
      </c>
      <c r="F472" s="272">
        <v>36.733333333333327</v>
      </c>
      <c r="G472" s="272">
        <v>35.666666666666657</v>
      </c>
      <c r="H472" s="272">
        <v>39.466666666666669</v>
      </c>
      <c r="I472" s="272">
        <v>40.533333333333346</v>
      </c>
      <c r="J472" s="272">
        <v>41.366666666666674</v>
      </c>
      <c r="K472" s="271">
        <v>39.700000000000003</v>
      </c>
      <c r="L472" s="271">
        <v>37.799999999999997</v>
      </c>
      <c r="M472" s="271">
        <v>204.19832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229.7</v>
      </c>
      <c r="D473" s="272">
        <v>230.03333333333333</v>
      </c>
      <c r="E473" s="272">
        <v>227.66666666666666</v>
      </c>
      <c r="F473" s="272">
        <v>225.63333333333333</v>
      </c>
      <c r="G473" s="272">
        <v>223.26666666666665</v>
      </c>
      <c r="H473" s="272">
        <v>232.06666666666666</v>
      </c>
      <c r="I473" s="272">
        <v>234.43333333333334</v>
      </c>
      <c r="J473" s="272">
        <v>236.46666666666667</v>
      </c>
      <c r="K473" s="271">
        <v>232.4</v>
      </c>
      <c r="L473" s="271">
        <v>228</v>
      </c>
      <c r="M473" s="271">
        <v>7.1988099999999999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197.5</v>
      </c>
      <c r="D474" s="272">
        <v>197.5</v>
      </c>
      <c r="E474" s="272">
        <v>195</v>
      </c>
      <c r="F474" s="272">
        <v>192.5</v>
      </c>
      <c r="G474" s="272">
        <v>190</v>
      </c>
      <c r="H474" s="272">
        <v>200</v>
      </c>
      <c r="I474" s="272">
        <v>202.5</v>
      </c>
      <c r="J474" s="272">
        <v>205</v>
      </c>
      <c r="K474" s="271">
        <v>200</v>
      </c>
      <c r="L474" s="271">
        <v>195</v>
      </c>
      <c r="M474" s="271">
        <v>2.2819400000000001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2172.6999999999998</v>
      </c>
      <c r="D475" s="272">
        <v>2174.2333333333331</v>
      </c>
      <c r="E475" s="272">
        <v>2148.4666666666662</v>
      </c>
      <c r="F475" s="272">
        <v>2124.2333333333331</v>
      </c>
      <c r="G475" s="272">
        <v>2098.4666666666662</v>
      </c>
      <c r="H475" s="272">
        <v>2198.4666666666662</v>
      </c>
      <c r="I475" s="272">
        <v>2224.2333333333336</v>
      </c>
      <c r="J475" s="272">
        <v>2248.4666666666662</v>
      </c>
      <c r="K475" s="271">
        <v>2200</v>
      </c>
      <c r="L475" s="271">
        <v>2150</v>
      </c>
      <c r="M475" s="271">
        <v>1.10734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11.5</v>
      </c>
      <c r="D476" s="272">
        <v>11.566666666666668</v>
      </c>
      <c r="E476" s="272">
        <v>11.433333333333337</v>
      </c>
      <c r="F476" s="272">
        <v>11.366666666666669</v>
      </c>
      <c r="G476" s="272">
        <v>11.233333333333338</v>
      </c>
      <c r="H476" s="272">
        <v>11.633333333333336</v>
      </c>
      <c r="I476" s="272">
        <v>11.766666666666666</v>
      </c>
      <c r="J476" s="272">
        <v>11.833333333333336</v>
      </c>
      <c r="K476" s="271">
        <v>11.7</v>
      </c>
      <c r="L476" s="271">
        <v>11.5</v>
      </c>
      <c r="M476" s="271">
        <v>22.221879999999999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670.7</v>
      </c>
      <c r="D477" s="272">
        <v>672.76666666666677</v>
      </c>
      <c r="E477" s="272">
        <v>663.93333333333351</v>
      </c>
      <c r="F477" s="272">
        <v>657.16666666666674</v>
      </c>
      <c r="G477" s="272">
        <v>648.33333333333348</v>
      </c>
      <c r="H477" s="272">
        <v>679.53333333333353</v>
      </c>
      <c r="I477" s="272">
        <v>688.36666666666679</v>
      </c>
      <c r="J477" s="272">
        <v>695.13333333333355</v>
      </c>
      <c r="K477" s="271">
        <v>681.6</v>
      </c>
      <c r="L477" s="271">
        <v>666</v>
      </c>
      <c r="M477" s="271">
        <v>1.2231700000000001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768.25</v>
      </c>
      <c r="D478" s="272">
        <v>770.6</v>
      </c>
      <c r="E478" s="272">
        <v>761.65000000000009</v>
      </c>
      <c r="F478" s="272">
        <v>755.05000000000007</v>
      </c>
      <c r="G478" s="272">
        <v>746.10000000000014</v>
      </c>
      <c r="H478" s="272">
        <v>777.2</v>
      </c>
      <c r="I478" s="272">
        <v>786.15000000000009</v>
      </c>
      <c r="J478" s="272">
        <v>792.75</v>
      </c>
      <c r="K478" s="271">
        <v>779.55</v>
      </c>
      <c r="L478" s="271">
        <v>764</v>
      </c>
      <c r="M478" s="271">
        <v>16.93235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821.2</v>
      </c>
      <c r="D479" s="272">
        <v>819.73333333333323</v>
      </c>
      <c r="E479" s="272">
        <v>804.66666666666652</v>
      </c>
      <c r="F479" s="272">
        <v>788.13333333333333</v>
      </c>
      <c r="G479" s="272">
        <v>773.06666666666661</v>
      </c>
      <c r="H479" s="272">
        <v>836.26666666666642</v>
      </c>
      <c r="I479" s="272">
        <v>851.33333333333326</v>
      </c>
      <c r="J479" s="272">
        <v>867.86666666666633</v>
      </c>
      <c r="K479" s="271">
        <v>834.8</v>
      </c>
      <c r="L479" s="271">
        <v>803.2</v>
      </c>
      <c r="M479" s="271">
        <v>4.0399799999999999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6647.55</v>
      </c>
      <c r="D480" s="272">
        <v>6678.8166666666666</v>
      </c>
      <c r="E480" s="272">
        <v>6574.7333333333336</v>
      </c>
      <c r="F480" s="272">
        <v>6501.916666666667</v>
      </c>
      <c r="G480" s="272">
        <v>6397.8333333333339</v>
      </c>
      <c r="H480" s="272">
        <v>6751.6333333333332</v>
      </c>
      <c r="I480" s="272">
        <v>6855.7166666666672</v>
      </c>
      <c r="J480" s="272">
        <v>6928.5333333333328</v>
      </c>
      <c r="K480" s="271">
        <v>6782.9</v>
      </c>
      <c r="L480" s="271">
        <v>6606</v>
      </c>
      <c r="M480" s="271">
        <v>6.4129300000000002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40.200000000000003</v>
      </c>
      <c r="D481" s="272">
        <v>40.566666666666663</v>
      </c>
      <c r="E481" s="272">
        <v>39.733333333333327</v>
      </c>
      <c r="F481" s="272">
        <v>39.266666666666666</v>
      </c>
      <c r="G481" s="272">
        <v>38.43333333333333</v>
      </c>
      <c r="H481" s="272">
        <v>41.033333333333324</v>
      </c>
      <c r="I481" s="272">
        <v>41.866666666666667</v>
      </c>
      <c r="J481" s="272">
        <v>42.333333333333321</v>
      </c>
      <c r="K481" s="271">
        <v>41.4</v>
      </c>
      <c r="L481" s="271">
        <v>40.1</v>
      </c>
      <c r="M481" s="271">
        <v>63.283299999999997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1668.7</v>
      </c>
      <c r="D482" s="272">
        <v>1683.3</v>
      </c>
      <c r="E482" s="272">
        <v>1645.3</v>
      </c>
      <c r="F482" s="272">
        <v>1621.9</v>
      </c>
      <c r="G482" s="272">
        <v>1583.9</v>
      </c>
      <c r="H482" s="272">
        <v>1706.6999999999998</v>
      </c>
      <c r="I482" s="272">
        <v>1744.6999999999998</v>
      </c>
      <c r="J482" s="272">
        <v>1768.0999999999997</v>
      </c>
      <c r="K482" s="271">
        <v>1721.3</v>
      </c>
      <c r="L482" s="271">
        <v>1659.9</v>
      </c>
      <c r="M482" s="271">
        <v>4.4476800000000001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792</v>
      </c>
      <c r="D483" s="272">
        <v>797.66666666666663</v>
      </c>
      <c r="E483" s="272">
        <v>781.63333333333321</v>
      </c>
      <c r="F483" s="272">
        <v>771.26666666666654</v>
      </c>
      <c r="G483" s="272">
        <v>755.23333333333312</v>
      </c>
      <c r="H483" s="272">
        <v>808.0333333333333</v>
      </c>
      <c r="I483" s="272">
        <v>824.06666666666683</v>
      </c>
      <c r="J483" s="272">
        <v>834.43333333333339</v>
      </c>
      <c r="K483" s="271">
        <v>813.7</v>
      </c>
      <c r="L483" s="271">
        <v>787.3</v>
      </c>
      <c r="M483" s="271">
        <v>14.509729999999999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239.25</v>
      </c>
      <c r="D484" s="272">
        <v>242.15</v>
      </c>
      <c r="E484" s="272">
        <v>235.75</v>
      </c>
      <c r="F484" s="272">
        <v>232.25</v>
      </c>
      <c r="G484" s="272">
        <v>225.85</v>
      </c>
      <c r="H484" s="272">
        <v>245.65</v>
      </c>
      <c r="I484" s="272">
        <v>252.05000000000004</v>
      </c>
      <c r="J484" s="272">
        <v>255.55</v>
      </c>
      <c r="K484" s="271">
        <v>248.55</v>
      </c>
      <c r="L484" s="271">
        <v>238.65</v>
      </c>
      <c r="M484" s="271">
        <v>1.56897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2947.95</v>
      </c>
      <c r="D485" s="272">
        <v>2958.65</v>
      </c>
      <c r="E485" s="272">
        <v>2918.3</v>
      </c>
      <c r="F485" s="272">
        <v>2888.65</v>
      </c>
      <c r="G485" s="272">
        <v>2848.3</v>
      </c>
      <c r="H485" s="272">
        <v>2988.3</v>
      </c>
      <c r="I485" s="272">
        <v>3028.6499999999996</v>
      </c>
      <c r="J485" s="272">
        <v>3058.3</v>
      </c>
      <c r="K485" s="271">
        <v>2999</v>
      </c>
      <c r="L485" s="271">
        <v>2929</v>
      </c>
      <c r="M485" s="271">
        <v>0.11799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590.20000000000005</v>
      </c>
      <c r="D486" s="272">
        <v>590.36666666666667</v>
      </c>
      <c r="E486" s="272">
        <v>586.23333333333335</v>
      </c>
      <c r="F486" s="272">
        <v>582.26666666666665</v>
      </c>
      <c r="G486" s="272">
        <v>578.13333333333333</v>
      </c>
      <c r="H486" s="272">
        <v>594.33333333333337</v>
      </c>
      <c r="I486" s="272">
        <v>598.46666666666681</v>
      </c>
      <c r="J486" s="272">
        <v>602.43333333333339</v>
      </c>
      <c r="K486" s="271">
        <v>594.5</v>
      </c>
      <c r="L486" s="271">
        <v>586.4</v>
      </c>
      <c r="M486" s="271">
        <v>2.2678400000000001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311.3</v>
      </c>
      <c r="D487" s="272">
        <v>312.26666666666665</v>
      </c>
      <c r="E487" s="272">
        <v>306.83333333333331</v>
      </c>
      <c r="F487" s="272">
        <v>302.36666666666667</v>
      </c>
      <c r="G487" s="272">
        <v>296.93333333333334</v>
      </c>
      <c r="H487" s="272">
        <v>316.73333333333329</v>
      </c>
      <c r="I487" s="272">
        <v>322.16666666666669</v>
      </c>
      <c r="J487" s="272">
        <v>326.63333333333327</v>
      </c>
      <c r="K487" s="271">
        <v>317.7</v>
      </c>
      <c r="L487" s="271">
        <v>307.8</v>
      </c>
      <c r="M487" s="271">
        <v>2.7154699999999998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28.2</v>
      </c>
      <c r="D488" s="287">
        <v>28.416666666666668</v>
      </c>
      <c r="E488" s="287">
        <v>27.783333333333335</v>
      </c>
      <c r="F488" s="287">
        <v>27.366666666666667</v>
      </c>
      <c r="G488" s="287">
        <v>26.733333333333334</v>
      </c>
      <c r="H488" s="287">
        <v>28.833333333333336</v>
      </c>
      <c r="I488" s="287">
        <v>29.466666666666669</v>
      </c>
      <c r="J488" s="286">
        <v>29.883333333333336</v>
      </c>
      <c r="K488" s="286">
        <v>29.05</v>
      </c>
      <c r="L488" s="286">
        <v>28</v>
      </c>
      <c r="M488" s="242">
        <v>20.329989999999999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334.45</v>
      </c>
      <c r="D489" s="287">
        <v>330.36666666666662</v>
      </c>
      <c r="E489" s="287">
        <v>317.88333333333321</v>
      </c>
      <c r="F489" s="287">
        <v>301.31666666666661</v>
      </c>
      <c r="G489" s="287">
        <v>288.8333333333332</v>
      </c>
      <c r="H489" s="287">
        <v>346.93333333333322</v>
      </c>
      <c r="I489" s="287">
        <v>359.41666666666669</v>
      </c>
      <c r="J489" s="286">
        <v>375.98333333333323</v>
      </c>
      <c r="K489" s="286">
        <v>342.85</v>
      </c>
      <c r="L489" s="286">
        <v>313.8</v>
      </c>
      <c r="M489" s="242">
        <v>39.54515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336.1</v>
      </c>
      <c r="D490" s="272">
        <v>337.91666666666669</v>
      </c>
      <c r="E490" s="272">
        <v>333.33333333333337</v>
      </c>
      <c r="F490" s="272">
        <v>330.56666666666666</v>
      </c>
      <c r="G490" s="272">
        <v>325.98333333333335</v>
      </c>
      <c r="H490" s="272">
        <v>340.68333333333339</v>
      </c>
      <c r="I490" s="272">
        <v>345.26666666666677</v>
      </c>
      <c r="J490" s="272">
        <v>348.03333333333342</v>
      </c>
      <c r="K490" s="271">
        <v>342.5</v>
      </c>
      <c r="L490" s="271">
        <v>335.15</v>
      </c>
      <c r="M490" s="271">
        <v>1.04949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988.15</v>
      </c>
      <c r="D491" s="287">
        <v>1006.5666666666666</v>
      </c>
      <c r="E491" s="287">
        <v>967.13333333333321</v>
      </c>
      <c r="F491" s="287">
        <v>946.11666666666656</v>
      </c>
      <c r="G491" s="287">
        <v>906.68333333333317</v>
      </c>
      <c r="H491" s="287">
        <v>1027.5833333333333</v>
      </c>
      <c r="I491" s="287">
        <v>1067.0166666666667</v>
      </c>
      <c r="J491" s="286">
        <v>1088.0333333333333</v>
      </c>
      <c r="K491" s="286">
        <v>1046</v>
      </c>
      <c r="L491" s="286">
        <v>985.55</v>
      </c>
      <c r="M491" s="242">
        <v>16.78951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262</v>
      </c>
      <c r="D492" s="272">
        <v>263.45</v>
      </c>
      <c r="E492" s="272">
        <v>258.89999999999998</v>
      </c>
      <c r="F492" s="272">
        <v>255.8</v>
      </c>
      <c r="G492" s="272">
        <v>251.25</v>
      </c>
      <c r="H492" s="272">
        <v>266.54999999999995</v>
      </c>
      <c r="I492" s="272">
        <v>271.10000000000002</v>
      </c>
      <c r="J492" s="272">
        <v>274.19999999999993</v>
      </c>
      <c r="K492" s="271">
        <v>268</v>
      </c>
      <c r="L492" s="271">
        <v>260.35000000000002</v>
      </c>
      <c r="M492" s="271">
        <v>110.07004999999999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2098.25</v>
      </c>
      <c r="D493" s="287">
        <v>2109.7000000000003</v>
      </c>
      <c r="E493" s="272">
        <v>2078.8000000000006</v>
      </c>
      <c r="F493" s="272">
        <v>2059.3500000000004</v>
      </c>
      <c r="G493" s="272">
        <v>2028.4500000000007</v>
      </c>
      <c r="H493" s="272">
        <v>2129.1500000000005</v>
      </c>
      <c r="I493" s="272">
        <v>2160.0500000000002</v>
      </c>
      <c r="J493" s="272">
        <v>2179.5000000000005</v>
      </c>
      <c r="K493" s="271">
        <v>2140.6</v>
      </c>
      <c r="L493" s="271">
        <v>2090.25</v>
      </c>
      <c r="M493" s="271">
        <v>0.26078000000000001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353.2</v>
      </c>
      <c r="D494" s="272">
        <v>356.45</v>
      </c>
      <c r="E494" s="272">
        <v>345.75</v>
      </c>
      <c r="F494" s="272">
        <v>338.3</v>
      </c>
      <c r="G494" s="272">
        <v>327.60000000000002</v>
      </c>
      <c r="H494" s="272">
        <v>363.9</v>
      </c>
      <c r="I494" s="272">
        <v>374.59999999999991</v>
      </c>
      <c r="J494" s="272">
        <v>382.04999999999995</v>
      </c>
      <c r="K494" s="271">
        <v>367.15</v>
      </c>
      <c r="L494" s="271">
        <v>349</v>
      </c>
      <c r="M494" s="271">
        <v>0.36276999999999998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2199.25</v>
      </c>
      <c r="D495" s="287">
        <v>2205.4</v>
      </c>
      <c r="E495" s="272">
        <v>2178.3500000000004</v>
      </c>
      <c r="F495" s="272">
        <v>2157.4500000000003</v>
      </c>
      <c r="G495" s="272">
        <v>2130.4000000000005</v>
      </c>
      <c r="H495" s="272">
        <v>2226.3000000000002</v>
      </c>
      <c r="I495" s="272">
        <v>2253.3500000000004</v>
      </c>
      <c r="J495" s="272">
        <v>2274.25</v>
      </c>
      <c r="K495" s="271">
        <v>2232.4499999999998</v>
      </c>
      <c r="L495" s="271">
        <v>2184.5</v>
      </c>
      <c r="M495" s="271">
        <v>0.42169000000000001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8.8000000000000007</v>
      </c>
      <c r="D496" s="272">
        <v>8.8666666666666671</v>
      </c>
      <c r="E496" s="272">
        <v>8.6833333333333336</v>
      </c>
      <c r="F496" s="272">
        <v>8.5666666666666664</v>
      </c>
      <c r="G496" s="272">
        <v>8.3833333333333329</v>
      </c>
      <c r="H496" s="272">
        <v>8.9833333333333343</v>
      </c>
      <c r="I496" s="272">
        <v>9.1666666666666679</v>
      </c>
      <c r="J496" s="272">
        <v>9.283333333333335</v>
      </c>
      <c r="K496" s="271">
        <v>9.0500000000000007</v>
      </c>
      <c r="L496" s="271">
        <v>8.75</v>
      </c>
      <c r="M496" s="271">
        <v>754.99764000000005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1015.15</v>
      </c>
      <c r="D497" s="287">
        <v>1025.3333333333333</v>
      </c>
      <c r="E497" s="272">
        <v>999.36666666666656</v>
      </c>
      <c r="F497" s="272">
        <v>983.58333333333326</v>
      </c>
      <c r="G497" s="272">
        <v>957.61666666666656</v>
      </c>
      <c r="H497" s="272">
        <v>1041.1166666666666</v>
      </c>
      <c r="I497" s="272">
        <v>1067.0833333333333</v>
      </c>
      <c r="J497" s="272">
        <v>1082.8666666666666</v>
      </c>
      <c r="K497" s="271">
        <v>1051.3</v>
      </c>
      <c r="L497" s="271">
        <v>1009.55</v>
      </c>
      <c r="M497" s="271">
        <v>12.65293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221.8</v>
      </c>
      <c r="D498" s="272">
        <v>223.26666666666665</v>
      </c>
      <c r="E498" s="272">
        <v>218.68333333333331</v>
      </c>
      <c r="F498" s="272">
        <v>215.56666666666666</v>
      </c>
      <c r="G498" s="272">
        <v>210.98333333333332</v>
      </c>
      <c r="H498" s="272">
        <v>226.3833333333333</v>
      </c>
      <c r="I498" s="272">
        <v>230.96666666666667</v>
      </c>
      <c r="J498" s="272">
        <v>234.08333333333329</v>
      </c>
      <c r="K498" s="271">
        <v>227.85</v>
      </c>
      <c r="L498" s="271">
        <v>220.15</v>
      </c>
      <c r="M498" s="271">
        <v>6.9819500000000003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78.05</v>
      </c>
      <c r="D499" s="287">
        <v>78.8</v>
      </c>
      <c r="E499" s="272">
        <v>76.599999999999994</v>
      </c>
      <c r="F499" s="272">
        <v>75.149999999999991</v>
      </c>
      <c r="G499" s="272">
        <v>72.949999999999989</v>
      </c>
      <c r="H499" s="272">
        <v>80.25</v>
      </c>
      <c r="I499" s="272">
        <v>82.450000000000017</v>
      </c>
      <c r="J499" s="272">
        <v>83.9</v>
      </c>
      <c r="K499" s="271">
        <v>81</v>
      </c>
      <c r="L499" s="271">
        <v>77.349999999999994</v>
      </c>
      <c r="M499" s="271">
        <v>14.186439999999999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611.25</v>
      </c>
      <c r="D500" s="287">
        <v>613.05000000000007</v>
      </c>
      <c r="E500" s="272">
        <v>604.20000000000016</v>
      </c>
      <c r="F500" s="272">
        <v>597.15000000000009</v>
      </c>
      <c r="G500" s="272">
        <v>588.30000000000018</v>
      </c>
      <c r="H500" s="272">
        <v>620.10000000000014</v>
      </c>
      <c r="I500" s="272">
        <v>628.95000000000005</v>
      </c>
      <c r="J500" s="272">
        <v>636.00000000000011</v>
      </c>
      <c r="K500" s="271">
        <v>621.9</v>
      </c>
      <c r="L500" s="271">
        <v>606</v>
      </c>
      <c r="M500" s="271">
        <v>0.66896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1838.6</v>
      </c>
      <c r="D501" s="287">
        <v>1837.7666666666667</v>
      </c>
      <c r="E501" s="272">
        <v>1805.5333333333333</v>
      </c>
      <c r="F501" s="272">
        <v>1772.4666666666667</v>
      </c>
      <c r="G501" s="272">
        <v>1740.2333333333333</v>
      </c>
      <c r="H501" s="272">
        <v>1870.8333333333333</v>
      </c>
      <c r="I501" s="272">
        <v>1903.0666666666664</v>
      </c>
      <c r="J501" s="272">
        <v>1936.1333333333332</v>
      </c>
      <c r="K501" s="271">
        <v>1870</v>
      </c>
      <c r="L501" s="271">
        <v>1804.7</v>
      </c>
      <c r="M501" s="271">
        <v>2.7311100000000001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432.45</v>
      </c>
      <c r="D502" s="287">
        <v>435.31666666666666</v>
      </c>
      <c r="E502" s="272">
        <v>428.13333333333333</v>
      </c>
      <c r="F502" s="272">
        <v>423.81666666666666</v>
      </c>
      <c r="G502" s="272">
        <v>416.63333333333333</v>
      </c>
      <c r="H502" s="272">
        <v>439.63333333333333</v>
      </c>
      <c r="I502" s="272">
        <v>446.81666666666661</v>
      </c>
      <c r="J502" s="272">
        <v>451.13333333333333</v>
      </c>
      <c r="K502" s="271">
        <v>442.5</v>
      </c>
      <c r="L502" s="271">
        <v>431</v>
      </c>
      <c r="M502" s="271">
        <v>86.269540000000006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263</v>
      </c>
      <c r="D503" s="287">
        <v>254.11666666666667</v>
      </c>
      <c r="E503" s="272">
        <v>240.88333333333333</v>
      </c>
      <c r="F503" s="272">
        <v>218.76666666666665</v>
      </c>
      <c r="G503" s="272">
        <v>205.5333333333333</v>
      </c>
      <c r="H503" s="272">
        <v>276.23333333333335</v>
      </c>
      <c r="I503" s="272">
        <v>289.4666666666667</v>
      </c>
      <c r="J503" s="272">
        <v>311.58333333333337</v>
      </c>
      <c r="K503" s="271">
        <v>267.35000000000002</v>
      </c>
      <c r="L503" s="271">
        <v>232</v>
      </c>
      <c r="M503" s="271">
        <v>59.727730000000001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16.55</v>
      </c>
      <c r="D504" s="287">
        <v>16.483333333333331</v>
      </c>
      <c r="E504" s="272">
        <v>16.216666666666661</v>
      </c>
      <c r="F504" s="272">
        <v>15.883333333333329</v>
      </c>
      <c r="G504" s="272">
        <v>15.61666666666666</v>
      </c>
      <c r="H504" s="272">
        <v>16.816666666666663</v>
      </c>
      <c r="I504" s="272">
        <v>17.083333333333336</v>
      </c>
      <c r="J504" s="272">
        <v>17.416666666666664</v>
      </c>
      <c r="K504" s="271">
        <v>16.75</v>
      </c>
      <c r="L504" s="271">
        <v>16.149999999999999</v>
      </c>
      <c r="M504" s="271">
        <v>1839.60328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9520.7000000000007</v>
      </c>
      <c r="D505" s="287">
        <v>9544.0000000000018</v>
      </c>
      <c r="E505" s="272">
        <v>9326.6500000000033</v>
      </c>
      <c r="F505" s="272">
        <v>9132.6000000000022</v>
      </c>
      <c r="G505" s="272">
        <v>8915.2500000000036</v>
      </c>
      <c r="H505" s="272">
        <v>9738.0500000000029</v>
      </c>
      <c r="I505" s="272">
        <v>9955.4000000000015</v>
      </c>
      <c r="J505" s="272">
        <v>10149.450000000003</v>
      </c>
      <c r="K505" s="271">
        <v>9761.35</v>
      </c>
      <c r="L505" s="271">
        <v>9349.9500000000007</v>
      </c>
      <c r="M505" s="271">
        <v>4.7890000000000002E-2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260.25</v>
      </c>
      <c r="D506" s="287">
        <v>258.3</v>
      </c>
      <c r="E506" s="272">
        <v>253.20000000000005</v>
      </c>
      <c r="F506" s="272">
        <v>246.15000000000003</v>
      </c>
      <c r="G506" s="272">
        <v>241.05000000000007</v>
      </c>
      <c r="H506" s="272">
        <v>265.35000000000002</v>
      </c>
      <c r="I506" s="272">
        <v>270.45000000000005</v>
      </c>
      <c r="J506" s="272">
        <v>277.5</v>
      </c>
      <c r="K506" s="271">
        <v>263.39999999999998</v>
      </c>
      <c r="L506" s="271">
        <v>251.25</v>
      </c>
      <c r="M506" s="271">
        <v>264.65937000000002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237.9</v>
      </c>
      <c r="D507" s="287">
        <v>239.36666666666667</v>
      </c>
      <c r="E507" s="272">
        <v>234.83333333333334</v>
      </c>
      <c r="F507" s="272">
        <v>231.76666666666668</v>
      </c>
      <c r="G507" s="272">
        <v>227.23333333333335</v>
      </c>
      <c r="H507" s="272">
        <v>242.43333333333334</v>
      </c>
      <c r="I507" s="272">
        <v>246.96666666666664</v>
      </c>
      <c r="J507" s="272">
        <v>250.03333333333333</v>
      </c>
      <c r="K507" s="271">
        <v>243.9</v>
      </c>
      <c r="L507" s="271">
        <v>236.3</v>
      </c>
      <c r="M507" s="271">
        <v>12.643420000000001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61.45</v>
      </c>
      <c r="D508" s="287">
        <v>63.283333333333331</v>
      </c>
      <c r="E508" s="272">
        <v>58.316666666666663</v>
      </c>
      <c r="F508" s="272">
        <v>55.18333333333333</v>
      </c>
      <c r="G508" s="272">
        <v>50.216666666666661</v>
      </c>
      <c r="H508" s="272">
        <v>66.416666666666657</v>
      </c>
      <c r="I508" s="272">
        <v>71.383333333333326</v>
      </c>
      <c r="J508" s="272">
        <v>74.516666666666666</v>
      </c>
      <c r="K508" s="271">
        <v>68.25</v>
      </c>
      <c r="L508" s="271">
        <v>60.15</v>
      </c>
      <c r="M508" s="271">
        <v>2957.37752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388.3</v>
      </c>
      <c r="D509" s="287">
        <v>389.83333333333331</v>
      </c>
      <c r="E509" s="272">
        <v>383.36666666666662</v>
      </c>
      <c r="F509" s="272">
        <v>378.43333333333328</v>
      </c>
      <c r="G509" s="272">
        <v>371.96666666666658</v>
      </c>
      <c r="H509" s="272">
        <v>394.76666666666665</v>
      </c>
      <c r="I509" s="272">
        <v>401.23333333333335</v>
      </c>
      <c r="J509" s="272">
        <v>406.16666666666669</v>
      </c>
      <c r="K509" s="271">
        <v>396.3</v>
      </c>
      <c r="L509" s="271">
        <v>384.9</v>
      </c>
      <c r="M509" s="271">
        <v>15.402609999999999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1610.95</v>
      </c>
      <c r="D510" s="272">
        <v>1621.05</v>
      </c>
      <c r="E510" s="272">
        <v>1591</v>
      </c>
      <c r="F510" s="272">
        <v>1571.05</v>
      </c>
      <c r="G510" s="272">
        <v>1541</v>
      </c>
      <c r="H510" s="272">
        <v>1641</v>
      </c>
      <c r="I510" s="272">
        <v>1671.0499999999997</v>
      </c>
      <c r="J510" s="271">
        <v>1691</v>
      </c>
      <c r="K510" s="271">
        <v>1651.1</v>
      </c>
      <c r="L510" s="271">
        <v>1601.1</v>
      </c>
      <c r="M510" s="242">
        <v>0.39839999999999998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2254.6</v>
      </c>
      <c r="D511" s="272">
        <v>2263.2666666666669</v>
      </c>
      <c r="E511" s="272">
        <v>2231.5333333333338</v>
      </c>
      <c r="F511" s="272">
        <v>2208.4666666666667</v>
      </c>
      <c r="G511" s="272">
        <v>2176.7333333333336</v>
      </c>
      <c r="H511" s="272">
        <v>2286.3333333333339</v>
      </c>
      <c r="I511" s="272">
        <v>2318.0666666666666</v>
      </c>
      <c r="J511" s="271">
        <v>2341.1333333333341</v>
      </c>
      <c r="K511" s="271">
        <v>2295</v>
      </c>
      <c r="L511" s="271">
        <v>2240.1999999999998</v>
      </c>
      <c r="M511" s="242">
        <v>0.27216000000000001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13" sqref="H1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7"/>
      <c r="B5" s="458"/>
      <c r="C5" s="457"/>
      <c r="D5" s="45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59" t="s">
        <v>532</v>
      </c>
      <c r="C7" s="458"/>
      <c r="D7" s="7">
        <f>Main!B10</f>
        <v>44795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44792</v>
      </c>
      <c r="B10" s="29">
        <v>539661</v>
      </c>
      <c r="C10" s="28" t="s">
        <v>1077</v>
      </c>
      <c r="D10" s="28" t="s">
        <v>1160</v>
      </c>
      <c r="E10" s="28" t="s">
        <v>541</v>
      </c>
      <c r="F10" s="87">
        <v>28275</v>
      </c>
      <c r="G10" s="29">
        <v>73.86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44792</v>
      </c>
      <c r="B11" s="29">
        <v>539661</v>
      </c>
      <c r="C11" s="28" t="s">
        <v>1077</v>
      </c>
      <c r="D11" s="28" t="s">
        <v>1160</v>
      </c>
      <c r="E11" s="28" t="s">
        <v>542</v>
      </c>
      <c r="F11" s="87">
        <v>34731</v>
      </c>
      <c r="G11" s="29">
        <v>74.510000000000005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44792</v>
      </c>
      <c r="B12" s="29">
        <v>542579</v>
      </c>
      <c r="C12" s="28" t="s">
        <v>1161</v>
      </c>
      <c r="D12" s="28" t="s">
        <v>1162</v>
      </c>
      <c r="E12" s="28" t="s">
        <v>542</v>
      </c>
      <c r="F12" s="87">
        <v>140000</v>
      </c>
      <c r="G12" s="29">
        <v>45.11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44792</v>
      </c>
      <c r="B13" s="29">
        <v>542865</v>
      </c>
      <c r="C13" s="28" t="s">
        <v>1112</v>
      </c>
      <c r="D13" s="28" t="s">
        <v>1163</v>
      </c>
      <c r="E13" s="28" t="s">
        <v>542</v>
      </c>
      <c r="F13" s="87">
        <v>60000</v>
      </c>
      <c r="G13" s="29">
        <v>23.92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44792</v>
      </c>
      <c r="B14" s="29">
        <v>513502</v>
      </c>
      <c r="C14" s="28" t="s">
        <v>1078</v>
      </c>
      <c r="D14" s="28" t="s">
        <v>1164</v>
      </c>
      <c r="E14" s="28" t="s">
        <v>542</v>
      </c>
      <c r="F14" s="87">
        <v>869671</v>
      </c>
      <c r="G14" s="29">
        <v>3.72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44792</v>
      </c>
      <c r="B15" s="29">
        <v>513502</v>
      </c>
      <c r="C15" s="28" t="s">
        <v>1078</v>
      </c>
      <c r="D15" s="28" t="s">
        <v>1079</v>
      </c>
      <c r="E15" s="28" t="s">
        <v>542</v>
      </c>
      <c r="F15" s="87">
        <v>2918097</v>
      </c>
      <c r="G15" s="29">
        <v>3.98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44792</v>
      </c>
      <c r="B16" s="29">
        <v>513502</v>
      </c>
      <c r="C16" s="28" t="s">
        <v>1078</v>
      </c>
      <c r="D16" s="28" t="s">
        <v>1079</v>
      </c>
      <c r="E16" s="28" t="s">
        <v>541</v>
      </c>
      <c r="F16" s="87">
        <v>19000</v>
      </c>
      <c r="G16" s="29">
        <v>4.68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44792</v>
      </c>
      <c r="B17" s="29">
        <v>513502</v>
      </c>
      <c r="C17" s="28" t="s">
        <v>1078</v>
      </c>
      <c r="D17" s="28" t="s">
        <v>1165</v>
      </c>
      <c r="E17" s="28" t="s">
        <v>541</v>
      </c>
      <c r="F17" s="87">
        <v>800000</v>
      </c>
      <c r="G17" s="29">
        <v>3.96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44792</v>
      </c>
      <c r="B18" s="29">
        <v>513502</v>
      </c>
      <c r="C18" s="28" t="s">
        <v>1078</v>
      </c>
      <c r="D18" s="28" t="s">
        <v>1166</v>
      </c>
      <c r="E18" s="28" t="s">
        <v>542</v>
      </c>
      <c r="F18" s="87">
        <v>775799</v>
      </c>
      <c r="G18" s="29">
        <v>3.8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44792</v>
      </c>
      <c r="B19" s="29">
        <v>513502</v>
      </c>
      <c r="C19" s="28" t="s">
        <v>1078</v>
      </c>
      <c r="D19" s="28" t="s">
        <v>1166</v>
      </c>
      <c r="E19" s="28" t="s">
        <v>541</v>
      </c>
      <c r="F19" s="87">
        <v>675799</v>
      </c>
      <c r="G19" s="29">
        <v>3.8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44792</v>
      </c>
      <c r="B20" s="29">
        <v>543232</v>
      </c>
      <c r="C20" s="28" t="s">
        <v>335</v>
      </c>
      <c r="D20" s="28" t="s">
        <v>1167</v>
      </c>
      <c r="E20" s="28" t="s">
        <v>542</v>
      </c>
      <c r="F20" s="87">
        <v>1855870</v>
      </c>
      <c r="G20" s="29">
        <v>2306.1799999999998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44792</v>
      </c>
      <c r="B21" s="29">
        <v>540023</v>
      </c>
      <c r="C21" s="28" t="s">
        <v>1113</v>
      </c>
      <c r="D21" s="28" t="s">
        <v>1114</v>
      </c>
      <c r="E21" s="28" t="s">
        <v>542</v>
      </c>
      <c r="F21" s="87">
        <v>116896</v>
      </c>
      <c r="G21" s="29">
        <v>81.05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44792</v>
      </c>
      <c r="B22" s="29">
        <v>540361</v>
      </c>
      <c r="C22" s="28" t="s">
        <v>1168</v>
      </c>
      <c r="D22" s="28" t="s">
        <v>1030</v>
      </c>
      <c r="E22" s="28" t="s">
        <v>542</v>
      </c>
      <c r="F22" s="87">
        <v>344756</v>
      </c>
      <c r="G22" s="29">
        <v>69.81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44792</v>
      </c>
      <c r="B23" s="29">
        <v>540361</v>
      </c>
      <c r="C23" s="28" t="s">
        <v>1168</v>
      </c>
      <c r="D23" s="28" t="s">
        <v>1030</v>
      </c>
      <c r="E23" s="28" t="s">
        <v>541</v>
      </c>
      <c r="F23" s="87">
        <v>344756</v>
      </c>
      <c r="G23" s="29">
        <v>64.31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44792</v>
      </c>
      <c r="B24" s="29">
        <v>542724</v>
      </c>
      <c r="C24" s="28" t="s">
        <v>1024</v>
      </c>
      <c r="D24" s="28" t="s">
        <v>1080</v>
      </c>
      <c r="E24" s="28" t="s">
        <v>542</v>
      </c>
      <c r="F24" s="87">
        <v>500000</v>
      </c>
      <c r="G24" s="29">
        <v>2.52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44792</v>
      </c>
      <c r="B25" s="29">
        <v>542724</v>
      </c>
      <c r="C25" s="28" t="s">
        <v>1024</v>
      </c>
      <c r="D25" s="28" t="s">
        <v>1115</v>
      </c>
      <c r="E25" s="28" t="s">
        <v>542</v>
      </c>
      <c r="F25" s="87">
        <v>600000</v>
      </c>
      <c r="G25" s="29">
        <v>2.52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44792</v>
      </c>
      <c r="B26" s="29">
        <v>540614</v>
      </c>
      <c r="C26" s="28" t="s">
        <v>1116</v>
      </c>
      <c r="D26" s="28" t="s">
        <v>1169</v>
      </c>
      <c r="E26" s="28" t="s">
        <v>542</v>
      </c>
      <c r="F26" s="87">
        <v>56578</v>
      </c>
      <c r="G26" s="29">
        <v>3.3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44792</v>
      </c>
      <c r="B27" s="29">
        <v>540614</v>
      </c>
      <c r="C27" s="28" t="s">
        <v>1116</v>
      </c>
      <c r="D27" s="28" t="s">
        <v>1169</v>
      </c>
      <c r="E27" s="28" t="s">
        <v>541</v>
      </c>
      <c r="F27" s="87">
        <v>2100000</v>
      </c>
      <c r="G27" s="29">
        <v>3.23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44792</v>
      </c>
      <c r="B28" s="29">
        <v>540614</v>
      </c>
      <c r="C28" s="28" t="s">
        <v>1116</v>
      </c>
      <c r="D28" s="28" t="s">
        <v>1030</v>
      </c>
      <c r="E28" s="28" t="s">
        <v>542</v>
      </c>
      <c r="F28" s="87">
        <v>597851</v>
      </c>
      <c r="G28" s="29">
        <v>3.11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44792</v>
      </c>
      <c r="B29" s="29">
        <v>540614</v>
      </c>
      <c r="C29" s="28" t="s">
        <v>1116</v>
      </c>
      <c r="D29" s="28" t="s">
        <v>1030</v>
      </c>
      <c r="E29" s="28" t="s">
        <v>541</v>
      </c>
      <c r="F29" s="87">
        <v>597851</v>
      </c>
      <c r="G29" s="29">
        <v>3.11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44792</v>
      </c>
      <c r="B30" s="29">
        <v>542666</v>
      </c>
      <c r="C30" s="28" t="s">
        <v>1017</v>
      </c>
      <c r="D30" s="28" t="s">
        <v>1018</v>
      </c>
      <c r="E30" s="28" t="s">
        <v>542</v>
      </c>
      <c r="F30" s="87">
        <v>70000</v>
      </c>
      <c r="G30" s="29">
        <v>304.8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44792</v>
      </c>
      <c r="B31" s="29">
        <v>542666</v>
      </c>
      <c r="C31" s="28" t="s">
        <v>1017</v>
      </c>
      <c r="D31" s="28" t="s">
        <v>1059</v>
      </c>
      <c r="E31" s="28" t="s">
        <v>542</v>
      </c>
      <c r="F31" s="87">
        <v>148488</v>
      </c>
      <c r="G31" s="29">
        <v>305.51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44792</v>
      </c>
      <c r="B32" s="29">
        <v>542666</v>
      </c>
      <c r="C32" s="28" t="s">
        <v>1017</v>
      </c>
      <c r="D32" s="28" t="s">
        <v>1170</v>
      </c>
      <c r="E32" s="28" t="s">
        <v>542</v>
      </c>
      <c r="F32" s="87">
        <v>161537</v>
      </c>
      <c r="G32" s="29">
        <v>306.39999999999998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44792</v>
      </c>
      <c r="B33" s="29">
        <v>542666</v>
      </c>
      <c r="C33" s="28" t="s">
        <v>1017</v>
      </c>
      <c r="D33" s="28" t="s">
        <v>1018</v>
      </c>
      <c r="E33" s="28" t="s">
        <v>541</v>
      </c>
      <c r="F33" s="87">
        <v>99948</v>
      </c>
      <c r="G33" s="29">
        <v>306.67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44792</v>
      </c>
      <c r="B34" s="29">
        <v>542666</v>
      </c>
      <c r="C34" s="28" t="s">
        <v>1017</v>
      </c>
      <c r="D34" s="28" t="s">
        <v>1059</v>
      </c>
      <c r="E34" s="28" t="s">
        <v>541</v>
      </c>
      <c r="F34" s="87">
        <v>148488</v>
      </c>
      <c r="G34" s="29">
        <v>306.25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44792</v>
      </c>
      <c r="B35" s="29">
        <v>542666</v>
      </c>
      <c r="C35" s="28" t="s">
        <v>1017</v>
      </c>
      <c r="D35" s="28" t="s">
        <v>1170</v>
      </c>
      <c r="E35" s="28" t="s">
        <v>541</v>
      </c>
      <c r="F35" s="87">
        <v>161537</v>
      </c>
      <c r="G35" s="29">
        <v>306.27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44792</v>
      </c>
      <c r="B36" s="29">
        <v>542666</v>
      </c>
      <c r="C36" s="28" t="s">
        <v>1017</v>
      </c>
      <c r="D36" s="28" t="s">
        <v>1082</v>
      </c>
      <c r="E36" s="28" t="s">
        <v>542</v>
      </c>
      <c r="F36" s="87">
        <v>180000</v>
      </c>
      <c r="G36" s="29">
        <v>306.33999999999997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44792</v>
      </c>
      <c r="B37" s="29">
        <v>543546</v>
      </c>
      <c r="C37" s="28" t="s">
        <v>1117</v>
      </c>
      <c r="D37" s="28" t="s">
        <v>1118</v>
      </c>
      <c r="E37" s="28" t="s">
        <v>542</v>
      </c>
      <c r="F37" s="87">
        <v>120000</v>
      </c>
      <c r="G37" s="29">
        <v>9.2100000000000009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44792</v>
      </c>
      <c r="B38" s="29">
        <v>542935</v>
      </c>
      <c r="C38" s="28" t="s">
        <v>1171</v>
      </c>
      <c r="D38" s="28" t="s">
        <v>1172</v>
      </c>
      <c r="E38" s="28" t="s">
        <v>541</v>
      </c>
      <c r="F38" s="87">
        <v>66000</v>
      </c>
      <c r="G38" s="29">
        <v>18.350000000000001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44792</v>
      </c>
      <c r="B39" s="29">
        <v>526859</v>
      </c>
      <c r="C39" s="28" t="s">
        <v>1173</v>
      </c>
      <c r="D39" s="28" t="s">
        <v>1174</v>
      </c>
      <c r="E39" s="28" t="s">
        <v>542</v>
      </c>
      <c r="F39" s="87">
        <v>451284</v>
      </c>
      <c r="G39" s="29">
        <v>3.4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44792</v>
      </c>
      <c r="B40" s="29">
        <v>526859</v>
      </c>
      <c r="C40" s="28" t="s">
        <v>1173</v>
      </c>
      <c r="D40" s="28" t="s">
        <v>1174</v>
      </c>
      <c r="E40" s="28" t="s">
        <v>541</v>
      </c>
      <c r="F40" s="87">
        <v>500117</v>
      </c>
      <c r="G40" s="29">
        <v>3.42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44792</v>
      </c>
      <c r="B41" s="29">
        <v>526859</v>
      </c>
      <c r="C41" s="28" t="s">
        <v>1173</v>
      </c>
      <c r="D41" s="28" t="s">
        <v>1130</v>
      </c>
      <c r="E41" s="28" t="s">
        <v>541</v>
      </c>
      <c r="F41" s="87">
        <v>600001</v>
      </c>
      <c r="G41" s="29">
        <v>3.43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44792</v>
      </c>
      <c r="B42" s="29">
        <v>526859</v>
      </c>
      <c r="C42" s="28" t="s">
        <v>1173</v>
      </c>
      <c r="D42" s="28" t="s">
        <v>1130</v>
      </c>
      <c r="E42" s="28" t="s">
        <v>542</v>
      </c>
      <c r="F42" s="87">
        <v>500001</v>
      </c>
      <c r="G42" s="29">
        <v>3.43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44792</v>
      </c>
      <c r="B43" s="29">
        <v>526859</v>
      </c>
      <c r="C43" s="28" t="s">
        <v>1173</v>
      </c>
      <c r="D43" s="28" t="s">
        <v>1128</v>
      </c>
      <c r="E43" s="28" t="s">
        <v>541</v>
      </c>
      <c r="F43" s="87">
        <v>324131</v>
      </c>
      <c r="G43" s="29">
        <v>3.43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44792</v>
      </c>
      <c r="B44" s="29">
        <v>526859</v>
      </c>
      <c r="C44" s="28" t="s">
        <v>1173</v>
      </c>
      <c r="D44" s="28" t="s">
        <v>1128</v>
      </c>
      <c r="E44" s="28" t="s">
        <v>542</v>
      </c>
      <c r="F44" s="87">
        <v>645110</v>
      </c>
      <c r="G44" s="29">
        <v>3.4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44792</v>
      </c>
      <c r="B45" s="29">
        <v>526859</v>
      </c>
      <c r="C45" s="28" t="s">
        <v>1173</v>
      </c>
      <c r="D45" s="28" t="s">
        <v>1175</v>
      </c>
      <c r="E45" s="28" t="s">
        <v>541</v>
      </c>
      <c r="F45" s="87">
        <v>399477</v>
      </c>
      <c r="G45" s="29">
        <v>3.43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44792</v>
      </c>
      <c r="B46" s="29">
        <v>526859</v>
      </c>
      <c r="C46" s="28" t="s">
        <v>1173</v>
      </c>
      <c r="D46" s="28" t="s">
        <v>1175</v>
      </c>
      <c r="E46" s="28" t="s">
        <v>542</v>
      </c>
      <c r="F46" s="87">
        <v>546371</v>
      </c>
      <c r="G46" s="29">
        <v>3.43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44792</v>
      </c>
      <c r="B47" s="29">
        <v>543286</v>
      </c>
      <c r="C47" s="28" t="s">
        <v>1119</v>
      </c>
      <c r="D47" s="28" t="s">
        <v>1120</v>
      </c>
      <c r="E47" s="28" t="s">
        <v>541</v>
      </c>
      <c r="F47" s="87">
        <v>60000</v>
      </c>
      <c r="G47" s="29">
        <v>17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44792</v>
      </c>
      <c r="B48" s="29">
        <v>543286</v>
      </c>
      <c r="C48" s="28" t="s">
        <v>1119</v>
      </c>
      <c r="D48" s="28" t="s">
        <v>1176</v>
      </c>
      <c r="E48" s="28" t="s">
        <v>542</v>
      </c>
      <c r="F48" s="87">
        <v>84000</v>
      </c>
      <c r="G48" s="29">
        <v>18.77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44792</v>
      </c>
      <c r="B49" s="29">
        <v>543286</v>
      </c>
      <c r="C49" s="28" t="s">
        <v>1119</v>
      </c>
      <c r="D49" s="28" t="s">
        <v>1121</v>
      </c>
      <c r="E49" s="28" t="s">
        <v>542</v>
      </c>
      <c r="F49" s="87">
        <v>30000</v>
      </c>
      <c r="G49" s="29">
        <v>17.600000000000001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44792</v>
      </c>
      <c r="B50" s="29">
        <v>543286</v>
      </c>
      <c r="C50" s="28" t="s">
        <v>1119</v>
      </c>
      <c r="D50" s="28" t="s">
        <v>1122</v>
      </c>
      <c r="E50" s="28" t="s">
        <v>542</v>
      </c>
      <c r="F50" s="87">
        <v>90000</v>
      </c>
      <c r="G50" s="29">
        <v>17.09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44792</v>
      </c>
      <c r="B51" s="29">
        <v>543286</v>
      </c>
      <c r="C51" s="28" t="s">
        <v>1119</v>
      </c>
      <c r="D51" s="28" t="s">
        <v>1121</v>
      </c>
      <c r="E51" s="28" t="s">
        <v>541</v>
      </c>
      <c r="F51" s="87">
        <v>24000</v>
      </c>
      <c r="G51" s="29">
        <v>18.239999999999998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44792</v>
      </c>
      <c r="B52" s="29">
        <v>543286</v>
      </c>
      <c r="C52" s="28" t="s">
        <v>1119</v>
      </c>
      <c r="D52" s="28" t="s">
        <v>1122</v>
      </c>
      <c r="E52" s="28" t="s">
        <v>541</v>
      </c>
      <c r="F52" s="87">
        <v>84000</v>
      </c>
      <c r="G52" s="29">
        <v>18.690000000000001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44792</v>
      </c>
      <c r="B53" s="29">
        <v>540696</v>
      </c>
      <c r="C53" s="28" t="s">
        <v>1177</v>
      </c>
      <c r="D53" s="28" t="s">
        <v>1178</v>
      </c>
      <c r="E53" s="28" t="s">
        <v>542</v>
      </c>
      <c r="F53" s="87">
        <v>19905</v>
      </c>
      <c r="G53" s="29">
        <v>47.8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44792</v>
      </c>
      <c r="B54" s="29">
        <v>540696</v>
      </c>
      <c r="C54" s="28" t="s">
        <v>1177</v>
      </c>
      <c r="D54" s="28" t="s">
        <v>1179</v>
      </c>
      <c r="E54" s="28" t="s">
        <v>541</v>
      </c>
      <c r="F54" s="87">
        <v>20000</v>
      </c>
      <c r="G54" s="29">
        <v>47.8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44792</v>
      </c>
      <c r="B55" s="29">
        <v>522101</v>
      </c>
      <c r="C55" s="28" t="s">
        <v>1083</v>
      </c>
      <c r="D55" s="28" t="s">
        <v>1084</v>
      </c>
      <c r="E55" s="28" t="s">
        <v>542</v>
      </c>
      <c r="F55" s="87">
        <v>550000</v>
      </c>
      <c r="G55" s="29">
        <v>52.85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44792</v>
      </c>
      <c r="B56" s="29">
        <v>522101</v>
      </c>
      <c r="C56" s="28" t="s">
        <v>1083</v>
      </c>
      <c r="D56" s="28" t="s">
        <v>1180</v>
      </c>
      <c r="E56" s="28" t="s">
        <v>541</v>
      </c>
      <c r="F56" s="87">
        <v>500000</v>
      </c>
      <c r="G56" s="29">
        <v>52.85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44792</v>
      </c>
      <c r="B57" s="29">
        <v>522101</v>
      </c>
      <c r="C57" s="28" t="s">
        <v>1083</v>
      </c>
      <c r="D57" s="28" t="s">
        <v>1123</v>
      </c>
      <c r="E57" s="28" t="s">
        <v>542</v>
      </c>
      <c r="F57" s="87">
        <v>450000</v>
      </c>
      <c r="G57" s="29">
        <v>52.85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44792</v>
      </c>
      <c r="B58" s="29">
        <v>522101</v>
      </c>
      <c r="C58" s="28" t="s">
        <v>1083</v>
      </c>
      <c r="D58" s="28" t="s">
        <v>1124</v>
      </c>
      <c r="E58" s="28" t="s">
        <v>541</v>
      </c>
      <c r="F58" s="87">
        <v>190001</v>
      </c>
      <c r="G58" s="29">
        <v>52.85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44792</v>
      </c>
      <c r="B59" s="29">
        <v>522101</v>
      </c>
      <c r="C59" s="28" t="s">
        <v>1083</v>
      </c>
      <c r="D59" s="28" t="s">
        <v>1124</v>
      </c>
      <c r="E59" s="28" t="s">
        <v>542</v>
      </c>
      <c r="F59" s="87">
        <v>26000</v>
      </c>
      <c r="G59" s="29">
        <v>52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44792</v>
      </c>
      <c r="B60" s="29">
        <v>522101</v>
      </c>
      <c r="C60" s="28" t="s">
        <v>1083</v>
      </c>
      <c r="D60" s="28" t="s">
        <v>1125</v>
      </c>
      <c r="E60" s="28" t="s">
        <v>542</v>
      </c>
      <c r="F60" s="87">
        <v>200000</v>
      </c>
      <c r="G60" s="29">
        <v>52.85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44792</v>
      </c>
      <c r="B61" s="29">
        <v>522101</v>
      </c>
      <c r="C61" s="28" t="s">
        <v>1083</v>
      </c>
      <c r="D61" s="28" t="s">
        <v>1181</v>
      </c>
      <c r="E61" s="28" t="s">
        <v>542</v>
      </c>
      <c r="F61" s="87">
        <v>51007</v>
      </c>
      <c r="G61" s="29">
        <v>52.8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44792</v>
      </c>
      <c r="B62" s="29">
        <v>522101</v>
      </c>
      <c r="C62" s="28" t="s">
        <v>1083</v>
      </c>
      <c r="D62" s="28" t="s">
        <v>1181</v>
      </c>
      <c r="E62" s="28" t="s">
        <v>541</v>
      </c>
      <c r="F62" s="87">
        <v>218007</v>
      </c>
      <c r="G62" s="29">
        <v>52.83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44792</v>
      </c>
      <c r="B63" s="29">
        <v>539686</v>
      </c>
      <c r="C63" s="28" t="s">
        <v>1060</v>
      </c>
      <c r="D63" s="28" t="s">
        <v>1182</v>
      </c>
      <c r="E63" s="28" t="s">
        <v>541</v>
      </c>
      <c r="F63" s="87">
        <v>81000</v>
      </c>
      <c r="G63" s="29">
        <v>295.02999999999997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44792</v>
      </c>
      <c r="B64" s="29">
        <v>539686</v>
      </c>
      <c r="C64" s="28" t="s">
        <v>1060</v>
      </c>
      <c r="D64" s="28" t="s">
        <v>1183</v>
      </c>
      <c r="E64" s="28" t="s">
        <v>541</v>
      </c>
      <c r="F64" s="87">
        <v>107900</v>
      </c>
      <c r="G64" s="29">
        <v>300.10000000000002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44792</v>
      </c>
      <c r="B65" s="29">
        <v>539686</v>
      </c>
      <c r="C65" s="28" t="s">
        <v>1060</v>
      </c>
      <c r="D65" s="28" t="s">
        <v>1183</v>
      </c>
      <c r="E65" s="28" t="s">
        <v>542</v>
      </c>
      <c r="F65" s="87">
        <v>107900</v>
      </c>
      <c r="G65" s="29">
        <v>300.07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44792</v>
      </c>
      <c r="B66" s="29">
        <v>539686</v>
      </c>
      <c r="C66" s="28" t="s">
        <v>1060</v>
      </c>
      <c r="D66" s="28" t="s">
        <v>1061</v>
      </c>
      <c r="E66" s="28" t="s">
        <v>542</v>
      </c>
      <c r="F66" s="87">
        <v>265000</v>
      </c>
      <c r="G66" s="29">
        <v>294.82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44792</v>
      </c>
      <c r="B67" s="29">
        <v>539686</v>
      </c>
      <c r="C67" s="28" t="s">
        <v>1060</v>
      </c>
      <c r="D67" s="28" t="s">
        <v>1184</v>
      </c>
      <c r="E67" s="28" t="s">
        <v>542</v>
      </c>
      <c r="F67" s="87">
        <v>97344</v>
      </c>
      <c r="G67" s="29">
        <v>299.91000000000003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44792</v>
      </c>
      <c r="B68" s="29">
        <v>539686</v>
      </c>
      <c r="C68" s="28" t="s">
        <v>1060</v>
      </c>
      <c r="D68" s="28" t="s">
        <v>1184</v>
      </c>
      <c r="E68" s="28" t="s">
        <v>541</v>
      </c>
      <c r="F68" s="87">
        <v>97344</v>
      </c>
      <c r="G68" s="29">
        <v>299.92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44792</v>
      </c>
      <c r="B69" s="29">
        <v>539686</v>
      </c>
      <c r="C69" s="28" t="s">
        <v>1060</v>
      </c>
      <c r="D69" s="28" t="s">
        <v>1126</v>
      </c>
      <c r="E69" s="28" t="s">
        <v>542</v>
      </c>
      <c r="F69" s="87">
        <v>138497</v>
      </c>
      <c r="G69" s="29">
        <v>300.18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44792</v>
      </c>
      <c r="B70" s="29">
        <v>539686</v>
      </c>
      <c r="C70" s="28" t="s">
        <v>1060</v>
      </c>
      <c r="D70" s="28" t="s">
        <v>1126</v>
      </c>
      <c r="E70" s="28" t="s">
        <v>541</v>
      </c>
      <c r="F70" s="87">
        <v>138497</v>
      </c>
      <c r="G70" s="29">
        <v>300.16000000000003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44792</v>
      </c>
      <c r="B71" s="29">
        <v>539686</v>
      </c>
      <c r="C71" s="28" t="s">
        <v>1060</v>
      </c>
      <c r="D71" s="28" t="s">
        <v>1185</v>
      </c>
      <c r="E71" s="28" t="s">
        <v>542</v>
      </c>
      <c r="F71" s="87">
        <v>112700</v>
      </c>
      <c r="G71" s="29">
        <v>300.51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44792</v>
      </c>
      <c r="B72" s="29">
        <v>539686</v>
      </c>
      <c r="C72" s="28" t="s">
        <v>1060</v>
      </c>
      <c r="D72" s="28" t="s">
        <v>1185</v>
      </c>
      <c r="E72" s="28" t="s">
        <v>541</v>
      </c>
      <c r="F72" s="87">
        <v>112700</v>
      </c>
      <c r="G72" s="29">
        <v>300.56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44792</v>
      </c>
      <c r="B73" s="29">
        <v>511688</v>
      </c>
      <c r="C73" s="28" t="s">
        <v>1186</v>
      </c>
      <c r="D73" s="28" t="s">
        <v>1187</v>
      </c>
      <c r="E73" s="28" t="s">
        <v>542</v>
      </c>
      <c r="F73" s="87">
        <v>34121</v>
      </c>
      <c r="G73" s="29">
        <v>6.82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44792</v>
      </c>
      <c r="B74" s="29">
        <v>530557</v>
      </c>
      <c r="C74" s="28" t="s">
        <v>1062</v>
      </c>
      <c r="D74" s="28" t="s">
        <v>1188</v>
      </c>
      <c r="E74" s="28" t="s">
        <v>542</v>
      </c>
      <c r="F74" s="87">
        <v>8253429</v>
      </c>
      <c r="G74" s="29">
        <v>0.76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44792</v>
      </c>
      <c r="B75" s="29">
        <v>530557</v>
      </c>
      <c r="C75" s="28" t="s">
        <v>1062</v>
      </c>
      <c r="D75" s="28" t="s">
        <v>1188</v>
      </c>
      <c r="E75" s="28" t="s">
        <v>541</v>
      </c>
      <c r="F75" s="87">
        <v>13953429</v>
      </c>
      <c r="G75" s="29">
        <v>0.77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44792</v>
      </c>
      <c r="B76" s="29">
        <v>530557</v>
      </c>
      <c r="C76" s="28" t="s">
        <v>1062</v>
      </c>
      <c r="D76" s="28" t="s">
        <v>1063</v>
      </c>
      <c r="E76" s="28" t="s">
        <v>542</v>
      </c>
      <c r="F76" s="87">
        <v>59617750</v>
      </c>
      <c r="G76" s="29">
        <v>0.77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44792</v>
      </c>
      <c r="B77" s="29">
        <v>530557</v>
      </c>
      <c r="C77" s="28" t="s">
        <v>1062</v>
      </c>
      <c r="D77" s="28" t="s">
        <v>1189</v>
      </c>
      <c r="E77" s="28" t="s">
        <v>542</v>
      </c>
      <c r="F77" s="87">
        <v>39600000</v>
      </c>
      <c r="G77" s="29">
        <v>0.77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44792</v>
      </c>
      <c r="B78" s="29">
        <v>530557</v>
      </c>
      <c r="C78" s="28" t="s">
        <v>1062</v>
      </c>
      <c r="D78" s="28" t="s">
        <v>1175</v>
      </c>
      <c r="E78" s="28" t="s">
        <v>541</v>
      </c>
      <c r="F78" s="87">
        <v>49068929</v>
      </c>
      <c r="G78" s="29">
        <v>0.77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44792</v>
      </c>
      <c r="B79" s="29">
        <v>530557</v>
      </c>
      <c r="C79" s="28" t="s">
        <v>1062</v>
      </c>
      <c r="D79" s="28" t="s">
        <v>1175</v>
      </c>
      <c r="E79" s="28" t="s">
        <v>542</v>
      </c>
      <c r="F79" s="87">
        <v>6624811</v>
      </c>
      <c r="G79" s="29">
        <v>0.77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44792</v>
      </c>
      <c r="B80" s="29">
        <v>530557</v>
      </c>
      <c r="C80" s="28" t="s">
        <v>1062</v>
      </c>
      <c r="D80" s="28" t="s">
        <v>1030</v>
      </c>
      <c r="E80" s="28" t="s">
        <v>542</v>
      </c>
      <c r="F80" s="87">
        <v>2260801</v>
      </c>
      <c r="G80" s="29">
        <v>0.77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44792</v>
      </c>
      <c r="B81" s="29">
        <v>530557</v>
      </c>
      <c r="C81" s="28" t="s">
        <v>1062</v>
      </c>
      <c r="D81" s="28" t="s">
        <v>1030</v>
      </c>
      <c r="E81" s="28" t="s">
        <v>541</v>
      </c>
      <c r="F81" s="87">
        <v>12500000</v>
      </c>
      <c r="G81" s="29">
        <v>0.77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44792</v>
      </c>
      <c r="B82" s="29">
        <v>531254</v>
      </c>
      <c r="C82" s="28" t="s">
        <v>1127</v>
      </c>
      <c r="D82" s="28" t="s">
        <v>1190</v>
      </c>
      <c r="E82" s="28" t="s">
        <v>542</v>
      </c>
      <c r="F82" s="87">
        <v>74838</v>
      </c>
      <c r="G82" s="29">
        <v>43.2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44792</v>
      </c>
      <c r="B83" s="29">
        <v>531254</v>
      </c>
      <c r="C83" s="28" t="s">
        <v>1127</v>
      </c>
      <c r="D83" s="28" t="s">
        <v>1081</v>
      </c>
      <c r="E83" s="28" t="s">
        <v>541</v>
      </c>
      <c r="F83" s="87">
        <v>94213</v>
      </c>
      <c r="G83" s="29">
        <v>43.29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44792</v>
      </c>
      <c r="B84" s="29">
        <v>531254</v>
      </c>
      <c r="C84" s="28" t="s">
        <v>1127</v>
      </c>
      <c r="D84" s="28" t="s">
        <v>1086</v>
      </c>
      <c r="E84" s="28" t="s">
        <v>541</v>
      </c>
      <c r="F84" s="87">
        <v>30758</v>
      </c>
      <c r="G84" s="29">
        <v>43.46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44792</v>
      </c>
      <c r="B85" s="29">
        <v>531254</v>
      </c>
      <c r="C85" s="28" t="s">
        <v>1127</v>
      </c>
      <c r="D85" s="28" t="s">
        <v>1086</v>
      </c>
      <c r="E85" s="28" t="s">
        <v>542</v>
      </c>
      <c r="F85" s="87">
        <v>30758</v>
      </c>
      <c r="G85" s="29">
        <v>43.43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44792</v>
      </c>
      <c r="B86" s="29">
        <v>539309</v>
      </c>
      <c r="C86" s="28" t="s">
        <v>1143</v>
      </c>
      <c r="D86" s="28" t="s">
        <v>1191</v>
      </c>
      <c r="E86" s="28" t="s">
        <v>541</v>
      </c>
      <c r="F86" s="87">
        <v>225000</v>
      </c>
      <c r="G86" s="29">
        <v>568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44792</v>
      </c>
      <c r="B87" s="29">
        <v>542019</v>
      </c>
      <c r="C87" s="28" t="s">
        <v>1192</v>
      </c>
      <c r="D87" s="28" t="s">
        <v>1193</v>
      </c>
      <c r="E87" s="28" t="s">
        <v>541</v>
      </c>
      <c r="F87" s="87">
        <v>56088</v>
      </c>
      <c r="G87" s="29">
        <v>311.14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44792</v>
      </c>
      <c r="B88" s="29">
        <v>542019</v>
      </c>
      <c r="C88" s="28" t="s">
        <v>1192</v>
      </c>
      <c r="D88" s="28" t="s">
        <v>1193</v>
      </c>
      <c r="E88" s="28" t="s">
        <v>542</v>
      </c>
      <c r="F88" s="87">
        <v>22176</v>
      </c>
      <c r="G88" s="29">
        <v>312.94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44792</v>
      </c>
      <c r="B89" s="29">
        <v>542034</v>
      </c>
      <c r="C89" s="28" t="s">
        <v>1129</v>
      </c>
      <c r="D89" s="28" t="s">
        <v>1194</v>
      </c>
      <c r="E89" s="28" t="s">
        <v>542</v>
      </c>
      <c r="F89" s="87">
        <v>108289</v>
      </c>
      <c r="G89" s="29">
        <v>56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44792</v>
      </c>
      <c r="B90" s="29">
        <v>542034</v>
      </c>
      <c r="C90" s="28" t="s">
        <v>1129</v>
      </c>
      <c r="D90" s="28" t="s">
        <v>1195</v>
      </c>
      <c r="E90" s="28" t="s">
        <v>542</v>
      </c>
      <c r="F90" s="87">
        <v>185535</v>
      </c>
      <c r="G90" s="29">
        <v>56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44792</v>
      </c>
      <c r="B91" s="29">
        <v>542034</v>
      </c>
      <c r="C91" s="28" t="s">
        <v>1129</v>
      </c>
      <c r="D91" s="28" t="s">
        <v>1196</v>
      </c>
      <c r="E91" s="28" t="s">
        <v>542</v>
      </c>
      <c r="F91" s="87">
        <v>56749</v>
      </c>
      <c r="G91" s="29">
        <v>56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44792</v>
      </c>
      <c r="B92" s="29">
        <v>542034</v>
      </c>
      <c r="C92" s="28" t="s">
        <v>1129</v>
      </c>
      <c r="D92" s="28" t="s">
        <v>1197</v>
      </c>
      <c r="E92" s="28" t="s">
        <v>542</v>
      </c>
      <c r="F92" s="87">
        <v>136213</v>
      </c>
      <c r="G92" s="29">
        <v>56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44792</v>
      </c>
      <c r="B93" s="29">
        <v>542034</v>
      </c>
      <c r="C93" s="28" t="s">
        <v>1129</v>
      </c>
      <c r="D93" s="28" t="s">
        <v>1198</v>
      </c>
      <c r="E93" s="28" t="s">
        <v>541</v>
      </c>
      <c r="F93" s="87">
        <v>78000</v>
      </c>
      <c r="G93" s="29">
        <v>56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44792</v>
      </c>
      <c r="B94" s="29">
        <v>542034</v>
      </c>
      <c r="C94" s="28" t="s">
        <v>1129</v>
      </c>
      <c r="D94" s="28" t="s">
        <v>1199</v>
      </c>
      <c r="E94" s="28" t="s">
        <v>541</v>
      </c>
      <c r="F94" s="87">
        <v>127500</v>
      </c>
      <c r="G94" s="29">
        <v>56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44792</v>
      </c>
      <c r="B95" s="29">
        <v>542034</v>
      </c>
      <c r="C95" s="28" t="s">
        <v>1129</v>
      </c>
      <c r="D95" s="28" t="s">
        <v>1200</v>
      </c>
      <c r="E95" s="28" t="s">
        <v>541</v>
      </c>
      <c r="F95" s="87">
        <v>140000</v>
      </c>
      <c r="G95" s="29">
        <v>56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44792</v>
      </c>
      <c r="B96" s="29">
        <v>542034</v>
      </c>
      <c r="C96" s="28" t="s">
        <v>1129</v>
      </c>
      <c r="D96" s="28" t="s">
        <v>1201</v>
      </c>
      <c r="E96" s="28" t="s">
        <v>541</v>
      </c>
      <c r="F96" s="87">
        <v>145000</v>
      </c>
      <c r="G96" s="29">
        <v>56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44792</v>
      </c>
      <c r="B97" s="29">
        <v>539217</v>
      </c>
      <c r="C97" s="28" t="s">
        <v>1202</v>
      </c>
      <c r="D97" s="28" t="s">
        <v>1203</v>
      </c>
      <c r="E97" s="28" t="s">
        <v>542</v>
      </c>
      <c r="F97" s="87">
        <v>776258</v>
      </c>
      <c r="G97" s="29">
        <v>1.24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44792</v>
      </c>
      <c r="B98" s="29">
        <v>530611</v>
      </c>
      <c r="C98" s="28" t="s">
        <v>1204</v>
      </c>
      <c r="D98" s="28" t="s">
        <v>1205</v>
      </c>
      <c r="E98" s="28" t="s">
        <v>542</v>
      </c>
      <c r="F98" s="87">
        <v>4429374</v>
      </c>
      <c r="G98" s="29">
        <v>2.2000000000000002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44792</v>
      </c>
      <c r="B99" s="29">
        <v>539406</v>
      </c>
      <c r="C99" s="28" t="s">
        <v>1206</v>
      </c>
      <c r="D99" s="28" t="s">
        <v>1207</v>
      </c>
      <c r="E99" s="28" t="s">
        <v>542</v>
      </c>
      <c r="F99" s="87">
        <v>10000</v>
      </c>
      <c r="G99" s="29">
        <v>44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44792</v>
      </c>
      <c r="B100" s="29">
        <v>539406</v>
      </c>
      <c r="C100" s="28" t="s">
        <v>1206</v>
      </c>
      <c r="D100" s="28" t="s">
        <v>1208</v>
      </c>
      <c r="E100" s="28" t="s">
        <v>542</v>
      </c>
      <c r="F100" s="87">
        <v>40000</v>
      </c>
      <c r="G100" s="29">
        <v>44.03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44792</v>
      </c>
      <c r="B101" s="29">
        <v>539406</v>
      </c>
      <c r="C101" s="28" t="s">
        <v>1206</v>
      </c>
      <c r="D101" s="28" t="s">
        <v>1209</v>
      </c>
      <c r="E101" s="28" t="s">
        <v>541</v>
      </c>
      <c r="F101" s="87">
        <v>14000</v>
      </c>
      <c r="G101" s="29">
        <v>44.05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44792</v>
      </c>
      <c r="B102" s="29">
        <v>539406</v>
      </c>
      <c r="C102" s="28" t="s">
        <v>1206</v>
      </c>
      <c r="D102" s="28" t="s">
        <v>1085</v>
      </c>
      <c r="E102" s="28" t="s">
        <v>541</v>
      </c>
      <c r="F102" s="87">
        <v>20000</v>
      </c>
      <c r="G102" s="29">
        <v>44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44792</v>
      </c>
      <c r="B103" s="29">
        <v>537392</v>
      </c>
      <c r="C103" s="28" t="s">
        <v>1210</v>
      </c>
      <c r="D103" s="28" t="s">
        <v>1211</v>
      </c>
      <c r="E103" s="28" t="s">
        <v>542</v>
      </c>
      <c r="F103" s="87">
        <v>42937</v>
      </c>
      <c r="G103" s="29">
        <v>23.5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44792</v>
      </c>
      <c r="B104" s="29">
        <v>537392</v>
      </c>
      <c r="C104" s="28" t="s">
        <v>1210</v>
      </c>
      <c r="D104" s="28" t="s">
        <v>1212</v>
      </c>
      <c r="E104" s="28" t="s">
        <v>541</v>
      </c>
      <c r="F104" s="87">
        <v>42373</v>
      </c>
      <c r="G104" s="29">
        <v>23.5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44792</v>
      </c>
      <c r="B105" s="29">
        <v>538569</v>
      </c>
      <c r="C105" s="28" t="s">
        <v>1131</v>
      </c>
      <c r="D105" s="28" t="s">
        <v>1132</v>
      </c>
      <c r="E105" s="28" t="s">
        <v>542</v>
      </c>
      <c r="F105" s="87">
        <v>500000</v>
      </c>
      <c r="G105" s="29">
        <v>2.75</v>
      </c>
      <c r="H105" s="29" t="s">
        <v>306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44792</v>
      </c>
      <c r="B106" s="29">
        <v>538569</v>
      </c>
      <c r="C106" s="28" t="s">
        <v>1131</v>
      </c>
      <c r="D106" s="28" t="s">
        <v>1063</v>
      </c>
      <c r="E106" s="28" t="s">
        <v>541</v>
      </c>
      <c r="F106" s="87">
        <v>491981</v>
      </c>
      <c r="G106" s="29">
        <v>2.75</v>
      </c>
      <c r="H106" s="29" t="s">
        <v>306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44792</v>
      </c>
      <c r="B107" s="29">
        <v>530459</v>
      </c>
      <c r="C107" s="28" t="s">
        <v>1213</v>
      </c>
      <c r="D107" s="28" t="s">
        <v>1214</v>
      </c>
      <c r="E107" s="28" t="s">
        <v>541</v>
      </c>
      <c r="F107" s="87">
        <v>55040</v>
      </c>
      <c r="G107" s="29">
        <v>22.79</v>
      </c>
      <c r="H107" s="29" t="s">
        <v>306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44792</v>
      </c>
      <c r="B108" s="29">
        <v>543545</v>
      </c>
      <c r="C108" s="28" t="s">
        <v>1133</v>
      </c>
      <c r="D108" s="28" t="s">
        <v>1134</v>
      </c>
      <c r="E108" s="28" t="s">
        <v>542</v>
      </c>
      <c r="F108" s="87">
        <v>60000</v>
      </c>
      <c r="G108" s="29">
        <v>76.45</v>
      </c>
      <c r="H108" s="29" t="s">
        <v>306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44792</v>
      </c>
      <c r="B109" s="29">
        <v>524661</v>
      </c>
      <c r="C109" s="28" t="s">
        <v>1215</v>
      </c>
      <c r="D109" s="28" t="s">
        <v>1216</v>
      </c>
      <c r="E109" s="28" t="s">
        <v>541</v>
      </c>
      <c r="F109" s="87">
        <v>84445</v>
      </c>
      <c r="G109" s="29">
        <v>8.25</v>
      </c>
      <c r="H109" s="29" t="s">
        <v>306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44792</v>
      </c>
      <c r="B110" s="29">
        <v>524661</v>
      </c>
      <c r="C110" s="28" t="s">
        <v>1215</v>
      </c>
      <c r="D110" s="28" t="s">
        <v>1216</v>
      </c>
      <c r="E110" s="28" t="s">
        <v>542</v>
      </c>
      <c r="F110" s="87">
        <v>33123</v>
      </c>
      <c r="G110" s="29">
        <v>8.33</v>
      </c>
      <c r="H110" s="29" t="s">
        <v>306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44792</v>
      </c>
      <c r="B111" s="29" t="s">
        <v>1217</v>
      </c>
      <c r="C111" s="28" t="s">
        <v>1218</v>
      </c>
      <c r="D111" s="28" t="s">
        <v>1219</v>
      </c>
      <c r="E111" s="28" t="s">
        <v>541</v>
      </c>
      <c r="F111" s="87">
        <v>90000</v>
      </c>
      <c r="G111" s="29">
        <v>615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44792</v>
      </c>
      <c r="B112" s="29" t="s">
        <v>1217</v>
      </c>
      <c r="C112" s="28" t="s">
        <v>1218</v>
      </c>
      <c r="D112" s="28" t="s">
        <v>1220</v>
      </c>
      <c r="E112" s="28" t="s">
        <v>541</v>
      </c>
      <c r="F112" s="87">
        <v>80000</v>
      </c>
      <c r="G112" s="29">
        <v>617.63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44792</v>
      </c>
      <c r="B113" s="29" t="s">
        <v>1135</v>
      </c>
      <c r="C113" s="28" t="s">
        <v>1136</v>
      </c>
      <c r="D113" s="28" t="s">
        <v>1221</v>
      </c>
      <c r="E113" s="28" t="s">
        <v>541</v>
      </c>
      <c r="F113" s="87">
        <v>100000</v>
      </c>
      <c r="G113" s="29">
        <v>97.82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44792</v>
      </c>
      <c r="B114" s="29" t="s">
        <v>1138</v>
      </c>
      <c r="C114" s="28" t="s">
        <v>1139</v>
      </c>
      <c r="D114" s="28" t="s">
        <v>1140</v>
      </c>
      <c r="E114" s="28" t="s">
        <v>541</v>
      </c>
      <c r="F114" s="87">
        <v>1027755</v>
      </c>
      <c r="G114" s="29">
        <v>13.39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44792</v>
      </c>
      <c r="B115" s="29" t="s">
        <v>1138</v>
      </c>
      <c r="C115" s="28" t="s">
        <v>1139</v>
      </c>
      <c r="D115" s="28" t="s">
        <v>1222</v>
      </c>
      <c r="E115" s="28" t="s">
        <v>541</v>
      </c>
      <c r="F115" s="87">
        <v>525000</v>
      </c>
      <c r="G115" s="29">
        <v>13.51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44792</v>
      </c>
      <c r="B116" s="29" t="s">
        <v>1088</v>
      </c>
      <c r="C116" s="28" t="s">
        <v>1089</v>
      </c>
      <c r="D116" s="28" t="s">
        <v>1087</v>
      </c>
      <c r="E116" s="28" t="s">
        <v>541</v>
      </c>
      <c r="F116" s="87">
        <v>97492</v>
      </c>
      <c r="G116" s="29">
        <v>68.260000000000005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44792</v>
      </c>
      <c r="B117" s="29" t="s">
        <v>1223</v>
      </c>
      <c r="C117" s="28" t="s">
        <v>1224</v>
      </c>
      <c r="D117" s="28" t="s">
        <v>1144</v>
      </c>
      <c r="E117" s="28" t="s">
        <v>541</v>
      </c>
      <c r="F117" s="87">
        <v>1671095</v>
      </c>
      <c r="G117" s="29">
        <v>35.28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44792</v>
      </c>
      <c r="B118" s="29" t="s">
        <v>1223</v>
      </c>
      <c r="C118" s="28" t="s">
        <v>1224</v>
      </c>
      <c r="D118" s="28" t="s">
        <v>1225</v>
      </c>
      <c r="E118" s="28" t="s">
        <v>541</v>
      </c>
      <c r="F118" s="87">
        <v>552668</v>
      </c>
      <c r="G118" s="29">
        <v>35.81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44792</v>
      </c>
      <c r="B119" s="29" t="s">
        <v>1150</v>
      </c>
      <c r="C119" s="28" t="s">
        <v>1151</v>
      </c>
      <c r="D119" s="28" t="s">
        <v>1226</v>
      </c>
      <c r="E119" s="28" t="s">
        <v>541</v>
      </c>
      <c r="F119" s="87">
        <v>291000</v>
      </c>
      <c r="G119" s="29">
        <v>56.5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44792</v>
      </c>
      <c r="B120" s="29" t="s">
        <v>1227</v>
      </c>
      <c r="C120" s="28" t="s">
        <v>1228</v>
      </c>
      <c r="D120" s="28" t="s">
        <v>1229</v>
      </c>
      <c r="E120" s="28" t="s">
        <v>541</v>
      </c>
      <c r="F120" s="87">
        <v>79691</v>
      </c>
      <c r="G120" s="29">
        <v>58.91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44792</v>
      </c>
      <c r="B121" s="29" t="s">
        <v>386</v>
      </c>
      <c r="C121" s="28" t="s">
        <v>1230</v>
      </c>
      <c r="D121" s="28" t="s">
        <v>1231</v>
      </c>
      <c r="E121" s="28" t="s">
        <v>541</v>
      </c>
      <c r="F121" s="87">
        <v>3500000</v>
      </c>
      <c r="G121" s="29">
        <v>334.95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44792</v>
      </c>
      <c r="B122" s="29" t="s">
        <v>1232</v>
      </c>
      <c r="C122" s="28" t="s">
        <v>1233</v>
      </c>
      <c r="D122" s="28" t="s">
        <v>1234</v>
      </c>
      <c r="E122" s="28" t="s">
        <v>541</v>
      </c>
      <c r="F122" s="87">
        <v>148125</v>
      </c>
      <c r="G122" s="29">
        <v>279.95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44792</v>
      </c>
      <c r="B123" s="29" t="s">
        <v>1235</v>
      </c>
      <c r="C123" s="28" t="s">
        <v>1236</v>
      </c>
      <c r="D123" s="28" t="s">
        <v>1237</v>
      </c>
      <c r="E123" s="28" t="s">
        <v>541</v>
      </c>
      <c r="F123" s="87">
        <v>601153</v>
      </c>
      <c r="G123" s="29">
        <v>122.75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44792</v>
      </c>
      <c r="B124" s="29" t="s">
        <v>1238</v>
      </c>
      <c r="C124" s="28" t="s">
        <v>1239</v>
      </c>
      <c r="D124" s="28" t="s">
        <v>1240</v>
      </c>
      <c r="E124" s="28" t="s">
        <v>541</v>
      </c>
      <c r="F124" s="87">
        <v>1250028</v>
      </c>
      <c r="G124" s="29">
        <v>25.83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44792</v>
      </c>
      <c r="B125" s="29" t="s">
        <v>1241</v>
      </c>
      <c r="C125" s="28" t="s">
        <v>1242</v>
      </c>
      <c r="D125" s="28" t="s">
        <v>1243</v>
      </c>
      <c r="E125" s="28" t="s">
        <v>541</v>
      </c>
      <c r="F125" s="87">
        <v>30388</v>
      </c>
      <c r="G125" s="29">
        <v>305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44792</v>
      </c>
      <c r="B126" s="29" t="s">
        <v>1145</v>
      </c>
      <c r="C126" s="28" t="s">
        <v>1146</v>
      </c>
      <c r="D126" s="28" t="s">
        <v>1137</v>
      </c>
      <c r="E126" s="28" t="s">
        <v>541</v>
      </c>
      <c r="F126" s="87">
        <v>384522</v>
      </c>
      <c r="G126" s="29">
        <v>232.66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44792</v>
      </c>
      <c r="B127" s="29" t="s">
        <v>1145</v>
      </c>
      <c r="C127" s="28" t="s">
        <v>1146</v>
      </c>
      <c r="D127" s="28" t="s">
        <v>1064</v>
      </c>
      <c r="E127" s="28" t="s">
        <v>541</v>
      </c>
      <c r="F127" s="87">
        <v>390320</v>
      </c>
      <c r="G127" s="29">
        <v>228.51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44792</v>
      </c>
      <c r="B128" s="29" t="s">
        <v>1145</v>
      </c>
      <c r="C128" s="28" t="s">
        <v>1146</v>
      </c>
      <c r="D128" s="28" t="s">
        <v>1244</v>
      </c>
      <c r="E128" s="28" t="s">
        <v>541</v>
      </c>
      <c r="F128" s="87">
        <v>476998</v>
      </c>
      <c r="G128" s="29">
        <v>232.4</v>
      </c>
      <c r="H128" s="29" t="s">
        <v>818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44792</v>
      </c>
      <c r="B129" s="29" t="s">
        <v>1245</v>
      </c>
      <c r="C129" s="28" t="s">
        <v>1246</v>
      </c>
      <c r="D129" s="28" t="s">
        <v>1247</v>
      </c>
      <c r="E129" s="28" t="s">
        <v>541</v>
      </c>
      <c r="F129" s="87">
        <v>160020</v>
      </c>
      <c r="G129" s="29">
        <v>62</v>
      </c>
      <c r="H129" s="29" t="s">
        <v>818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44792</v>
      </c>
      <c r="B130" s="29" t="s">
        <v>1245</v>
      </c>
      <c r="C130" s="28" t="s">
        <v>1246</v>
      </c>
      <c r="D130" s="28" t="s">
        <v>1248</v>
      </c>
      <c r="E130" s="28" t="s">
        <v>541</v>
      </c>
      <c r="F130" s="87">
        <v>161280</v>
      </c>
      <c r="G130" s="29">
        <v>65.849999999999994</v>
      </c>
      <c r="H130" s="29" t="s">
        <v>818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44792</v>
      </c>
      <c r="B131" s="29" t="s">
        <v>1249</v>
      </c>
      <c r="C131" s="28" t="s">
        <v>1250</v>
      </c>
      <c r="D131" s="28" t="s">
        <v>1140</v>
      </c>
      <c r="E131" s="28" t="s">
        <v>541</v>
      </c>
      <c r="F131" s="87">
        <v>130673</v>
      </c>
      <c r="G131" s="29">
        <v>104.46</v>
      </c>
      <c r="H131" s="29" t="s">
        <v>818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44792</v>
      </c>
      <c r="B132" s="29" t="s">
        <v>1147</v>
      </c>
      <c r="C132" s="28" t="s">
        <v>1148</v>
      </c>
      <c r="D132" s="28" t="s">
        <v>1251</v>
      </c>
      <c r="E132" s="28" t="s">
        <v>541</v>
      </c>
      <c r="F132" s="87">
        <v>8600000</v>
      </c>
      <c r="G132" s="29">
        <v>5</v>
      </c>
      <c r="H132" s="29" t="s">
        <v>818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44792</v>
      </c>
      <c r="B133" s="29" t="s">
        <v>1252</v>
      </c>
      <c r="C133" s="28" t="s">
        <v>1253</v>
      </c>
      <c r="D133" s="28" t="s">
        <v>1118</v>
      </c>
      <c r="E133" s="28" t="s">
        <v>542</v>
      </c>
      <c r="F133" s="87">
        <v>190000</v>
      </c>
      <c r="G133" s="29">
        <v>20.420000000000002</v>
      </c>
      <c r="H133" s="29" t="s">
        <v>818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44792</v>
      </c>
      <c r="B134" s="29" t="s">
        <v>1252</v>
      </c>
      <c r="C134" s="28" t="s">
        <v>1253</v>
      </c>
      <c r="D134" s="28" t="s">
        <v>1254</v>
      </c>
      <c r="E134" s="28" t="s">
        <v>542</v>
      </c>
      <c r="F134" s="87">
        <v>120000</v>
      </c>
      <c r="G134" s="29">
        <v>19.54</v>
      </c>
      <c r="H134" s="29" t="s">
        <v>818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44792</v>
      </c>
      <c r="B135" s="29" t="s">
        <v>1255</v>
      </c>
      <c r="C135" s="28" t="s">
        <v>1256</v>
      </c>
      <c r="D135" s="28" t="s">
        <v>1257</v>
      </c>
      <c r="E135" s="28" t="s">
        <v>542</v>
      </c>
      <c r="F135" s="87">
        <v>322176</v>
      </c>
      <c r="G135" s="29">
        <v>360.06</v>
      </c>
      <c r="H135" s="29" t="s">
        <v>818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44792</v>
      </c>
      <c r="B136" s="29" t="s">
        <v>1138</v>
      </c>
      <c r="C136" s="28" t="s">
        <v>1139</v>
      </c>
      <c r="D136" s="28" t="s">
        <v>1222</v>
      </c>
      <c r="E136" s="28" t="s">
        <v>542</v>
      </c>
      <c r="F136" s="87">
        <v>25000</v>
      </c>
      <c r="G136" s="29">
        <v>13.78</v>
      </c>
      <c r="H136" s="29" t="s">
        <v>818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44792</v>
      </c>
      <c r="B137" s="29" t="s">
        <v>1138</v>
      </c>
      <c r="C137" s="28" t="s">
        <v>1139</v>
      </c>
      <c r="D137" s="28" t="s">
        <v>1140</v>
      </c>
      <c r="E137" s="28" t="s">
        <v>542</v>
      </c>
      <c r="F137" s="87">
        <v>1027755</v>
      </c>
      <c r="G137" s="29">
        <v>13.55</v>
      </c>
      <c r="H137" s="29" t="s">
        <v>818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44792</v>
      </c>
      <c r="B138" s="29" t="s">
        <v>1088</v>
      </c>
      <c r="C138" s="28" t="s">
        <v>1089</v>
      </c>
      <c r="D138" s="28" t="s">
        <v>1087</v>
      </c>
      <c r="E138" s="28" t="s">
        <v>542</v>
      </c>
      <c r="F138" s="87">
        <v>97620</v>
      </c>
      <c r="G138" s="29">
        <v>68.33</v>
      </c>
      <c r="H138" s="29" t="s">
        <v>818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44792</v>
      </c>
      <c r="B139" s="29" t="s">
        <v>1223</v>
      </c>
      <c r="C139" s="28" t="s">
        <v>1224</v>
      </c>
      <c r="D139" s="28" t="s">
        <v>1144</v>
      </c>
      <c r="E139" s="28" t="s">
        <v>542</v>
      </c>
      <c r="F139" s="87">
        <v>17015</v>
      </c>
      <c r="G139" s="29">
        <v>35.64</v>
      </c>
      <c r="H139" s="29" t="s">
        <v>818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44792</v>
      </c>
      <c r="B140" s="29" t="s">
        <v>1223</v>
      </c>
      <c r="C140" s="28" t="s">
        <v>1224</v>
      </c>
      <c r="D140" s="28" t="s">
        <v>1225</v>
      </c>
      <c r="E140" s="28" t="s">
        <v>542</v>
      </c>
      <c r="F140" s="87">
        <v>556254</v>
      </c>
      <c r="G140" s="29">
        <v>35.54</v>
      </c>
      <c r="H140" s="29" t="s">
        <v>818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44792</v>
      </c>
      <c r="B141" s="29" t="s">
        <v>1141</v>
      </c>
      <c r="C141" s="28" t="s">
        <v>1142</v>
      </c>
      <c r="D141" s="28" t="s">
        <v>1149</v>
      </c>
      <c r="E141" s="28" t="s">
        <v>542</v>
      </c>
      <c r="F141" s="87">
        <v>2916042</v>
      </c>
      <c r="G141" s="29">
        <v>4.01</v>
      </c>
      <c r="H141" s="29" t="s">
        <v>818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44792</v>
      </c>
      <c r="B142" s="29" t="s">
        <v>1258</v>
      </c>
      <c r="C142" s="28" t="s">
        <v>1259</v>
      </c>
      <c r="D142" s="28" t="s">
        <v>1247</v>
      </c>
      <c r="E142" s="28" t="s">
        <v>542</v>
      </c>
      <c r="F142" s="87">
        <v>787183</v>
      </c>
      <c r="G142" s="29">
        <v>7.05</v>
      </c>
      <c r="H142" s="29" t="s">
        <v>818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44792</v>
      </c>
      <c r="B143" s="29" t="s">
        <v>1227</v>
      </c>
      <c r="C143" s="28" t="s">
        <v>1228</v>
      </c>
      <c r="D143" s="28" t="s">
        <v>1229</v>
      </c>
      <c r="E143" s="28" t="s">
        <v>542</v>
      </c>
      <c r="F143" s="87">
        <v>78639</v>
      </c>
      <c r="G143" s="29">
        <v>60</v>
      </c>
      <c r="H143" s="29" t="s">
        <v>818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44792</v>
      </c>
      <c r="B144" s="29" t="s">
        <v>386</v>
      </c>
      <c r="C144" s="28" t="s">
        <v>1230</v>
      </c>
      <c r="D144" s="28" t="s">
        <v>1260</v>
      </c>
      <c r="E144" s="28" t="s">
        <v>542</v>
      </c>
      <c r="F144" s="87">
        <v>13501587</v>
      </c>
      <c r="G144" s="29">
        <v>335.64</v>
      </c>
      <c r="H144" s="29" t="s">
        <v>818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44792</v>
      </c>
      <c r="B145" s="29" t="s">
        <v>1261</v>
      </c>
      <c r="C145" s="28" t="s">
        <v>1262</v>
      </c>
      <c r="D145" s="28" t="s">
        <v>1263</v>
      </c>
      <c r="E145" s="28" t="s">
        <v>542</v>
      </c>
      <c r="F145" s="87">
        <v>100000</v>
      </c>
      <c r="G145" s="29">
        <v>65.400000000000006</v>
      </c>
      <c r="H145" s="29" t="s">
        <v>818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44792</v>
      </c>
      <c r="B146" s="29" t="s">
        <v>1232</v>
      </c>
      <c r="C146" s="28" t="s">
        <v>1233</v>
      </c>
      <c r="D146" s="28" t="s">
        <v>1234</v>
      </c>
      <c r="E146" s="28" t="s">
        <v>542</v>
      </c>
      <c r="F146" s="87">
        <v>220125</v>
      </c>
      <c r="G146" s="29">
        <v>278.89</v>
      </c>
      <c r="H146" s="29" t="s">
        <v>818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44792</v>
      </c>
      <c r="B147" s="29" t="s">
        <v>1235</v>
      </c>
      <c r="C147" s="28" t="s">
        <v>1236</v>
      </c>
      <c r="D147" s="28" t="s">
        <v>1237</v>
      </c>
      <c r="E147" s="28" t="s">
        <v>542</v>
      </c>
      <c r="F147" s="87">
        <v>201519</v>
      </c>
      <c r="G147" s="29">
        <v>123.66</v>
      </c>
      <c r="H147" s="29" t="s">
        <v>818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44792</v>
      </c>
      <c r="B148" s="29" t="s">
        <v>1238</v>
      </c>
      <c r="C148" s="28" t="s">
        <v>1239</v>
      </c>
      <c r="D148" s="28" t="s">
        <v>1240</v>
      </c>
      <c r="E148" s="28" t="s">
        <v>542</v>
      </c>
      <c r="F148" s="87">
        <v>1520243</v>
      </c>
      <c r="G148" s="29">
        <v>25.87</v>
      </c>
      <c r="H148" s="29" t="s">
        <v>818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44792</v>
      </c>
      <c r="B149" s="29" t="s">
        <v>1241</v>
      </c>
      <c r="C149" s="28" t="s">
        <v>1242</v>
      </c>
      <c r="D149" s="28" t="s">
        <v>1264</v>
      </c>
      <c r="E149" s="28" t="s">
        <v>542</v>
      </c>
      <c r="F149" s="87">
        <v>30000</v>
      </c>
      <c r="G149" s="29">
        <v>305</v>
      </c>
      <c r="H149" s="29" t="s">
        <v>818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44792</v>
      </c>
      <c r="B150" s="29" t="s">
        <v>1145</v>
      </c>
      <c r="C150" s="28" t="s">
        <v>1146</v>
      </c>
      <c r="D150" s="28" t="s">
        <v>1137</v>
      </c>
      <c r="E150" s="28" t="s">
        <v>542</v>
      </c>
      <c r="F150" s="87">
        <v>378208</v>
      </c>
      <c r="G150" s="29">
        <v>233.05</v>
      </c>
      <c r="H150" s="29" t="s">
        <v>818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44792</v>
      </c>
      <c r="B151" s="29" t="s">
        <v>1145</v>
      </c>
      <c r="C151" s="28" t="s">
        <v>1146</v>
      </c>
      <c r="D151" s="28" t="s">
        <v>1064</v>
      </c>
      <c r="E151" s="28" t="s">
        <v>542</v>
      </c>
      <c r="F151" s="87">
        <v>390320</v>
      </c>
      <c r="G151" s="29">
        <v>229.36</v>
      </c>
      <c r="H151" s="29" t="s">
        <v>818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44792</v>
      </c>
      <c r="B152" s="29" t="s">
        <v>1245</v>
      </c>
      <c r="C152" s="28" t="s">
        <v>1246</v>
      </c>
      <c r="D152" s="28" t="s">
        <v>1265</v>
      </c>
      <c r="E152" s="28" t="s">
        <v>542</v>
      </c>
      <c r="F152" s="87">
        <v>136080</v>
      </c>
      <c r="G152" s="29">
        <v>66</v>
      </c>
      <c r="H152" s="29" t="s">
        <v>818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44792</v>
      </c>
      <c r="B153" s="29" t="s">
        <v>1245</v>
      </c>
      <c r="C153" s="28" t="s">
        <v>1246</v>
      </c>
      <c r="D153" s="28" t="s">
        <v>1248</v>
      </c>
      <c r="E153" s="28" t="s">
        <v>542</v>
      </c>
      <c r="F153" s="87">
        <v>158760</v>
      </c>
      <c r="G153" s="29">
        <v>62</v>
      </c>
      <c r="H153" s="29" t="s">
        <v>818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44792</v>
      </c>
      <c r="B154" s="29" t="s">
        <v>1249</v>
      </c>
      <c r="C154" s="28" t="s">
        <v>1250</v>
      </c>
      <c r="D154" s="28" t="s">
        <v>1140</v>
      </c>
      <c r="E154" s="28" t="s">
        <v>542</v>
      </c>
      <c r="F154" s="87">
        <v>130673</v>
      </c>
      <c r="G154" s="29">
        <v>111.34</v>
      </c>
      <c r="H154" s="29" t="s">
        <v>818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44792</v>
      </c>
      <c r="B155" s="29" t="s">
        <v>1266</v>
      </c>
      <c r="C155" s="28" t="s">
        <v>1267</v>
      </c>
      <c r="D155" s="28" t="s">
        <v>1268</v>
      </c>
      <c r="E155" s="28" t="s">
        <v>542</v>
      </c>
      <c r="F155" s="87">
        <v>75000</v>
      </c>
      <c r="G155" s="29">
        <v>27.3</v>
      </c>
      <c r="H155" s="29" t="s">
        <v>818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6"/>
  <sheetViews>
    <sheetView zoomScale="85" zoomScaleNormal="85" workbookViewId="0">
      <selection activeCell="H25" sqref="H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4"/>
      <c r="D10" s="395" t="s">
        <v>75</v>
      </c>
      <c r="E10" s="396" t="s">
        <v>828</v>
      </c>
      <c r="F10" s="301">
        <v>678</v>
      </c>
      <c r="G10" s="301">
        <v>635</v>
      </c>
      <c r="H10" s="301">
        <v>719</v>
      </c>
      <c r="I10" s="397" t="s">
        <v>832</v>
      </c>
      <c r="J10" s="330" t="s">
        <v>1025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915</v>
      </c>
      <c r="J11" s="330" t="s">
        <v>970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4"/>
      <c r="D12" s="395" t="s">
        <v>135</v>
      </c>
      <c r="E12" s="396" t="s">
        <v>828</v>
      </c>
      <c r="F12" s="301">
        <v>68.099999999999994</v>
      </c>
      <c r="G12" s="301">
        <v>64.599999999999994</v>
      </c>
      <c r="H12" s="301">
        <v>72.2</v>
      </c>
      <c r="I12" s="397" t="s">
        <v>1031</v>
      </c>
      <c r="J12" s="330" t="s">
        <v>1040</v>
      </c>
      <c r="K12" s="330">
        <f t="shared" si="3"/>
        <v>4.1000000000000085</v>
      </c>
      <c r="L12" s="331">
        <f t="shared" si="4"/>
        <v>-0.47669999999999996</v>
      </c>
      <c r="M12" s="332">
        <f t="shared" si="5"/>
        <v>5.3205580029368704E-2</v>
      </c>
      <c r="N12" s="305" t="s">
        <v>556</v>
      </c>
      <c r="O12" s="325">
        <v>44789</v>
      </c>
      <c r="P12" s="305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1006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8">
        <v>5</v>
      </c>
      <c r="B14" s="399">
        <v>44770</v>
      </c>
      <c r="C14" s="400"/>
      <c r="D14" s="401" t="s">
        <v>827</v>
      </c>
      <c r="E14" s="402" t="s">
        <v>558</v>
      </c>
      <c r="F14" s="398">
        <v>350</v>
      </c>
      <c r="G14" s="398">
        <v>329</v>
      </c>
      <c r="H14" s="398">
        <v>370</v>
      </c>
      <c r="I14" s="403" t="s">
        <v>956</v>
      </c>
      <c r="J14" s="404" t="s">
        <v>833</v>
      </c>
      <c r="K14" s="404">
        <f t="shared" ref="K14" si="9">H14-F14</f>
        <v>20</v>
      </c>
      <c r="L14" s="405">
        <f t="shared" ref="L14" si="10">(F14*-0.7)/100</f>
        <v>-2.4499999999999997</v>
      </c>
      <c r="M14" s="406">
        <f t="shared" ref="M14" si="11">(K14+L14)/F14</f>
        <v>5.0142857142857142E-2</v>
      </c>
      <c r="N14" s="407" t="s">
        <v>556</v>
      </c>
      <c r="O14" s="408">
        <v>44784</v>
      </c>
      <c r="P14" s="407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3">
        <v>6</v>
      </c>
      <c r="B15" s="414">
        <v>44785</v>
      </c>
      <c r="C15" s="415"/>
      <c r="D15" s="416" t="s">
        <v>69</v>
      </c>
      <c r="E15" s="417" t="s">
        <v>558</v>
      </c>
      <c r="F15" s="413">
        <v>1905</v>
      </c>
      <c r="G15" s="413">
        <v>1750</v>
      </c>
      <c r="H15" s="413">
        <v>1982.5</v>
      </c>
      <c r="I15" s="418" t="s">
        <v>1036</v>
      </c>
      <c r="J15" s="419" t="s">
        <v>1041</v>
      </c>
      <c r="K15" s="419">
        <f t="shared" ref="K15" si="12">H15-F15</f>
        <v>77.5</v>
      </c>
      <c r="L15" s="420">
        <f t="shared" ref="L15" si="13">(F15*-0.7)/100</f>
        <v>-13.335000000000001</v>
      </c>
      <c r="M15" s="421">
        <f t="shared" ref="M15" si="14">(K15+L15)/F15</f>
        <v>3.3682414698162723E-2</v>
      </c>
      <c r="N15" s="422" t="s">
        <v>556</v>
      </c>
      <c r="O15" s="423">
        <v>44789</v>
      </c>
      <c r="P15" s="422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9"/>
      <c r="D16" s="410" t="s">
        <v>259</v>
      </c>
      <c r="E16" s="411" t="s">
        <v>558</v>
      </c>
      <c r="F16" s="224" t="s">
        <v>1155</v>
      </c>
      <c r="G16" s="224">
        <v>229</v>
      </c>
      <c r="H16" s="224"/>
      <c r="I16" s="412" t="s">
        <v>1156</v>
      </c>
      <c r="J16" s="255" t="s">
        <v>559</v>
      </c>
      <c r="K16" s="255"/>
      <c r="L16" s="256"/>
      <c r="M16" s="257"/>
      <c r="N16" s="255"/>
      <c r="O16" s="278"/>
      <c r="P16" s="255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2"/>
      <c r="B17" s="309"/>
      <c r="C17" s="320"/>
      <c r="D17" s="321"/>
      <c r="E17" s="322"/>
      <c r="F17" s="312"/>
      <c r="G17" s="312"/>
      <c r="H17" s="312"/>
      <c r="I17" s="323"/>
      <c r="J17" s="313"/>
      <c r="K17" s="313"/>
      <c r="L17" s="314"/>
      <c r="M17" s="315"/>
      <c r="N17" s="313"/>
      <c r="O17" s="316"/>
      <c r="P17" s="314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560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561</v>
      </c>
      <c r="B21" s="111"/>
      <c r="C21" s="111"/>
      <c r="D21" s="111"/>
      <c r="E21" s="41"/>
      <c r="F21" s="119" t="s">
        <v>562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563</v>
      </c>
      <c r="B22" s="111"/>
      <c r="C22" s="111"/>
      <c r="D22" s="111" t="s">
        <v>817</v>
      </c>
      <c r="E22" s="6"/>
      <c r="F22" s="119" t="s">
        <v>564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565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533</v>
      </c>
      <c r="C25" s="98"/>
      <c r="D25" s="97" t="s">
        <v>544</v>
      </c>
      <c r="E25" s="96" t="s">
        <v>545</v>
      </c>
      <c r="F25" s="96" t="s">
        <v>546</v>
      </c>
      <c r="G25" s="96" t="s">
        <v>566</v>
      </c>
      <c r="H25" s="96" t="s">
        <v>548</v>
      </c>
      <c r="I25" s="96" t="s">
        <v>549</v>
      </c>
      <c r="J25" s="96" t="s">
        <v>550</v>
      </c>
      <c r="K25" s="96" t="s">
        <v>567</v>
      </c>
      <c r="L25" s="132" t="s">
        <v>552</v>
      </c>
      <c r="M25" s="98" t="s">
        <v>553</v>
      </c>
      <c r="N25" s="95" t="s">
        <v>554</v>
      </c>
      <c r="O25" s="261" t="s">
        <v>555</v>
      </c>
      <c r="P25" s="243"/>
      <c r="Q25" s="1"/>
      <c r="R25" s="258"/>
      <c r="S25" s="258"/>
      <c r="T25" s="258"/>
      <c r="U25" s="252"/>
      <c r="V25" s="252"/>
      <c r="W25" s="252"/>
      <c r="X25" s="252"/>
      <c r="Y25" s="2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8" customFormat="1" ht="15" customHeight="1">
      <c r="A26" s="368">
        <v>1</v>
      </c>
      <c r="B26" s="335">
        <v>44771</v>
      </c>
      <c r="C26" s="369"/>
      <c r="D26" s="370" t="s">
        <v>270</v>
      </c>
      <c r="E26" s="301" t="s">
        <v>558</v>
      </c>
      <c r="F26" s="301">
        <v>2305</v>
      </c>
      <c r="G26" s="301">
        <v>2240</v>
      </c>
      <c r="H26" s="301">
        <v>2368</v>
      </c>
      <c r="I26" s="301" t="s">
        <v>969</v>
      </c>
      <c r="J26" s="330" t="s">
        <v>977</v>
      </c>
      <c r="K26" s="330">
        <f t="shared" ref="K26" si="15">H26-F26</f>
        <v>63</v>
      </c>
      <c r="L26" s="331">
        <f t="shared" ref="L26" si="16">(F26*-0.7)/100</f>
        <v>-16.135000000000002</v>
      </c>
      <c r="M26" s="332">
        <f t="shared" ref="M26" si="17">(K26+L26)/F26</f>
        <v>2.0331887201735354E-2</v>
      </c>
      <c r="N26" s="305" t="s">
        <v>556</v>
      </c>
      <c r="O26" s="325">
        <v>44775</v>
      </c>
      <c r="P26" s="243"/>
      <c r="Q26" s="259"/>
      <c r="R26" s="260" t="s">
        <v>557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56" s="328" customFormat="1" ht="15" customHeight="1">
      <c r="A27" s="371">
        <v>2</v>
      </c>
      <c r="B27" s="329">
        <v>44775</v>
      </c>
      <c r="C27" s="372"/>
      <c r="D27" s="373" t="s">
        <v>465</v>
      </c>
      <c r="E27" s="324" t="s">
        <v>558</v>
      </c>
      <c r="F27" s="324">
        <v>128</v>
      </c>
      <c r="G27" s="324">
        <v>123</v>
      </c>
      <c r="H27" s="324">
        <v>131.25</v>
      </c>
      <c r="I27" s="324" t="s">
        <v>976</v>
      </c>
      <c r="J27" s="330" t="s">
        <v>978</v>
      </c>
      <c r="K27" s="330">
        <f t="shared" ref="K27" si="18">H27-F27</f>
        <v>3.25</v>
      </c>
      <c r="L27" s="331">
        <f>(F27*-0.07)/100</f>
        <v>-8.9600000000000013E-2</v>
      </c>
      <c r="M27" s="332">
        <f t="shared" ref="M27" si="19">(K27+L27)/F27</f>
        <v>2.4690625000000001E-2</v>
      </c>
      <c r="N27" s="305" t="s">
        <v>556</v>
      </c>
      <c r="O27" s="325">
        <v>44775</v>
      </c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56" s="328" customFormat="1" ht="15" customHeight="1">
      <c r="A28" s="378">
        <v>3</v>
      </c>
      <c r="B28" s="336">
        <v>44775</v>
      </c>
      <c r="C28" s="379"/>
      <c r="D28" s="380" t="s">
        <v>980</v>
      </c>
      <c r="E28" s="375" t="s">
        <v>558</v>
      </c>
      <c r="F28" s="375">
        <v>2405</v>
      </c>
      <c r="G28" s="375">
        <v>2330</v>
      </c>
      <c r="H28" s="375">
        <v>2330</v>
      </c>
      <c r="I28" s="375" t="s">
        <v>979</v>
      </c>
      <c r="J28" s="381" t="s">
        <v>993</v>
      </c>
      <c r="K28" s="381">
        <f t="shared" ref="K28:K29" si="20">H28-F28</f>
        <v>-75</v>
      </c>
      <c r="L28" s="382">
        <f>(F28*-0.07)/100</f>
        <v>-1.6835000000000002</v>
      </c>
      <c r="M28" s="383">
        <f t="shared" ref="M28:M29" si="21">(K28+L28)/F28</f>
        <v>-3.1885031185031186E-2</v>
      </c>
      <c r="N28" s="339" t="s">
        <v>568</v>
      </c>
      <c r="O28" s="384">
        <v>44777</v>
      </c>
      <c r="P28" s="243"/>
      <c r="Q28" s="259"/>
      <c r="R28" s="260" t="s">
        <v>830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71">
        <v>4</v>
      </c>
      <c r="B29" s="329">
        <v>44775</v>
      </c>
      <c r="C29" s="372"/>
      <c r="D29" s="373" t="s">
        <v>117</v>
      </c>
      <c r="E29" s="324" t="s">
        <v>558</v>
      </c>
      <c r="F29" s="324">
        <v>536.5</v>
      </c>
      <c r="G29" s="324">
        <v>519</v>
      </c>
      <c r="H29" s="324">
        <v>548</v>
      </c>
      <c r="I29" s="324" t="s">
        <v>981</v>
      </c>
      <c r="J29" s="330" t="s">
        <v>1042</v>
      </c>
      <c r="K29" s="330">
        <f t="shared" si="20"/>
        <v>11.5</v>
      </c>
      <c r="L29" s="331">
        <f t="shared" ref="L29" si="22">(F29*-0.7)/100</f>
        <v>-3.7554999999999996</v>
      </c>
      <c r="M29" s="332">
        <f t="shared" si="21"/>
        <v>1.4435228331780056E-2</v>
      </c>
      <c r="N29" s="305" t="s">
        <v>556</v>
      </c>
      <c r="O29" s="325">
        <v>44789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1">
        <v>5</v>
      </c>
      <c r="B30" s="329">
        <v>44778</v>
      </c>
      <c r="C30" s="372"/>
      <c r="D30" s="373" t="s">
        <v>66</v>
      </c>
      <c r="E30" s="324" t="s">
        <v>558</v>
      </c>
      <c r="F30" s="324">
        <v>2145</v>
      </c>
      <c r="G30" s="324">
        <v>2070</v>
      </c>
      <c r="H30" s="324">
        <v>2192.5</v>
      </c>
      <c r="I30" s="324" t="s">
        <v>1005</v>
      </c>
      <c r="J30" s="330" t="s">
        <v>710</v>
      </c>
      <c r="K30" s="330">
        <f t="shared" ref="K30" si="23">H30-F30</f>
        <v>47.5</v>
      </c>
      <c r="L30" s="331">
        <f t="shared" ref="L30" si="24">(F30*-0.7)/100</f>
        <v>-15.015000000000001</v>
      </c>
      <c r="M30" s="332">
        <f t="shared" ref="M30" si="25">(K30+L30)/F30</f>
        <v>1.5144522144522145E-2</v>
      </c>
      <c r="N30" s="305" t="s">
        <v>556</v>
      </c>
      <c r="O30" s="325">
        <v>44785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1">
        <v>6</v>
      </c>
      <c r="B31" s="329">
        <v>44781</v>
      </c>
      <c r="C31" s="372"/>
      <c r="D31" s="373" t="s">
        <v>1007</v>
      </c>
      <c r="E31" s="324" t="s">
        <v>558</v>
      </c>
      <c r="F31" s="324">
        <v>825</v>
      </c>
      <c r="G31" s="324">
        <v>799</v>
      </c>
      <c r="H31" s="324">
        <v>834.5</v>
      </c>
      <c r="I31" s="324" t="s">
        <v>1008</v>
      </c>
      <c r="J31" s="330" t="s">
        <v>1009</v>
      </c>
      <c r="K31" s="330">
        <f t="shared" ref="K31:K33" si="26">H31-F31</f>
        <v>9.5</v>
      </c>
      <c r="L31" s="331">
        <f>(F31*-0.07)/100</f>
        <v>-0.57750000000000012</v>
      </c>
      <c r="M31" s="332">
        <f t="shared" ref="M31:M33" si="27">(K31+L31)/F31</f>
        <v>1.0815151515151514E-2</v>
      </c>
      <c r="N31" s="305" t="s">
        <v>556</v>
      </c>
      <c r="O31" s="325">
        <v>44781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1">
        <v>7</v>
      </c>
      <c r="B32" s="329">
        <v>44784</v>
      </c>
      <c r="C32" s="372"/>
      <c r="D32" s="373" t="s">
        <v>111</v>
      </c>
      <c r="E32" s="324" t="s">
        <v>558</v>
      </c>
      <c r="F32" s="324">
        <v>465</v>
      </c>
      <c r="G32" s="324">
        <v>452</v>
      </c>
      <c r="H32" s="324">
        <v>477.5</v>
      </c>
      <c r="I32" s="324" t="s">
        <v>1029</v>
      </c>
      <c r="J32" s="330" t="s">
        <v>1034</v>
      </c>
      <c r="K32" s="330">
        <f t="shared" si="26"/>
        <v>12.5</v>
      </c>
      <c r="L32" s="331">
        <f t="shared" ref="L32:L33" si="28">(F32*-0.7)/100</f>
        <v>-3.2549999999999999</v>
      </c>
      <c r="M32" s="332">
        <f t="shared" si="27"/>
        <v>1.9881720430107528E-2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71">
        <v>8</v>
      </c>
      <c r="B33" s="329">
        <v>44785</v>
      </c>
      <c r="C33" s="372"/>
      <c r="D33" s="373" t="s">
        <v>1032</v>
      </c>
      <c r="E33" s="324" t="s">
        <v>558</v>
      </c>
      <c r="F33" s="324">
        <v>948</v>
      </c>
      <c r="G33" s="324">
        <v>920</v>
      </c>
      <c r="H33" s="324">
        <v>974.5</v>
      </c>
      <c r="I33" s="324" t="s">
        <v>1033</v>
      </c>
      <c r="J33" s="330" t="s">
        <v>1044</v>
      </c>
      <c r="K33" s="330">
        <f t="shared" si="26"/>
        <v>26.5</v>
      </c>
      <c r="L33" s="331">
        <f t="shared" si="28"/>
        <v>-6.6359999999999992</v>
      </c>
      <c r="M33" s="332">
        <f t="shared" si="27"/>
        <v>2.0953586497890295E-2</v>
      </c>
      <c r="N33" s="305" t="s">
        <v>556</v>
      </c>
      <c r="O33" s="325">
        <v>44789</v>
      </c>
      <c r="P33" s="243"/>
      <c r="Q33" s="259"/>
      <c r="R33" s="260" t="s">
        <v>830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71">
        <v>9</v>
      </c>
      <c r="B34" s="329">
        <v>44785</v>
      </c>
      <c r="C34" s="372"/>
      <c r="D34" s="373" t="s">
        <v>353</v>
      </c>
      <c r="E34" s="324" t="s">
        <v>558</v>
      </c>
      <c r="F34" s="324">
        <v>142.5</v>
      </c>
      <c r="G34" s="324">
        <v>138.5</v>
      </c>
      <c r="H34" s="324">
        <v>146.75</v>
      </c>
      <c r="I34" s="324" t="s">
        <v>1039</v>
      </c>
      <c r="J34" s="330" t="s">
        <v>1042</v>
      </c>
      <c r="K34" s="330">
        <f t="shared" ref="K34:K35" si="29">H34-F34</f>
        <v>4.25</v>
      </c>
      <c r="L34" s="331">
        <f t="shared" ref="L34" si="30">(F34*-0.7)/100</f>
        <v>-0.99750000000000005</v>
      </c>
      <c r="M34" s="332">
        <f t="shared" ref="M34:M35" si="31">(K34+L34)/F34</f>
        <v>2.2824561403508772E-2</v>
      </c>
      <c r="N34" s="305" t="s">
        <v>556</v>
      </c>
      <c r="O34" s="325">
        <v>44789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71">
        <v>10</v>
      </c>
      <c r="B35" s="329">
        <v>44790</v>
      </c>
      <c r="C35" s="372"/>
      <c r="D35" s="373" t="s">
        <v>1075</v>
      </c>
      <c r="E35" s="324" t="s">
        <v>558</v>
      </c>
      <c r="F35" s="324">
        <v>1955</v>
      </c>
      <c r="G35" s="324">
        <v>1895</v>
      </c>
      <c r="H35" s="324">
        <v>2005</v>
      </c>
      <c r="I35" s="324" t="s">
        <v>1076</v>
      </c>
      <c r="J35" s="330" t="s">
        <v>957</v>
      </c>
      <c r="K35" s="330">
        <f t="shared" si="29"/>
        <v>50</v>
      </c>
      <c r="L35" s="331">
        <f>(F35*-0.07)/100</f>
        <v>-1.3685000000000003</v>
      </c>
      <c r="M35" s="332">
        <f t="shared" si="31"/>
        <v>2.4875447570332481E-2</v>
      </c>
      <c r="N35" s="305" t="s">
        <v>556</v>
      </c>
      <c r="O35" s="325">
        <v>44790</v>
      </c>
      <c r="P35" s="243"/>
      <c r="Q35" s="259"/>
      <c r="R35" s="260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28" customFormat="1" ht="15" customHeight="1">
      <c r="A36" s="308">
        <v>11</v>
      </c>
      <c r="B36" s="326">
        <v>44791</v>
      </c>
      <c r="C36" s="310"/>
      <c r="D36" s="311" t="s">
        <v>324</v>
      </c>
      <c r="E36" s="363" t="s">
        <v>558</v>
      </c>
      <c r="F36" s="363" t="s">
        <v>1106</v>
      </c>
      <c r="G36" s="363">
        <v>810</v>
      </c>
      <c r="H36" s="363"/>
      <c r="I36" s="363" t="s">
        <v>1107</v>
      </c>
      <c r="J36" s="255" t="s">
        <v>559</v>
      </c>
      <c r="K36" s="255"/>
      <c r="L36" s="256"/>
      <c r="M36" s="257"/>
      <c r="N36" s="255"/>
      <c r="O36" s="221"/>
      <c r="P36" s="243"/>
      <c r="Q36" s="259"/>
      <c r="R36" s="260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27"/>
      <c r="AL36" s="327"/>
    </row>
    <row r="37" spans="1:38" s="328" customFormat="1" ht="15" customHeight="1">
      <c r="A37" s="308">
        <v>12</v>
      </c>
      <c r="B37" s="326">
        <v>44791</v>
      </c>
      <c r="C37" s="310"/>
      <c r="D37" s="311" t="s">
        <v>1075</v>
      </c>
      <c r="E37" s="363" t="s">
        <v>558</v>
      </c>
      <c r="F37" s="363" t="s">
        <v>1108</v>
      </c>
      <c r="G37" s="363">
        <v>1880</v>
      </c>
      <c r="H37" s="363"/>
      <c r="I37" s="363" t="s">
        <v>1109</v>
      </c>
      <c r="J37" s="255" t="s">
        <v>559</v>
      </c>
      <c r="K37" s="255"/>
      <c r="L37" s="256"/>
      <c r="M37" s="257"/>
      <c r="N37" s="255"/>
      <c r="O37" s="221"/>
      <c r="P37" s="243"/>
      <c r="Q37" s="259"/>
      <c r="R37" s="260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7"/>
      <c r="AJ37" s="318"/>
      <c r="AK37" s="327"/>
      <c r="AL37" s="327"/>
    </row>
    <row r="38" spans="1:38" s="328" customFormat="1" ht="15" customHeight="1">
      <c r="A38" s="308">
        <v>13</v>
      </c>
      <c r="B38" s="326">
        <v>44791</v>
      </c>
      <c r="C38" s="310"/>
      <c r="D38" s="311" t="s">
        <v>43</v>
      </c>
      <c r="E38" s="363" t="s">
        <v>558</v>
      </c>
      <c r="F38" s="363" t="s">
        <v>1110</v>
      </c>
      <c r="G38" s="363">
        <v>2240</v>
      </c>
      <c r="H38" s="363"/>
      <c r="I38" s="363" t="s">
        <v>1111</v>
      </c>
      <c r="J38" s="255" t="s">
        <v>559</v>
      </c>
      <c r="K38" s="255"/>
      <c r="L38" s="256"/>
      <c r="M38" s="257"/>
      <c r="N38" s="255"/>
      <c r="O38" s="221"/>
      <c r="P38" s="243"/>
      <c r="Q38" s="259"/>
      <c r="R38" s="260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7"/>
      <c r="AJ38" s="318"/>
      <c r="AK38" s="327"/>
      <c r="AL38" s="327"/>
    </row>
    <row r="39" spans="1:38" s="319" customFormat="1" ht="15" customHeight="1">
      <c r="A39" s="308"/>
      <c r="B39" s="309"/>
      <c r="C39" s="310"/>
      <c r="D39" s="311"/>
      <c r="E39" s="312"/>
      <c r="F39" s="312"/>
      <c r="G39" s="312"/>
      <c r="H39" s="312"/>
      <c r="I39" s="312"/>
      <c r="J39" s="255"/>
      <c r="K39" s="255"/>
      <c r="L39" s="256"/>
      <c r="M39" s="257"/>
      <c r="N39" s="255"/>
      <c r="O39" s="278"/>
      <c r="P39" s="243"/>
      <c r="Q39" s="259"/>
      <c r="R39" s="260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7"/>
      <c r="AJ39" s="318"/>
      <c r="AK39" s="318"/>
      <c r="AL39" s="318"/>
    </row>
    <row r="40" spans="1:38" ht="15" customHeight="1">
      <c r="A40" s="262"/>
      <c r="B40" s="263"/>
      <c r="C40" s="264"/>
      <c r="D40" s="265"/>
      <c r="E40" s="266"/>
      <c r="F40" s="266"/>
      <c r="G40" s="266"/>
      <c r="H40" s="266"/>
      <c r="I40" s="266"/>
      <c r="J40" s="267"/>
      <c r="K40" s="267"/>
      <c r="L40" s="268"/>
      <c r="M40" s="269"/>
      <c r="N40" s="267"/>
      <c r="O40" s="270"/>
      <c r="P40" s="243"/>
      <c r="Q40" s="259"/>
      <c r="R40" s="260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1"/>
      <c r="AI40" s="1"/>
      <c r="AJ40" s="1"/>
      <c r="AK40" s="1"/>
      <c r="AL40" s="1"/>
    </row>
    <row r="41" spans="1:38" ht="44.25" customHeight="1">
      <c r="A41" s="111" t="s">
        <v>560</v>
      </c>
      <c r="B41" s="133"/>
      <c r="C41" s="133"/>
      <c r="D41" s="1"/>
      <c r="E41" s="6"/>
      <c r="F41" s="6"/>
      <c r="G41" s="6"/>
      <c r="H41" s="6" t="s">
        <v>572</v>
      </c>
      <c r="I41" s="6"/>
      <c r="J41" s="6"/>
      <c r="K41" s="107"/>
      <c r="L41" s="135"/>
      <c r="M41" s="107"/>
      <c r="N41" s="108"/>
      <c r="O41" s="107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54"/>
      <c r="AD41" s="254"/>
      <c r="AE41" s="254"/>
      <c r="AF41" s="254"/>
      <c r="AG41" s="254"/>
      <c r="AH41" s="254"/>
    </row>
    <row r="42" spans="1:38" ht="12.75" customHeight="1">
      <c r="A42" s="118" t="s">
        <v>561</v>
      </c>
      <c r="B42" s="111"/>
      <c r="C42" s="111"/>
      <c r="D42" s="111"/>
      <c r="E42" s="41"/>
      <c r="F42" s="119" t="s">
        <v>562</v>
      </c>
      <c r="G42" s="56"/>
      <c r="H42" s="41"/>
      <c r="I42" s="56"/>
      <c r="J42" s="6"/>
      <c r="K42" s="136"/>
      <c r="L42" s="137"/>
      <c r="M42" s="6"/>
      <c r="N42" s="101"/>
      <c r="O42" s="138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8"/>
      <c r="B43" s="111"/>
      <c r="C43" s="111"/>
      <c r="D43" s="111"/>
      <c r="E43" s="6"/>
      <c r="F43" s="119" t="s">
        <v>564</v>
      </c>
      <c r="G43" s="56"/>
      <c r="H43" s="41"/>
      <c r="I43" s="56"/>
      <c r="J43" s="6"/>
      <c r="K43" s="136"/>
      <c r="L43" s="137"/>
      <c r="M43" s="6"/>
      <c r="N43" s="101"/>
      <c r="O43" s="138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1"/>
      <c r="B44" s="111"/>
      <c r="C44" s="111"/>
      <c r="D44" s="111"/>
      <c r="E44" s="6"/>
      <c r="F44" s="6"/>
      <c r="G44" s="6"/>
      <c r="H44" s="6"/>
      <c r="I44" s="6"/>
      <c r="J44" s="124"/>
      <c r="K44" s="121"/>
      <c r="L44" s="122"/>
      <c r="M44" s="6"/>
      <c r="N44" s="125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9" t="s">
        <v>573</v>
      </c>
      <c r="B45" s="139"/>
      <c r="C45" s="139"/>
      <c r="D45" s="139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533</v>
      </c>
      <c r="C46" s="96"/>
      <c r="D46" s="97" t="s">
        <v>544</v>
      </c>
      <c r="E46" s="96" t="s">
        <v>545</v>
      </c>
      <c r="F46" s="96" t="s">
        <v>546</v>
      </c>
      <c r="G46" s="96" t="s">
        <v>566</v>
      </c>
      <c r="H46" s="96" t="s">
        <v>548</v>
      </c>
      <c r="I46" s="96" t="s">
        <v>549</v>
      </c>
      <c r="J46" s="95" t="s">
        <v>550</v>
      </c>
      <c r="K46" s="140" t="s">
        <v>574</v>
      </c>
      <c r="L46" s="98" t="s">
        <v>552</v>
      </c>
      <c r="M46" s="140" t="s">
        <v>575</v>
      </c>
      <c r="N46" s="96" t="s">
        <v>576</v>
      </c>
      <c r="O46" s="95" t="s">
        <v>554</v>
      </c>
      <c r="P46" s="97" t="s">
        <v>555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20" customFormat="1" ht="13.15" hidden="1" customHeight="1">
      <c r="A47" s="301">
        <v>1</v>
      </c>
      <c r="B47" s="300">
        <v>44739</v>
      </c>
      <c r="C47" s="302"/>
      <c r="D47" s="303" t="s">
        <v>836</v>
      </c>
      <c r="E47" s="301" t="s">
        <v>558</v>
      </c>
      <c r="F47" s="301">
        <v>2140</v>
      </c>
      <c r="G47" s="301">
        <v>2090</v>
      </c>
      <c r="H47" s="304">
        <v>2170</v>
      </c>
      <c r="I47" s="304" t="s">
        <v>837</v>
      </c>
      <c r="J47" s="305" t="s">
        <v>571</v>
      </c>
      <c r="K47" s="304">
        <f t="shared" ref="K47" si="32">H47-F47</f>
        <v>30</v>
      </c>
      <c r="L47" s="306">
        <f t="shared" ref="L47" si="33">(H47*N47)*0.07%</f>
        <v>379.75000000000006</v>
      </c>
      <c r="M47" s="307">
        <f t="shared" ref="M47" si="34">(K47*N47)-L47</f>
        <v>7120.25</v>
      </c>
      <c r="N47" s="304">
        <v>250</v>
      </c>
      <c r="O47" s="305" t="s">
        <v>556</v>
      </c>
      <c r="P47" s="300">
        <v>44743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2</v>
      </c>
      <c r="B48" s="300">
        <v>44742</v>
      </c>
      <c r="C48" s="303"/>
      <c r="D48" s="303" t="s">
        <v>872</v>
      </c>
      <c r="E48" s="301" t="s">
        <v>558</v>
      </c>
      <c r="F48" s="301">
        <v>3720</v>
      </c>
      <c r="G48" s="301">
        <v>3620</v>
      </c>
      <c r="H48" s="304">
        <v>3780</v>
      </c>
      <c r="I48" s="304" t="s">
        <v>873</v>
      </c>
      <c r="J48" s="305" t="s">
        <v>764</v>
      </c>
      <c r="K48" s="304">
        <f t="shared" ref="K48" si="35">H48-F48</f>
        <v>60</v>
      </c>
      <c r="L48" s="306">
        <f t="shared" ref="L48" si="36">(H48*N48)*0.07%</f>
        <v>463.05000000000007</v>
      </c>
      <c r="M48" s="307">
        <f t="shared" ref="M48" si="37">(K48*N48)-L48</f>
        <v>10036.950000000001</v>
      </c>
      <c r="N48" s="304">
        <v>175</v>
      </c>
      <c r="O48" s="305" t="s">
        <v>556</v>
      </c>
      <c r="P48" s="300">
        <v>44746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3</v>
      </c>
      <c r="B49" s="300">
        <v>44742</v>
      </c>
      <c r="C49" s="303"/>
      <c r="D49" s="303" t="s">
        <v>835</v>
      </c>
      <c r="E49" s="301" t="s">
        <v>558</v>
      </c>
      <c r="F49" s="301">
        <v>1488</v>
      </c>
      <c r="G49" s="301">
        <v>1450</v>
      </c>
      <c r="H49" s="304">
        <v>1512</v>
      </c>
      <c r="I49" s="304" t="s">
        <v>874</v>
      </c>
      <c r="J49" s="305" t="s">
        <v>876</v>
      </c>
      <c r="K49" s="304">
        <f t="shared" ref="K49:K50" si="38">H49-F49</f>
        <v>24</v>
      </c>
      <c r="L49" s="306">
        <f t="shared" ref="L49:L50" si="39">(H49*N49)*0.07%</f>
        <v>370.44000000000005</v>
      </c>
      <c r="M49" s="307">
        <f t="shared" ref="M49:M50" si="40">(K49*N49)-L49</f>
        <v>8029.5599999999995</v>
      </c>
      <c r="N49" s="304">
        <v>350</v>
      </c>
      <c r="O49" s="305" t="s">
        <v>556</v>
      </c>
      <c r="P49" s="300">
        <v>44743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1">
        <v>4</v>
      </c>
      <c r="B50" s="300">
        <v>44743</v>
      </c>
      <c r="C50" s="303"/>
      <c r="D50" s="303" t="s">
        <v>878</v>
      </c>
      <c r="E50" s="301" t="s">
        <v>558</v>
      </c>
      <c r="F50" s="301">
        <v>2397.5</v>
      </c>
      <c r="G50" s="301">
        <v>2355</v>
      </c>
      <c r="H50" s="304">
        <v>2437.5</v>
      </c>
      <c r="I50" s="304" t="s">
        <v>875</v>
      </c>
      <c r="J50" s="305" t="s">
        <v>599</v>
      </c>
      <c r="K50" s="304">
        <f t="shared" si="38"/>
        <v>40</v>
      </c>
      <c r="L50" s="306">
        <f t="shared" si="39"/>
        <v>469.21875000000006</v>
      </c>
      <c r="M50" s="307">
        <f t="shared" si="40"/>
        <v>10530.78125</v>
      </c>
      <c r="N50" s="304">
        <v>275</v>
      </c>
      <c r="O50" s="305" t="s">
        <v>556</v>
      </c>
      <c r="P50" s="300">
        <v>44746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1">
        <v>5</v>
      </c>
      <c r="B51" s="300">
        <v>44747</v>
      </c>
      <c r="C51" s="303"/>
      <c r="D51" s="303" t="s">
        <v>880</v>
      </c>
      <c r="E51" s="301" t="s">
        <v>558</v>
      </c>
      <c r="F51" s="301">
        <v>653</v>
      </c>
      <c r="G51" s="301">
        <v>642</v>
      </c>
      <c r="H51" s="304">
        <v>663.5</v>
      </c>
      <c r="I51" s="304" t="s">
        <v>881</v>
      </c>
      <c r="J51" s="305" t="s">
        <v>886</v>
      </c>
      <c r="K51" s="304">
        <f t="shared" ref="K51:K53" si="41">H51-F51</f>
        <v>10.5</v>
      </c>
      <c r="L51" s="306">
        <f t="shared" ref="L51:L53" si="42">(H51*N51)*0.07%</f>
        <v>557.34</v>
      </c>
      <c r="M51" s="307">
        <f t="shared" ref="M51:M53" si="43">(K51*N51)-L51</f>
        <v>12042.66</v>
      </c>
      <c r="N51" s="304">
        <v>1200</v>
      </c>
      <c r="O51" s="305" t="s">
        <v>556</v>
      </c>
      <c r="P51" s="300">
        <v>44749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1">
        <v>6</v>
      </c>
      <c r="B52" s="300">
        <v>44748</v>
      </c>
      <c r="C52" s="303"/>
      <c r="D52" s="303" t="s">
        <v>882</v>
      </c>
      <c r="E52" s="301" t="s">
        <v>558</v>
      </c>
      <c r="F52" s="301">
        <v>1361.5</v>
      </c>
      <c r="G52" s="301">
        <v>1335</v>
      </c>
      <c r="H52" s="304">
        <v>1384</v>
      </c>
      <c r="I52" s="304" t="s">
        <v>883</v>
      </c>
      <c r="J52" s="305" t="s">
        <v>887</v>
      </c>
      <c r="K52" s="304">
        <f t="shared" si="41"/>
        <v>22.5</v>
      </c>
      <c r="L52" s="306">
        <f t="shared" si="42"/>
        <v>460.18000000000006</v>
      </c>
      <c r="M52" s="307">
        <f t="shared" si="43"/>
        <v>10227.32</v>
      </c>
      <c r="N52" s="304">
        <v>475</v>
      </c>
      <c r="O52" s="305" t="s">
        <v>556</v>
      </c>
      <c r="P52" s="300">
        <v>44749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7</v>
      </c>
      <c r="B53" s="300">
        <v>44748</v>
      </c>
      <c r="C53" s="303"/>
      <c r="D53" s="303" t="s">
        <v>884</v>
      </c>
      <c r="E53" s="301" t="s">
        <v>558</v>
      </c>
      <c r="F53" s="301">
        <v>576</v>
      </c>
      <c r="G53" s="301">
        <v>562</v>
      </c>
      <c r="H53" s="304">
        <v>587</v>
      </c>
      <c r="I53" s="304" t="s">
        <v>885</v>
      </c>
      <c r="J53" s="305" t="s">
        <v>888</v>
      </c>
      <c r="K53" s="304">
        <f t="shared" si="41"/>
        <v>11</v>
      </c>
      <c r="L53" s="306">
        <f t="shared" si="42"/>
        <v>359.53750000000008</v>
      </c>
      <c r="M53" s="307">
        <f t="shared" si="43"/>
        <v>9265.4624999999996</v>
      </c>
      <c r="N53" s="304">
        <v>875</v>
      </c>
      <c r="O53" s="305" t="s">
        <v>556</v>
      </c>
      <c r="P53" s="300">
        <v>44749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8</v>
      </c>
      <c r="B54" s="300">
        <v>44749</v>
      </c>
      <c r="C54" s="303"/>
      <c r="D54" s="303" t="s">
        <v>890</v>
      </c>
      <c r="E54" s="301" t="s">
        <v>558</v>
      </c>
      <c r="F54" s="301">
        <v>743.5</v>
      </c>
      <c r="G54" s="301">
        <v>734.5</v>
      </c>
      <c r="H54" s="304">
        <v>751.5</v>
      </c>
      <c r="I54" s="304" t="s">
        <v>889</v>
      </c>
      <c r="J54" s="305" t="s">
        <v>891</v>
      </c>
      <c r="K54" s="304">
        <f t="shared" ref="K54:K56" si="44">H54-F54</f>
        <v>8</v>
      </c>
      <c r="L54" s="306">
        <f t="shared" ref="L54:L56" si="45">(H54*N54)*0.07%</f>
        <v>723.31875000000014</v>
      </c>
      <c r="M54" s="307">
        <f t="shared" ref="M54:M56" si="46">(K54*N54)-L54</f>
        <v>10276.68125</v>
      </c>
      <c r="N54" s="304">
        <v>1375</v>
      </c>
      <c r="O54" s="305" t="s">
        <v>556</v>
      </c>
      <c r="P54" s="300">
        <v>44750</v>
      </c>
      <c r="Q54" s="222"/>
      <c r="R54" s="226" t="s">
        <v>557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9</v>
      </c>
      <c r="B55" s="300">
        <v>44750</v>
      </c>
      <c r="C55" s="303"/>
      <c r="D55" s="303" t="s">
        <v>893</v>
      </c>
      <c r="E55" s="301" t="s">
        <v>558</v>
      </c>
      <c r="F55" s="301">
        <v>2755</v>
      </c>
      <c r="G55" s="301">
        <v>2710</v>
      </c>
      <c r="H55" s="304">
        <v>2797.5</v>
      </c>
      <c r="I55" s="304" t="s">
        <v>894</v>
      </c>
      <c r="J55" s="305" t="s">
        <v>898</v>
      </c>
      <c r="K55" s="304">
        <f t="shared" si="44"/>
        <v>42.5</v>
      </c>
      <c r="L55" s="306">
        <f t="shared" si="45"/>
        <v>489.56250000000006</v>
      </c>
      <c r="M55" s="307">
        <f t="shared" si="46"/>
        <v>10135.4375</v>
      </c>
      <c r="N55" s="304">
        <v>250</v>
      </c>
      <c r="O55" s="305" t="s">
        <v>556</v>
      </c>
      <c r="P55" s="300">
        <v>44753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1">
        <v>10</v>
      </c>
      <c r="B56" s="329">
        <v>44753</v>
      </c>
      <c r="C56" s="303"/>
      <c r="D56" s="303" t="s">
        <v>836</v>
      </c>
      <c r="E56" s="301" t="s">
        <v>558</v>
      </c>
      <c r="F56" s="301">
        <v>2235</v>
      </c>
      <c r="G56" s="301">
        <v>2190</v>
      </c>
      <c r="H56" s="304">
        <v>2280</v>
      </c>
      <c r="I56" s="304" t="s">
        <v>895</v>
      </c>
      <c r="J56" s="305" t="s">
        <v>912</v>
      </c>
      <c r="K56" s="304">
        <f t="shared" si="44"/>
        <v>45</v>
      </c>
      <c r="L56" s="306">
        <f t="shared" si="45"/>
        <v>399.00000000000006</v>
      </c>
      <c r="M56" s="307">
        <f t="shared" si="46"/>
        <v>10851</v>
      </c>
      <c r="N56" s="304">
        <v>250</v>
      </c>
      <c r="O56" s="305" t="s">
        <v>556</v>
      </c>
      <c r="P56" s="300">
        <v>44755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1">
        <v>11</v>
      </c>
      <c r="B57" s="329">
        <v>44753</v>
      </c>
      <c r="C57" s="303"/>
      <c r="D57" s="303" t="s">
        <v>896</v>
      </c>
      <c r="E57" s="301" t="s">
        <v>558</v>
      </c>
      <c r="F57" s="301">
        <v>16110</v>
      </c>
      <c r="G57" s="301">
        <v>15970</v>
      </c>
      <c r="H57" s="304">
        <v>16210</v>
      </c>
      <c r="I57" s="304" t="s">
        <v>897</v>
      </c>
      <c r="J57" s="305" t="s">
        <v>819</v>
      </c>
      <c r="K57" s="304">
        <f t="shared" ref="K57" si="47">H57-F57</f>
        <v>100</v>
      </c>
      <c r="L57" s="306">
        <f t="shared" ref="L57" si="48">(H57*N57)*0.07%</f>
        <v>567.35000000000014</v>
      </c>
      <c r="M57" s="307">
        <f t="shared" ref="M57" si="49">(K57*N57)-L57</f>
        <v>4432.6499999999996</v>
      </c>
      <c r="N57" s="304">
        <v>50</v>
      </c>
      <c r="O57" s="305" t="s">
        <v>556</v>
      </c>
      <c r="P57" s="300">
        <v>44753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55">
        <v>12</v>
      </c>
      <c r="B58" s="336">
        <v>44753</v>
      </c>
      <c r="C58" s="356"/>
      <c r="D58" s="356" t="s">
        <v>899</v>
      </c>
      <c r="E58" s="355" t="s">
        <v>558</v>
      </c>
      <c r="F58" s="355">
        <v>579.5</v>
      </c>
      <c r="G58" s="355">
        <v>569</v>
      </c>
      <c r="H58" s="340">
        <v>569</v>
      </c>
      <c r="I58" s="340" t="s">
        <v>900</v>
      </c>
      <c r="J58" s="339" t="s">
        <v>906</v>
      </c>
      <c r="K58" s="340">
        <f t="shared" ref="K58:K59" si="50">H58-F58</f>
        <v>-10.5</v>
      </c>
      <c r="L58" s="341">
        <f t="shared" ref="L58:L59" si="51">(H58*N58)*0.07%</f>
        <v>537.70500000000004</v>
      </c>
      <c r="M58" s="342">
        <f t="shared" ref="M58:M59" si="52">(K58*N58)-L58</f>
        <v>-14712.705</v>
      </c>
      <c r="N58" s="340">
        <v>1350</v>
      </c>
      <c r="O58" s="339" t="s">
        <v>568</v>
      </c>
      <c r="P58" s="343">
        <v>44754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57">
        <v>13</v>
      </c>
      <c r="B59" s="358">
        <v>44754</v>
      </c>
      <c r="C59" s="359"/>
      <c r="D59" s="359" t="s">
        <v>903</v>
      </c>
      <c r="E59" s="357" t="s">
        <v>558</v>
      </c>
      <c r="F59" s="357">
        <v>16100</v>
      </c>
      <c r="G59" s="357">
        <v>15970</v>
      </c>
      <c r="H59" s="346">
        <v>16115</v>
      </c>
      <c r="I59" s="346" t="s">
        <v>897</v>
      </c>
      <c r="J59" s="345" t="s">
        <v>911</v>
      </c>
      <c r="K59" s="346">
        <f t="shared" si="50"/>
        <v>15</v>
      </c>
      <c r="L59" s="347">
        <f t="shared" si="51"/>
        <v>564.02500000000009</v>
      </c>
      <c r="M59" s="348">
        <f t="shared" si="52"/>
        <v>185.97499999999991</v>
      </c>
      <c r="N59" s="346">
        <v>50</v>
      </c>
      <c r="O59" s="345" t="s">
        <v>677</v>
      </c>
      <c r="P59" s="349">
        <v>44755</v>
      </c>
      <c r="Q59" s="222"/>
      <c r="R59" s="226" t="s">
        <v>557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55">
        <v>14</v>
      </c>
      <c r="B60" s="336">
        <v>44754</v>
      </c>
      <c r="C60" s="356"/>
      <c r="D60" s="356" t="s">
        <v>904</v>
      </c>
      <c r="E60" s="355" t="s">
        <v>558</v>
      </c>
      <c r="F60" s="355">
        <v>645</v>
      </c>
      <c r="G60" s="355">
        <v>632</v>
      </c>
      <c r="H60" s="340">
        <v>632</v>
      </c>
      <c r="I60" s="340" t="s">
        <v>905</v>
      </c>
      <c r="J60" s="339" t="s">
        <v>907</v>
      </c>
      <c r="K60" s="340">
        <f t="shared" ref="K60" si="53">H60-F60</f>
        <v>-13</v>
      </c>
      <c r="L60" s="341">
        <f t="shared" ref="L60:L62" si="54">(H60*N60)*0.07%</f>
        <v>442.40000000000009</v>
      </c>
      <c r="M60" s="342">
        <f t="shared" ref="M60:M62" si="55">(K60*N60)-L60</f>
        <v>-13442.4</v>
      </c>
      <c r="N60" s="340">
        <v>1000</v>
      </c>
      <c r="O60" s="339" t="s">
        <v>568</v>
      </c>
      <c r="P60" s="343">
        <v>44754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15</v>
      </c>
      <c r="B61" s="329">
        <v>44755</v>
      </c>
      <c r="C61" s="303"/>
      <c r="D61" s="303" t="s">
        <v>908</v>
      </c>
      <c r="E61" s="301" t="s">
        <v>892</v>
      </c>
      <c r="F61" s="301">
        <v>35330</v>
      </c>
      <c r="G61" s="301">
        <v>35640</v>
      </c>
      <c r="H61" s="304">
        <v>35140</v>
      </c>
      <c r="I61" s="304" t="s">
        <v>909</v>
      </c>
      <c r="J61" s="305" t="s">
        <v>910</v>
      </c>
      <c r="K61" s="304">
        <f>F61-H61</f>
        <v>190</v>
      </c>
      <c r="L61" s="306">
        <f t="shared" si="54"/>
        <v>614.95000000000005</v>
      </c>
      <c r="M61" s="307">
        <f t="shared" si="55"/>
        <v>4135.05</v>
      </c>
      <c r="N61" s="304">
        <v>25</v>
      </c>
      <c r="O61" s="305" t="s">
        <v>556</v>
      </c>
      <c r="P61" s="300">
        <v>44755</v>
      </c>
      <c r="Q61" s="222"/>
      <c r="R61" s="226" t="s">
        <v>557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16</v>
      </c>
      <c r="B62" s="300">
        <v>44756</v>
      </c>
      <c r="C62" s="303"/>
      <c r="D62" s="303" t="s">
        <v>878</v>
      </c>
      <c r="E62" s="301" t="s">
        <v>558</v>
      </c>
      <c r="F62" s="301">
        <v>2647.5</v>
      </c>
      <c r="G62" s="301">
        <v>2600</v>
      </c>
      <c r="H62" s="304">
        <v>2681</v>
      </c>
      <c r="I62" s="304" t="s">
        <v>913</v>
      </c>
      <c r="J62" s="305" t="s">
        <v>925</v>
      </c>
      <c r="K62" s="304">
        <f t="shared" ref="K62" si="56">H62-F62</f>
        <v>33.5</v>
      </c>
      <c r="L62" s="306">
        <f t="shared" si="54"/>
        <v>516.09250000000009</v>
      </c>
      <c r="M62" s="307">
        <f t="shared" si="55"/>
        <v>8696.4074999999993</v>
      </c>
      <c r="N62" s="304">
        <v>275</v>
      </c>
      <c r="O62" s="305" t="s">
        <v>556</v>
      </c>
      <c r="P62" s="300">
        <v>44757</v>
      </c>
      <c r="Q62" s="222"/>
      <c r="R62" s="226" t="s">
        <v>830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17</v>
      </c>
      <c r="B63" s="300">
        <v>44756</v>
      </c>
      <c r="C63" s="303"/>
      <c r="D63" s="303" t="s">
        <v>884</v>
      </c>
      <c r="E63" s="301" t="s">
        <v>558</v>
      </c>
      <c r="F63" s="301">
        <v>579.5</v>
      </c>
      <c r="G63" s="301">
        <v>565</v>
      </c>
      <c r="H63" s="304">
        <v>588.5</v>
      </c>
      <c r="I63" s="304" t="s">
        <v>914</v>
      </c>
      <c r="J63" s="305" t="s">
        <v>763</v>
      </c>
      <c r="K63" s="304">
        <f t="shared" ref="K63:K64" si="57">H63-F63</f>
        <v>9</v>
      </c>
      <c r="L63" s="306">
        <f t="shared" ref="L63:L64" si="58">(H63*N63)*0.07%</f>
        <v>360.45625000000007</v>
      </c>
      <c r="M63" s="307">
        <f t="shared" ref="M63:M64" si="59">(K63*N63)-L63</f>
        <v>7514.5437499999998</v>
      </c>
      <c r="N63" s="304">
        <v>875</v>
      </c>
      <c r="O63" s="305" t="s">
        <v>556</v>
      </c>
      <c r="P63" s="300">
        <v>44757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18</v>
      </c>
      <c r="B64" s="300">
        <v>44757</v>
      </c>
      <c r="C64" s="303"/>
      <c r="D64" s="303" t="s">
        <v>916</v>
      </c>
      <c r="E64" s="301" t="s">
        <v>558</v>
      </c>
      <c r="F64" s="301">
        <v>675</v>
      </c>
      <c r="G64" s="301">
        <v>661</v>
      </c>
      <c r="H64" s="304">
        <v>684</v>
      </c>
      <c r="I64" s="304" t="s">
        <v>917</v>
      </c>
      <c r="J64" s="305" t="s">
        <v>924</v>
      </c>
      <c r="K64" s="304">
        <f t="shared" si="57"/>
        <v>9</v>
      </c>
      <c r="L64" s="306">
        <f t="shared" si="58"/>
        <v>478.80000000000007</v>
      </c>
      <c r="M64" s="307">
        <f t="shared" si="59"/>
        <v>8521.2000000000007</v>
      </c>
      <c r="N64" s="304">
        <v>1000</v>
      </c>
      <c r="O64" s="305" t="s">
        <v>556</v>
      </c>
      <c r="P64" s="300">
        <v>44757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01">
        <v>19</v>
      </c>
      <c r="B65" s="300">
        <v>44757</v>
      </c>
      <c r="C65" s="303"/>
      <c r="D65" s="303" t="s">
        <v>918</v>
      </c>
      <c r="E65" s="301" t="s">
        <v>558</v>
      </c>
      <c r="F65" s="301">
        <v>956</v>
      </c>
      <c r="G65" s="304">
        <v>935</v>
      </c>
      <c r="H65" s="304">
        <v>972</v>
      </c>
      <c r="I65" s="304" t="s">
        <v>919</v>
      </c>
      <c r="J65" s="305" t="s">
        <v>879</v>
      </c>
      <c r="K65" s="304">
        <f t="shared" ref="K65:K67" si="60">H65-F65</f>
        <v>16</v>
      </c>
      <c r="L65" s="306">
        <f t="shared" ref="L65:L67" si="61">(H65*N65)*0.07%</f>
        <v>442.26000000000005</v>
      </c>
      <c r="M65" s="307">
        <f t="shared" ref="M65:M67" si="62">(K65*N65)-L65</f>
        <v>9957.74</v>
      </c>
      <c r="N65" s="304">
        <v>650</v>
      </c>
      <c r="O65" s="305" t="s">
        <v>556</v>
      </c>
      <c r="P65" s="300">
        <v>44760</v>
      </c>
      <c r="Q65" s="222"/>
      <c r="R65" s="226" t="s">
        <v>557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01">
        <v>20</v>
      </c>
      <c r="B66" s="300">
        <v>44757</v>
      </c>
      <c r="C66" s="303"/>
      <c r="D66" s="303" t="s">
        <v>920</v>
      </c>
      <c r="E66" s="301" t="s">
        <v>558</v>
      </c>
      <c r="F66" s="301">
        <v>1892.5</v>
      </c>
      <c r="G66" s="301">
        <v>1850</v>
      </c>
      <c r="H66" s="304">
        <v>1923</v>
      </c>
      <c r="I66" s="304" t="s">
        <v>921</v>
      </c>
      <c r="J66" s="305" t="s">
        <v>932</v>
      </c>
      <c r="K66" s="304">
        <f t="shared" si="60"/>
        <v>30.5</v>
      </c>
      <c r="L66" s="306">
        <f t="shared" si="61"/>
        <v>403.83000000000004</v>
      </c>
      <c r="M66" s="307">
        <f t="shared" si="62"/>
        <v>8746.17</v>
      </c>
      <c r="N66" s="304">
        <v>300</v>
      </c>
      <c r="O66" s="305" t="s">
        <v>556</v>
      </c>
      <c r="P66" s="300">
        <v>44760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1">
        <v>21</v>
      </c>
      <c r="B67" s="300">
        <v>44757</v>
      </c>
      <c r="C67" s="303"/>
      <c r="D67" s="303" t="s">
        <v>922</v>
      </c>
      <c r="E67" s="301" t="s">
        <v>558</v>
      </c>
      <c r="F67" s="301">
        <v>391.5</v>
      </c>
      <c r="G67" s="301">
        <v>382</v>
      </c>
      <c r="H67" s="304">
        <v>399</v>
      </c>
      <c r="I67" s="304" t="s">
        <v>923</v>
      </c>
      <c r="J67" s="305" t="s">
        <v>935</v>
      </c>
      <c r="K67" s="304">
        <f t="shared" si="60"/>
        <v>7.5</v>
      </c>
      <c r="L67" s="306">
        <f t="shared" si="61"/>
        <v>418.95000000000005</v>
      </c>
      <c r="M67" s="307">
        <f t="shared" si="62"/>
        <v>10831.05</v>
      </c>
      <c r="N67" s="304">
        <v>1500</v>
      </c>
      <c r="O67" s="305" t="s">
        <v>556</v>
      </c>
      <c r="P67" s="300">
        <v>44761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5">
        <v>22</v>
      </c>
      <c r="B68" s="343">
        <v>44760</v>
      </c>
      <c r="C68" s="356"/>
      <c r="D68" s="356" t="s">
        <v>926</v>
      </c>
      <c r="E68" s="355" t="s">
        <v>892</v>
      </c>
      <c r="F68" s="355">
        <v>1980</v>
      </c>
      <c r="G68" s="355">
        <v>2030</v>
      </c>
      <c r="H68" s="340">
        <v>2030</v>
      </c>
      <c r="I68" s="340" t="s">
        <v>927</v>
      </c>
      <c r="J68" s="339" t="s">
        <v>934</v>
      </c>
      <c r="K68" s="340">
        <f>F68-H68</f>
        <v>-50</v>
      </c>
      <c r="L68" s="341">
        <f t="shared" ref="L68" si="63">(H68*N68)*0.07%</f>
        <v>355.25000000000006</v>
      </c>
      <c r="M68" s="342">
        <f t="shared" ref="M68" si="64">(K68*N68)-L68</f>
        <v>-12855.25</v>
      </c>
      <c r="N68" s="340">
        <v>250</v>
      </c>
      <c r="O68" s="339" t="s">
        <v>568</v>
      </c>
      <c r="P68" s="343">
        <v>44761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23</v>
      </c>
      <c r="B69" s="300">
        <v>44760</v>
      </c>
      <c r="C69" s="303"/>
      <c r="D69" s="303" t="s">
        <v>916</v>
      </c>
      <c r="E69" s="301" t="s">
        <v>558</v>
      </c>
      <c r="F69" s="301">
        <v>673</v>
      </c>
      <c r="G69" s="301">
        <v>658</v>
      </c>
      <c r="H69" s="304">
        <v>681</v>
      </c>
      <c r="I69" s="304" t="s">
        <v>917</v>
      </c>
      <c r="J69" s="305" t="s">
        <v>891</v>
      </c>
      <c r="K69" s="304">
        <f t="shared" ref="K69" si="65">H69-F69</f>
        <v>8</v>
      </c>
      <c r="L69" s="306">
        <f t="shared" ref="L69" si="66">(H69*N69)*0.07%</f>
        <v>476.70000000000005</v>
      </c>
      <c r="M69" s="307">
        <f t="shared" ref="M69" si="67">(K69*N69)-L69</f>
        <v>7523.3</v>
      </c>
      <c r="N69" s="304">
        <v>1000</v>
      </c>
      <c r="O69" s="305" t="s">
        <v>556</v>
      </c>
      <c r="P69" s="300">
        <v>44761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1">
        <v>24</v>
      </c>
      <c r="B70" s="300">
        <v>44760</v>
      </c>
      <c r="C70" s="303"/>
      <c r="D70" s="303" t="s">
        <v>928</v>
      </c>
      <c r="E70" s="301" t="s">
        <v>558</v>
      </c>
      <c r="F70" s="301">
        <v>6060</v>
      </c>
      <c r="G70" s="301">
        <v>5950</v>
      </c>
      <c r="H70" s="304">
        <v>6145</v>
      </c>
      <c r="I70" s="304" t="s">
        <v>929</v>
      </c>
      <c r="J70" s="305" t="s">
        <v>938</v>
      </c>
      <c r="K70" s="304">
        <f t="shared" ref="K70" si="68">H70-F70</f>
        <v>85</v>
      </c>
      <c r="L70" s="306">
        <f t="shared" ref="L70" si="69">(H70*N70)*0.07%</f>
        <v>537.68750000000011</v>
      </c>
      <c r="M70" s="307">
        <f t="shared" ref="M70" si="70">(K70*N70)-L70</f>
        <v>10087.3125</v>
      </c>
      <c r="N70" s="304">
        <v>125</v>
      </c>
      <c r="O70" s="305" t="s">
        <v>556</v>
      </c>
      <c r="P70" s="300">
        <v>44762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1">
        <v>25</v>
      </c>
      <c r="B71" s="300">
        <v>44760</v>
      </c>
      <c r="C71" s="303"/>
      <c r="D71" s="303" t="s">
        <v>836</v>
      </c>
      <c r="E71" s="301" t="s">
        <v>558</v>
      </c>
      <c r="F71" s="301">
        <v>2280</v>
      </c>
      <c r="G71" s="301">
        <v>2230</v>
      </c>
      <c r="H71" s="304">
        <v>2300</v>
      </c>
      <c r="I71" s="304" t="s">
        <v>930</v>
      </c>
      <c r="J71" s="305" t="s">
        <v>833</v>
      </c>
      <c r="K71" s="304">
        <f t="shared" ref="K71" si="71">H71-F71</f>
        <v>20</v>
      </c>
      <c r="L71" s="306">
        <f t="shared" ref="L71" si="72">(H71*N71)*0.07%</f>
        <v>402.50000000000006</v>
      </c>
      <c r="M71" s="307">
        <f t="shared" ref="M71" si="73">(K71*N71)-L71</f>
        <v>4597.5</v>
      </c>
      <c r="N71" s="304">
        <v>250</v>
      </c>
      <c r="O71" s="305" t="s">
        <v>556</v>
      </c>
      <c r="P71" s="300">
        <v>44762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1">
        <v>26</v>
      </c>
      <c r="B72" s="300">
        <v>44760</v>
      </c>
      <c r="C72" s="303"/>
      <c r="D72" s="303" t="s">
        <v>933</v>
      </c>
      <c r="E72" s="301" t="s">
        <v>558</v>
      </c>
      <c r="F72" s="301">
        <v>237.5</v>
      </c>
      <c r="G72" s="301">
        <v>229</v>
      </c>
      <c r="H72" s="304">
        <v>248</v>
      </c>
      <c r="I72" s="304" t="s">
        <v>931</v>
      </c>
      <c r="J72" s="305" t="s">
        <v>886</v>
      </c>
      <c r="K72" s="304">
        <f t="shared" ref="K72" si="74">H72-F72</f>
        <v>10.5</v>
      </c>
      <c r="L72" s="306">
        <f t="shared" ref="L72" si="75">(H72*N72)*0.07%</f>
        <v>269.08000000000004</v>
      </c>
      <c r="M72" s="307">
        <f t="shared" ref="M72" si="76">(K72*N72)-L72</f>
        <v>16005.92</v>
      </c>
      <c r="N72" s="304">
        <v>1550</v>
      </c>
      <c r="O72" s="305" t="s">
        <v>556</v>
      </c>
      <c r="P72" s="300">
        <v>44762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55">
        <v>27</v>
      </c>
      <c r="B73" s="343">
        <v>44761</v>
      </c>
      <c r="C73" s="356"/>
      <c r="D73" s="356" t="s">
        <v>936</v>
      </c>
      <c r="E73" s="355" t="s">
        <v>558</v>
      </c>
      <c r="F73" s="355">
        <v>1217</v>
      </c>
      <c r="G73" s="355">
        <v>1200</v>
      </c>
      <c r="H73" s="340">
        <v>1201</v>
      </c>
      <c r="I73" s="340" t="s">
        <v>937</v>
      </c>
      <c r="J73" s="339" t="s">
        <v>939</v>
      </c>
      <c r="K73" s="340">
        <f t="shared" ref="K73" si="77">H73-F73</f>
        <v>-16</v>
      </c>
      <c r="L73" s="341">
        <f t="shared" ref="L73:L77" si="78">(H73*N73)*0.07%</f>
        <v>609.50750000000005</v>
      </c>
      <c r="M73" s="342">
        <f t="shared" ref="M73:M77" si="79">(K73*N73)-L73</f>
        <v>-12209.5075</v>
      </c>
      <c r="N73" s="340">
        <v>725</v>
      </c>
      <c r="O73" s="339" t="s">
        <v>568</v>
      </c>
      <c r="P73" s="343">
        <v>44761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55">
        <v>28</v>
      </c>
      <c r="B74" s="343">
        <v>44762</v>
      </c>
      <c r="C74" s="356"/>
      <c r="D74" s="356" t="s">
        <v>940</v>
      </c>
      <c r="E74" s="355" t="s">
        <v>892</v>
      </c>
      <c r="F74" s="355">
        <v>2705</v>
      </c>
      <c r="G74" s="355">
        <v>2750</v>
      </c>
      <c r="H74" s="340">
        <v>2750</v>
      </c>
      <c r="I74" s="340" t="s">
        <v>941</v>
      </c>
      <c r="J74" s="339" t="s">
        <v>944</v>
      </c>
      <c r="K74" s="340">
        <f>F74-H74</f>
        <v>-45</v>
      </c>
      <c r="L74" s="341">
        <f t="shared" si="78"/>
        <v>529.37500000000011</v>
      </c>
      <c r="M74" s="342">
        <f t="shared" si="79"/>
        <v>-12904.375</v>
      </c>
      <c r="N74" s="340">
        <v>275</v>
      </c>
      <c r="O74" s="339" t="s">
        <v>568</v>
      </c>
      <c r="P74" s="343">
        <v>44763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hidden="1" customHeight="1">
      <c r="A75" s="355">
        <v>29</v>
      </c>
      <c r="B75" s="343">
        <v>44762</v>
      </c>
      <c r="C75" s="356"/>
      <c r="D75" s="356" t="s">
        <v>942</v>
      </c>
      <c r="E75" s="355" t="s">
        <v>558</v>
      </c>
      <c r="F75" s="355">
        <v>1855</v>
      </c>
      <c r="G75" s="355">
        <v>1810</v>
      </c>
      <c r="H75" s="340">
        <v>1812</v>
      </c>
      <c r="I75" s="340" t="s">
        <v>943</v>
      </c>
      <c r="J75" s="339" t="s">
        <v>907</v>
      </c>
      <c r="K75" s="340">
        <f t="shared" ref="K75:K77" si="80">H75-F75</f>
        <v>-43</v>
      </c>
      <c r="L75" s="341">
        <f t="shared" si="78"/>
        <v>348.81000000000006</v>
      </c>
      <c r="M75" s="342">
        <f t="shared" si="79"/>
        <v>-12173.81</v>
      </c>
      <c r="N75" s="340">
        <v>275</v>
      </c>
      <c r="O75" s="339" t="s">
        <v>568</v>
      </c>
      <c r="P75" s="343">
        <v>44763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hidden="1" customHeight="1">
      <c r="A76" s="357">
        <v>30</v>
      </c>
      <c r="B76" s="349">
        <v>44763</v>
      </c>
      <c r="C76" s="359"/>
      <c r="D76" s="359" t="s">
        <v>945</v>
      </c>
      <c r="E76" s="357" t="s">
        <v>558</v>
      </c>
      <c r="F76" s="357">
        <v>973</v>
      </c>
      <c r="G76" s="357">
        <v>953</v>
      </c>
      <c r="H76" s="346">
        <v>974</v>
      </c>
      <c r="I76" s="346" t="s">
        <v>946</v>
      </c>
      <c r="J76" s="345" t="s">
        <v>783</v>
      </c>
      <c r="K76" s="346">
        <f t="shared" si="80"/>
        <v>1</v>
      </c>
      <c r="L76" s="347">
        <f t="shared" si="78"/>
        <v>443.17000000000007</v>
      </c>
      <c r="M76" s="348">
        <f t="shared" si="79"/>
        <v>206.82999999999993</v>
      </c>
      <c r="N76" s="346">
        <v>650</v>
      </c>
      <c r="O76" s="345" t="s">
        <v>677</v>
      </c>
      <c r="P76" s="349">
        <v>44767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hidden="1" customHeight="1">
      <c r="A77" s="301">
        <v>31</v>
      </c>
      <c r="B77" s="300">
        <v>44767</v>
      </c>
      <c r="C77" s="303"/>
      <c r="D77" s="303" t="s">
        <v>947</v>
      </c>
      <c r="E77" s="301" t="s">
        <v>558</v>
      </c>
      <c r="F77" s="301">
        <v>2320</v>
      </c>
      <c r="G77" s="301">
        <v>2270</v>
      </c>
      <c r="H77" s="304">
        <v>2349</v>
      </c>
      <c r="I77" s="304" t="s">
        <v>948</v>
      </c>
      <c r="J77" s="305" t="s">
        <v>950</v>
      </c>
      <c r="K77" s="304">
        <f t="shared" si="80"/>
        <v>29</v>
      </c>
      <c r="L77" s="306">
        <f t="shared" si="78"/>
        <v>411.07500000000005</v>
      </c>
      <c r="M77" s="307">
        <f t="shared" si="79"/>
        <v>6838.9250000000002</v>
      </c>
      <c r="N77" s="304">
        <v>250</v>
      </c>
      <c r="O77" s="305" t="s">
        <v>556</v>
      </c>
      <c r="P77" s="300">
        <v>44769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hidden="1" customHeight="1">
      <c r="A78" s="355">
        <v>32</v>
      </c>
      <c r="B78" s="343">
        <v>44768</v>
      </c>
      <c r="C78" s="356"/>
      <c r="D78" s="356" t="s">
        <v>949</v>
      </c>
      <c r="E78" s="355" t="s">
        <v>558</v>
      </c>
      <c r="F78" s="355">
        <v>773.5</v>
      </c>
      <c r="G78" s="355">
        <v>758</v>
      </c>
      <c r="H78" s="340">
        <v>761</v>
      </c>
      <c r="I78" s="340" t="s">
        <v>666</v>
      </c>
      <c r="J78" s="339" t="s">
        <v>902</v>
      </c>
      <c r="K78" s="340">
        <f t="shared" ref="K78:K81" si="81">H78-F78</f>
        <v>-12.5</v>
      </c>
      <c r="L78" s="341">
        <f t="shared" ref="L78:L81" si="82">(H78*N78)*0.07%</f>
        <v>452.79500000000007</v>
      </c>
      <c r="M78" s="342">
        <f t="shared" ref="M78:M81" si="83">(K78*N78)-L78</f>
        <v>-11077.795</v>
      </c>
      <c r="N78" s="340">
        <v>850</v>
      </c>
      <c r="O78" s="339" t="s">
        <v>568</v>
      </c>
      <c r="P78" s="343">
        <v>44768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hidden="1" customHeight="1">
      <c r="A79" s="301">
        <v>33</v>
      </c>
      <c r="B79" s="300">
        <v>44770</v>
      </c>
      <c r="C79" s="303"/>
      <c r="D79" s="303" t="s">
        <v>951</v>
      </c>
      <c r="E79" s="301" t="s">
        <v>558</v>
      </c>
      <c r="F79" s="301">
        <v>2240</v>
      </c>
      <c r="G79" s="301">
        <v>2170</v>
      </c>
      <c r="H79" s="304">
        <v>2290</v>
      </c>
      <c r="I79" s="304" t="s">
        <v>952</v>
      </c>
      <c r="J79" s="305" t="s">
        <v>957</v>
      </c>
      <c r="K79" s="304">
        <f t="shared" si="81"/>
        <v>50</v>
      </c>
      <c r="L79" s="306">
        <f t="shared" si="82"/>
        <v>280.52500000000003</v>
      </c>
      <c r="M79" s="307">
        <f t="shared" si="83"/>
        <v>8469.4750000000004</v>
      </c>
      <c r="N79" s="304">
        <v>175</v>
      </c>
      <c r="O79" s="305" t="s">
        <v>556</v>
      </c>
      <c r="P79" s="300">
        <v>44771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hidden="1" customHeight="1">
      <c r="A80" s="301">
        <v>34</v>
      </c>
      <c r="B80" s="300">
        <v>44770</v>
      </c>
      <c r="C80" s="303"/>
      <c r="D80" s="303" t="s">
        <v>953</v>
      </c>
      <c r="E80" s="301" t="s">
        <v>558</v>
      </c>
      <c r="F80" s="301">
        <v>1031</v>
      </c>
      <c r="G80" s="301">
        <v>1005</v>
      </c>
      <c r="H80" s="304">
        <v>1049</v>
      </c>
      <c r="I80" s="304" t="s">
        <v>954</v>
      </c>
      <c r="J80" s="305" t="s">
        <v>958</v>
      </c>
      <c r="K80" s="304">
        <f t="shared" si="81"/>
        <v>18</v>
      </c>
      <c r="L80" s="306">
        <f t="shared" si="82"/>
        <v>367.15000000000003</v>
      </c>
      <c r="M80" s="307">
        <f t="shared" si="83"/>
        <v>8632.85</v>
      </c>
      <c r="N80" s="304">
        <v>500</v>
      </c>
      <c r="O80" s="305" t="s">
        <v>556</v>
      </c>
      <c r="P80" s="300">
        <v>44771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hidden="1" customHeight="1">
      <c r="A81" s="301">
        <v>35</v>
      </c>
      <c r="B81" s="300">
        <v>44770</v>
      </c>
      <c r="C81" s="303"/>
      <c r="D81" s="303" t="s">
        <v>947</v>
      </c>
      <c r="E81" s="301" t="s">
        <v>558</v>
      </c>
      <c r="F81" s="301">
        <v>2400</v>
      </c>
      <c r="G81" s="301">
        <v>2349</v>
      </c>
      <c r="H81" s="304">
        <v>2435</v>
      </c>
      <c r="I81" s="304" t="s">
        <v>955</v>
      </c>
      <c r="J81" s="305" t="s">
        <v>959</v>
      </c>
      <c r="K81" s="304">
        <f t="shared" si="81"/>
        <v>35</v>
      </c>
      <c r="L81" s="306">
        <f t="shared" si="82"/>
        <v>426.12500000000006</v>
      </c>
      <c r="M81" s="307">
        <f t="shared" si="83"/>
        <v>8323.875</v>
      </c>
      <c r="N81" s="304">
        <v>250</v>
      </c>
      <c r="O81" s="305" t="s">
        <v>556</v>
      </c>
      <c r="P81" s="300">
        <v>44771</v>
      </c>
      <c r="Q81" s="222"/>
      <c r="R81" s="226" t="s">
        <v>830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hidden="1" customHeight="1">
      <c r="A82" s="301">
        <v>36</v>
      </c>
      <c r="B82" s="300">
        <v>44771</v>
      </c>
      <c r="C82" s="303"/>
      <c r="D82" s="303" t="s">
        <v>960</v>
      </c>
      <c r="E82" s="301" t="s">
        <v>892</v>
      </c>
      <c r="F82" s="301">
        <v>535</v>
      </c>
      <c r="G82" s="301">
        <v>544</v>
      </c>
      <c r="H82" s="304">
        <v>529.5</v>
      </c>
      <c r="I82" s="304" t="s">
        <v>961</v>
      </c>
      <c r="J82" s="305" t="s">
        <v>962</v>
      </c>
      <c r="K82" s="304">
        <f>F82-H82</f>
        <v>5.5</v>
      </c>
      <c r="L82" s="306">
        <f t="shared" ref="L82:L83" si="84">(H82*N82)*0.07%</f>
        <v>555.97500000000014</v>
      </c>
      <c r="M82" s="307">
        <f t="shared" ref="M82:M83" si="85">(K82*N82)-L82</f>
        <v>7694.0249999999996</v>
      </c>
      <c r="N82" s="304">
        <v>1500</v>
      </c>
      <c r="O82" s="305" t="s">
        <v>556</v>
      </c>
      <c r="P82" s="300">
        <v>44771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01">
        <v>1</v>
      </c>
      <c r="B83" s="300">
        <v>44771</v>
      </c>
      <c r="C83" s="303"/>
      <c r="D83" s="303" t="s">
        <v>963</v>
      </c>
      <c r="E83" s="301" t="s">
        <v>558</v>
      </c>
      <c r="F83" s="301">
        <v>159.35</v>
      </c>
      <c r="G83" s="301">
        <v>155</v>
      </c>
      <c r="H83" s="304">
        <v>162.30000000000001</v>
      </c>
      <c r="I83" s="304" t="s">
        <v>964</v>
      </c>
      <c r="J83" s="305" t="s">
        <v>972</v>
      </c>
      <c r="K83" s="304">
        <f t="shared" ref="K83" si="86">H83-F83</f>
        <v>2.9500000000000171</v>
      </c>
      <c r="L83" s="306">
        <f t="shared" si="84"/>
        <v>426.03750000000008</v>
      </c>
      <c r="M83" s="307">
        <f t="shared" si="85"/>
        <v>10636.462500000063</v>
      </c>
      <c r="N83" s="304">
        <v>3750</v>
      </c>
      <c r="O83" s="305" t="s">
        <v>556</v>
      </c>
      <c r="P83" s="300">
        <v>44774</v>
      </c>
      <c r="Q83" s="222"/>
      <c r="R83" s="226" t="s">
        <v>557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464">
        <v>2</v>
      </c>
      <c r="B84" s="475">
        <v>44771</v>
      </c>
      <c r="C84" s="356"/>
      <c r="D84" s="356" t="s">
        <v>965</v>
      </c>
      <c r="E84" s="355" t="s">
        <v>892</v>
      </c>
      <c r="F84" s="355">
        <v>17130</v>
      </c>
      <c r="G84" s="464">
        <v>17350</v>
      </c>
      <c r="H84" s="340">
        <v>17350</v>
      </c>
      <c r="I84" s="466">
        <v>16900</v>
      </c>
      <c r="J84" s="479" t="s">
        <v>971</v>
      </c>
      <c r="K84" s="367">
        <f>F84-H84</f>
        <v>-220</v>
      </c>
      <c r="L84" s="341">
        <f t="shared" ref="L84" si="87">(H84*N84)*0.07%</f>
        <v>607.25000000000011</v>
      </c>
      <c r="M84" s="464">
        <f>(-171.5*N84)-707</f>
        <v>-9282</v>
      </c>
      <c r="N84" s="464">
        <v>50</v>
      </c>
      <c r="O84" s="466" t="s">
        <v>568</v>
      </c>
      <c r="P84" s="468">
        <v>44774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65"/>
      <c r="B85" s="476"/>
      <c r="C85" s="356"/>
      <c r="D85" s="356" t="s">
        <v>966</v>
      </c>
      <c r="E85" s="355" t="s">
        <v>892</v>
      </c>
      <c r="F85" s="355">
        <v>67.5</v>
      </c>
      <c r="G85" s="465"/>
      <c r="H85" s="340">
        <v>19</v>
      </c>
      <c r="I85" s="467"/>
      <c r="J85" s="480"/>
      <c r="K85" s="367">
        <f>F85-H85</f>
        <v>48.5</v>
      </c>
      <c r="L85" s="355">
        <v>100</v>
      </c>
      <c r="M85" s="465"/>
      <c r="N85" s="465"/>
      <c r="O85" s="467"/>
      <c r="P85" s="467"/>
      <c r="Q85" s="222"/>
      <c r="R85" s="226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4">
        <v>3</v>
      </c>
      <c r="B86" s="350">
        <v>44774</v>
      </c>
      <c r="C86" s="303"/>
      <c r="D86" s="303" t="s">
        <v>973</v>
      </c>
      <c r="E86" s="301" t="s">
        <v>558</v>
      </c>
      <c r="F86" s="301">
        <v>1581.5</v>
      </c>
      <c r="G86" s="324">
        <v>1535</v>
      </c>
      <c r="H86" s="304">
        <v>1605</v>
      </c>
      <c r="I86" s="374" t="s">
        <v>974</v>
      </c>
      <c r="J86" s="305" t="s">
        <v>1004</v>
      </c>
      <c r="K86" s="304">
        <f t="shared" ref="K86" si="88">H86-F86</f>
        <v>23.5</v>
      </c>
      <c r="L86" s="306">
        <f t="shared" ref="L86" si="89">(H86*N86)*0.07%</f>
        <v>393.22500000000008</v>
      </c>
      <c r="M86" s="307">
        <f t="shared" ref="M86" si="90">(K86*N86)-L86</f>
        <v>7831.7749999999996</v>
      </c>
      <c r="N86" s="304">
        <v>350</v>
      </c>
      <c r="O86" s="305" t="s">
        <v>556</v>
      </c>
      <c r="P86" s="300">
        <v>44778</v>
      </c>
      <c r="Q86" s="222"/>
      <c r="R86" s="226" t="s">
        <v>830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01">
        <v>4</v>
      </c>
      <c r="B87" s="300">
        <v>44775</v>
      </c>
      <c r="C87" s="303"/>
      <c r="D87" s="303" t="s">
        <v>982</v>
      </c>
      <c r="E87" s="301" t="s">
        <v>558</v>
      </c>
      <c r="F87" s="301">
        <v>3050</v>
      </c>
      <c r="G87" s="301">
        <v>2995</v>
      </c>
      <c r="H87" s="304">
        <v>3080</v>
      </c>
      <c r="I87" s="304" t="s">
        <v>983</v>
      </c>
      <c r="J87" s="305" t="s">
        <v>571</v>
      </c>
      <c r="K87" s="304">
        <f t="shared" ref="K87" si="91">H87-F87</f>
        <v>30</v>
      </c>
      <c r="L87" s="306">
        <f t="shared" ref="L87" si="92">(H87*N87)*0.07%</f>
        <v>539.00000000000011</v>
      </c>
      <c r="M87" s="307">
        <f t="shared" ref="M87" si="93">(K87*N87)-L87</f>
        <v>6961</v>
      </c>
      <c r="N87" s="304">
        <v>250</v>
      </c>
      <c r="O87" s="305" t="s">
        <v>556</v>
      </c>
      <c r="P87" s="300">
        <v>44776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4">
        <v>5</v>
      </c>
      <c r="B88" s="350">
        <v>44776</v>
      </c>
      <c r="C88" s="303"/>
      <c r="D88" s="303" t="s">
        <v>965</v>
      </c>
      <c r="E88" s="301" t="s">
        <v>892</v>
      </c>
      <c r="F88" s="301">
        <v>17370</v>
      </c>
      <c r="G88" s="324">
        <v>17530</v>
      </c>
      <c r="H88" s="304">
        <v>17270</v>
      </c>
      <c r="I88" s="374">
        <v>17000</v>
      </c>
      <c r="J88" s="305" t="s">
        <v>819</v>
      </c>
      <c r="K88" s="304">
        <f>F88-H88</f>
        <v>100</v>
      </c>
      <c r="L88" s="306">
        <f t="shared" ref="L88:L89" si="94">(H88*N88)*0.07%</f>
        <v>604.45000000000005</v>
      </c>
      <c r="M88" s="307">
        <f t="shared" ref="M88:M89" si="95">(K88*N88)-L88</f>
        <v>4395.55</v>
      </c>
      <c r="N88" s="304">
        <v>50</v>
      </c>
      <c r="O88" s="305" t="s">
        <v>556</v>
      </c>
      <c r="P88" s="300">
        <v>44776</v>
      </c>
      <c r="Q88" s="222"/>
      <c r="R88" s="226" t="s">
        <v>557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24">
        <v>6</v>
      </c>
      <c r="B89" s="350">
        <v>44776</v>
      </c>
      <c r="C89" s="303"/>
      <c r="D89" s="303" t="s">
        <v>985</v>
      </c>
      <c r="E89" s="301" t="s">
        <v>892</v>
      </c>
      <c r="F89" s="301">
        <v>1800</v>
      </c>
      <c r="G89" s="324">
        <v>1840</v>
      </c>
      <c r="H89" s="304">
        <v>1787.5</v>
      </c>
      <c r="I89" s="304" t="s">
        <v>986</v>
      </c>
      <c r="J89" s="305" t="s">
        <v>998</v>
      </c>
      <c r="K89" s="304">
        <f>F89-H89</f>
        <v>12.5</v>
      </c>
      <c r="L89" s="306">
        <f t="shared" si="94"/>
        <v>375.37500000000006</v>
      </c>
      <c r="M89" s="307">
        <f t="shared" si="95"/>
        <v>3374.625</v>
      </c>
      <c r="N89" s="304">
        <v>300</v>
      </c>
      <c r="O89" s="305" t="s">
        <v>556</v>
      </c>
      <c r="P89" s="300">
        <v>44777</v>
      </c>
      <c r="Q89" s="222"/>
      <c r="R89" s="226" t="s">
        <v>557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24">
        <v>7</v>
      </c>
      <c r="B90" s="350">
        <v>44776</v>
      </c>
      <c r="C90" s="303"/>
      <c r="D90" s="303" t="s">
        <v>965</v>
      </c>
      <c r="E90" s="301" t="s">
        <v>892</v>
      </c>
      <c r="F90" s="301">
        <v>17340</v>
      </c>
      <c r="G90" s="324">
        <v>17510</v>
      </c>
      <c r="H90" s="304">
        <v>17210</v>
      </c>
      <c r="I90" s="374">
        <v>17000</v>
      </c>
      <c r="J90" s="305" t="s">
        <v>994</v>
      </c>
      <c r="K90" s="304">
        <f>F90-H90</f>
        <v>130</v>
      </c>
      <c r="L90" s="306">
        <f t="shared" ref="L90:L91" si="96">(H90*N90)*0.07%</f>
        <v>602.35000000000014</v>
      </c>
      <c r="M90" s="307">
        <f t="shared" ref="M90:M91" si="97">(K90*N90)-L90</f>
        <v>5897.65</v>
      </c>
      <c r="N90" s="304">
        <v>50</v>
      </c>
      <c r="O90" s="305" t="s">
        <v>556</v>
      </c>
      <c r="P90" s="300">
        <v>44777</v>
      </c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75">
        <v>8</v>
      </c>
      <c r="B91" s="377">
        <v>44776</v>
      </c>
      <c r="C91" s="356"/>
      <c r="D91" s="356" t="s">
        <v>987</v>
      </c>
      <c r="E91" s="355" t="s">
        <v>558</v>
      </c>
      <c r="F91" s="355">
        <v>630</v>
      </c>
      <c r="G91" s="375">
        <v>615</v>
      </c>
      <c r="H91" s="340">
        <v>616</v>
      </c>
      <c r="I91" s="376" t="s">
        <v>988</v>
      </c>
      <c r="J91" s="339" t="s">
        <v>995</v>
      </c>
      <c r="K91" s="340">
        <f t="shared" ref="K91" si="98">H91-F91</f>
        <v>-14</v>
      </c>
      <c r="L91" s="341">
        <f t="shared" si="96"/>
        <v>323.40000000000003</v>
      </c>
      <c r="M91" s="342">
        <f t="shared" si="97"/>
        <v>-10823.4</v>
      </c>
      <c r="N91" s="340">
        <v>750</v>
      </c>
      <c r="O91" s="339" t="s">
        <v>568</v>
      </c>
      <c r="P91" s="343">
        <v>44777</v>
      </c>
      <c r="Q91" s="222"/>
      <c r="R91" s="226" t="s">
        <v>830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4">
        <v>9</v>
      </c>
      <c r="B92" s="350">
        <v>44776</v>
      </c>
      <c r="C92" s="303"/>
      <c r="D92" s="303" t="s">
        <v>989</v>
      </c>
      <c r="E92" s="301" t="s">
        <v>558</v>
      </c>
      <c r="F92" s="301">
        <v>2380</v>
      </c>
      <c r="G92" s="324">
        <v>2340</v>
      </c>
      <c r="H92" s="304">
        <v>2415</v>
      </c>
      <c r="I92" s="374" t="s">
        <v>990</v>
      </c>
      <c r="J92" s="305" t="s">
        <v>959</v>
      </c>
      <c r="K92" s="304">
        <f t="shared" ref="K92" si="99">H92-F92</f>
        <v>35</v>
      </c>
      <c r="L92" s="306">
        <f t="shared" ref="L92:L93" si="100">(H92*N92)*0.07%</f>
        <v>507.15000000000009</v>
      </c>
      <c r="M92" s="307">
        <f t="shared" ref="M92:M93" si="101">(K92*N92)-L92</f>
        <v>9992.85</v>
      </c>
      <c r="N92" s="304">
        <v>300</v>
      </c>
      <c r="O92" s="305" t="s">
        <v>556</v>
      </c>
      <c r="P92" s="300">
        <v>44777</v>
      </c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89">
        <v>10</v>
      </c>
      <c r="B93" s="391">
        <v>44777</v>
      </c>
      <c r="C93" s="356"/>
      <c r="D93" s="356" t="s">
        <v>965</v>
      </c>
      <c r="E93" s="355" t="s">
        <v>892</v>
      </c>
      <c r="F93" s="355">
        <v>17375</v>
      </c>
      <c r="G93" s="389">
        <v>17530</v>
      </c>
      <c r="H93" s="340">
        <v>17530</v>
      </c>
      <c r="I93" s="390">
        <v>17000</v>
      </c>
      <c r="J93" s="339" t="s">
        <v>1010</v>
      </c>
      <c r="K93" s="340">
        <f>F93-H93</f>
        <v>-155</v>
      </c>
      <c r="L93" s="341">
        <f t="shared" si="100"/>
        <v>613.55000000000007</v>
      </c>
      <c r="M93" s="342">
        <f t="shared" si="101"/>
        <v>-8363.5499999999993</v>
      </c>
      <c r="N93" s="340">
        <v>50</v>
      </c>
      <c r="O93" s="339" t="s">
        <v>568</v>
      </c>
      <c r="P93" s="343">
        <v>44781</v>
      </c>
      <c r="Q93" s="222"/>
      <c r="R93" s="226" t="s">
        <v>557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89">
        <v>11</v>
      </c>
      <c r="B94" s="391">
        <v>44781</v>
      </c>
      <c r="C94" s="356"/>
      <c r="D94" s="356" t="s">
        <v>1011</v>
      </c>
      <c r="E94" s="355" t="s">
        <v>892</v>
      </c>
      <c r="F94" s="355">
        <v>733</v>
      </c>
      <c r="G94" s="389">
        <v>743</v>
      </c>
      <c r="H94" s="340">
        <v>743</v>
      </c>
      <c r="I94" s="390" t="s">
        <v>1012</v>
      </c>
      <c r="J94" s="339" t="s">
        <v>1013</v>
      </c>
      <c r="K94" s="340">
        <f>F94-H94</f>
        <v>-10</v>
      </c>
      <c r="L94" s="341">
        <f t="shared" ref="L94" si="102">(H94*N94)*0.07%</f>
        <v>6241.2000000000007</v>
      </c>
      <c r="M94" s="342">
        <f t="shared" ref="M94" si="103">(K94*N94)-L94</f>
        <v>-126241.2</v>
      </c>
      <c r="N94" s="340">
        <v>12000</v>
      </c>
      <c r="O94" s="339" t="s">
        <v>568</v>
      </c>
      <c r="P94" s="343">
        <v>44781</v>
      </c>
      <c r="Q94" s="222"/>
      <c r="R94" s="226" t="s">
        <v>557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424">
        <v>12</v>
      </c>
      <c r="B95" s="426">
        <v>44781</v>
      </c>
      <c r="C95" s="356"/>
      <c r="D95" s="356" t="s">
        <v>1014</v>
      </c>
      <c r="E95" s="355" t="s">
        <v>892</v>
      </c>
      <c r="F95" s="355">
        <v>955</v>
      </c>
      <c r="G95" s="424">
        <v>973</v>
      </c>
      <c r="H95" s="340">
        <v>969.5</v>
      </c>
      <c r="I95" s="425" t="s">
        <v>1015</v>
      </c>
      <c r="J95" s="339" t="s">
        <v>1070</v>
      </c>
      <c r="K95" s="340">
        <f>F95-H95</f>
        <v>-14.5</v>
      </c>
      <c r="L95" s="341">
        <f t="shared" ref="L95" si="104">(H95*N95)*0.07%</f>
        <v>475.05500000000006</v>
      </c>
      <c r="M95" s="342">
        <f t="shared" ref="M95" si="105">(K95*N95)-L95</f>
        <v>-10625.055</v>
      </c>
      <c r="N95" s="340">
        <v>700</v>
      </c>
      <c r="O95" s="339" t="s">
        <v>568</v>
      </c>
      <c r="P95" s="343">
        <v>44790</v>
      </c>
      <c r="Q95" s="222"/>
      <c r="R95" s="226" t="s">
        <v>557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4">
        <v>13</v>
      </c>
      <c r="B96" s="350">
        <v>44781</v>
      </c>
      <c r="C96" s="303"/>
      <c r="D96" s="303" t="s">
        <v>973</v>
      </c>
      <c r="E96" s="301" t="s">
        <v>558</v>
      </c>
      <c r="F96" s="301">
        <v>1600</v>
      </c>
      <c r="G96" s="324">
        <v>1563</v>
      </c>
      <c r="H96" s="324">
        <v>1622.5</v>
      </c>
      <c r="I96" s="374" t="s">
        <v>1016</v>
      </c>
      <c r="J96" s="305" t="s">
        <v>887</v>
      </c>
      <c r="K96" s="304">
        <f t="shared" ref="K96" si="106">H96-F96</f>
        <v>22.5</v>
      </c>
      <c r="L96" s="306">
        <f t="shared" ref="L96" si="107">(H96*N96)*0.07%</f>
        <v>397.51250000000005</v>
      </c>
      <c r="M96" s="307">
        <f t="shared" ref="M96" si="108">(K96*N96)-L96</f>
        <v>7477.4875000000002</v>
      </c>
      <c r="N96" s="304">
        <v>350</v>
      </c>
      <c r="O96" s="305" t="s">
        <v>556</v>
      </c>
      <c r="P96" s="300">
        <v>44783</v>
      </c>
      <c r="Q96" s="222"/>
      <c r="R96" s="226" t="s">
        <v>830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63">
        <v>14</v>
      </c>
      <c r="B97" s="366">
        <v>44783</v>
      </c>
      <c r="C97" s="279"/>
      <c r="D97" s="279" t="s">
        <v>973</v>
      </c>
      <c r="E97" s="224" t="s">
        <v>558</v>
      </c>
      <c r="F97" s="224" t="s">
        <v>1019</v>
      </c>
      <c r="G97" s="363">
        <v>1557</v>
      </c>
      <c r="H97" s="225"/>
      <c r="I97" s="364" t="s">
        <v>974</v>
      </c>
      <c r="J97" s="365" t="s">
        <v>559</v>
      </c>
      <c r="K97" s="279"/>
      <c r="L97" s="224"/>
      <c r="M97" s="224"/>
      <c r="N97" s="224"/>
      <c r="O97" s="225"/>
      <c r="P97" s="225"/>
      <c r="Q97" s="222"/>
      <c r="R97" s="226" t="s">
        <v>830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324">
        <v>15</v>
      </c>
      <c r="B98" s="350">
        <v>44783</v>
      </c>
      <c r="C98" s="303"/>
      <c r="D98" s="303" t="s">
        <v>1020</v>
      </c>
      <c r="E98" s="301" t="s">
        <v>558</v>
      </c>
      <c r="F98" s="301">
        <v>374</v>
      </c>
      <c r="G98" s="324">
        <v>365</v>
      </c>
      <c r="H98" s="304">
        <v>380</v>
      </c>
      <c r="I98" s="304" t="s">
        <v>1021</v>
      </c>
      <c r="J98" s="305" t="s">
        <v>1035</v>
      </c>
      <c r="K98" s="304">
        <f t="shared" ref="K98" si="109">H98-F98</f>
        <v>6</v>
      </c>
      <c r="L98" s="306">
        <f t="shared" ref="L98:L100" si="110">(H98*N98)*0.07%</f>
        <v>399.00000000000006</v>
      </c>
      <c r="M98" s="307">
        <f t="shared" ref="M98:M100" si="111">(K98*N98)-L98</f>
        <v>8601</v>
      </c>
      <c r="N98" s="304">
        <v>1500</v>
      </c>
      <c r="O98" s="305" t="s">
        <v>556</v>
      </c>
      <c r="P98" s="300">
        <v>44785</v>
      </c>
      <c r="Q98" s="222"/>
      <c r="R98" s="226" t="s">
        <v>830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3.15" customHeight="1">
      <c r="A99" s="324">
        <v>16</v>
      </c>
      <c r="B99" s="350">
        <v>44784</v>
      </c>
      <c r="C99" s="303"/>
      <c r="D99" s="303" t="s">
        <v>1026</v>
      </c>
      <c r="E99" s="301" t="s">
        <v>892</v>
      </c>
      <c r="F99" s="301">
        <v>714</v>
      </c>
      <c r="G99" s="324">
        <v>726</v>
      </c>
      <c r="H99" s="304">
        <v>705.5</v>
      </c>
      <c r="I99" s="304" t="s">
        <v>1027</v>
      </c>
      <c r="J99" s="305" t="s">
        <v>1049</v>
      </c>
      <c r="K99" s="304">
        <f>F99-H99</f>
        <v>8.5</v>
      </c>
      <c r="L99" s="306">
        <f t="shared" si="110"/>
        <v>469.15750000000008</v>
      </c>
      <c r="M99" s="307">
        <f t="shared" si="111"/>
        <v>7605.8424999999997</v>
      </c>
      <c r="N99" s="304">
        <v>950</v>
      </c>
      <c r="O99" s="305" t="s">
        <v>556</v>
      </c>
      <c r="P99" s="300">
        <v>44789</v>
      </c>
      <c r="Q99" s="222"/>
      <c r="R99" s="226" t="s">
        <v>557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3.15" customHeight="1">
      <c r="A100" s="424">
        <v>17</v>
      </c>
      <c r="B100" s="426">
        <v>44789</v>
      </c>
      <c r="C100" s="356"/>
      <c r="D100" s="356" t="s">
        <v>965</v>
      </c>
      <c r="E100" s="355" t="s">
        <v>892</v>
      </c>
      <c r="F100" s="355">
        <v>17790</v>
      </c>
      <c r="G100" s="424">
        <v>17930</v>
      </c>
      <c r="H100" s="340">
        <v>17930</v>
      </c>
      <c r="I100" s="340" t="s">
        <v>1043</v>
      </c>
      <c r="J100" s="339" t="s">
        <v>1071</v>
      </c>
      <c r="K100" s="340">
        <f>F100-H100</f>
        <v>-140</v>
      </c>
      <c r="L100" s="341">
        <f t="shared" si="110"/>
        <v>627.55000000000007</v>
      </c>
      <c r="M100" s="342">
        <f t="shared" si="111"/>
        <v>-7627.55</v>
      </c>
      <c r="N100" s="340">
        <v>50</v>
      </c>
      <c r="O100" s="339" t="s">
        <v>568</v>
      </c>
      <c r="P100" s="343">
        <v>44790</v>
      </c>
      <c r="Q100" s="222"/>
      <c r="R100" s="22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3.15" customHeight="1">
      <c r="A101" s="324">
        <v>18</v>
      </c>
      <c r="B101" s="350">
        <v>44789</v>
      </c>
      <c r="C101" s="303"/>
      <c r="D101" s="303" t="s">
        <v>1047</v>
      </c>
      <c r="E101" s="301" t="s">
        <v>558</v>
      </c>
      <c r="F101" s="301">
        <v>796</v>
      </c>
      <c r="G101" s="324">
        <v>776</v>
      </c>
      <c r="H101" s="304">
        <v>809</v>
      </c>
      <c r="I101" s="304" t="s">
        <v>1048</v>
      </c>
      <c r="J101" s="305" t="s">
        <v>1050</v>
      </c>
      <c r="K101" s="304">
        <f t="shared" ref="K101" si="112">H101-F101</f>
        <v>13</v>
      </c>
      <c r="L101" s="306">
        <f t="shared" ref="L101" si="113">(H101*N101)*0.07%</f>
        <v>353.93750000000006</v>
      </c>
      <c r="M101" s="307">
        <f t="shared" ref="M101" si="114">(K101*N101)-L101</f>
        <v>7771.0625</v>
      </c>
      <c r="N101" s="304">
        <v>625</v>
      </c>
      <c r="O101" s="305" t="s">
        <v>556</v>
      </c>
      <c r="P101" s="300">
        <v>44789</v>
      </c>
      <c r="Q101" s="222"/>
      <c r="R101" s="226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3.15" customHeight="1">
      <c r="A102" s="324">
        <v>19</v>
      </c>
      <c r="B102" s="350">
        <v>44789</v>
      </c>
      <c r="C102" s="303"/>
      <c r="D102" s="303" t="s">
        <v>1051</v>
      </c>
      <c r="E102" s="301" t="s">
        <v>558</v>
      </c>
      <c r="F102" s="301">
        <v>386</v>
      </c>
      <c r="G102" s="324">
        <v>377</v>
      </c>
      <c r="H102" s="304">
        <v>394</v>
      </c>
      <c r="I102" s="304" t="s">
        <v>1052</v>
      </c>
      <c r="J102" s="305" t="s">
        <v>891</v>
      </c>
      <c r="K102" s="304">
        <f t="shared" ref="K102:K103" si="115">H102-F102</f>
        <v>8</v>
      </c>
      <c r="L102" s="306">
        <f t="shared" ref="L102:L103" si="116">(H102*N102)*0.07%</f>
        <v>317.17000000000007</v>
      </c>
      <c r="M102" s="307">
        <f t="shared" ref="M102:M103" si="117">(K102*N102)-L102</f>
        <v>8882.83</v>
      </c>
      <c r="N102" s="304">
        <v>1150</v>
      </c>
      <c r="O102" s="305" t="s">
        <v>556</v>
      </c>
      <c r="P102" s="300">
        <v>44790</v>
      </c>
      <c r="Q102" s="222"/>
      <c r="R102" s="22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3.15" customHeight="1">
      <c r="A103" s="324">
        <v>20</v>
      </c>
      <c r="B103" s="350">
        <v>44789</v>
      </c>
      <c r="C103" s="303"/>
      <c r="D103" s="303" t="s">
        <v>1053</v>
      </c>
      <c r="E103" s="301" t="s">
        <v>558</v>
      </c>
      <c r="F103" s="301">
        <v>244.5</v>
      </c>
      <c r="G103" s="324">
        <v>239</v>
      </c>
      <c r="H103" s="304">
        <v>248.5</v>
      </c>
      <c r="I103" s="304" t="s">
        <v>1054</v>
      </c>
      <c r="J103" s="305" t="s">
        <v>1091</v>
      </c>
      <c r="K103" s="304">
        <f t="shared" si="115"/>
        <v>4</v>
      </c>
      <c r="L103" s="306">
        <f t="shared" si="116"/>
        <v>382.69000000000005</v>
      </c>
      <c r="M103" s="307">
        <f t="shared" si="117"/>
        <v>8417.31</v>
      </c>
      <c r="N103" s="304">
        <v>2200</v>
      </c>
      <c r="O103" s="305" t="s">
        <v>556</v>
      </c>
      <c r="P103" s="300">
        <v>44791</v>
      </c>
      <c r="Q103" s="222"/>
      <c r="R103" s="226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s="220" customFormat="1" ht="13.15" customHeight="1">
      <c r="A104" s="432">
        <v>21</v>
      </c>
      <c r="B104" s="433">
        <v>44789</v>
      </c>
      <c r="C104" s="356"/>
      <c r="D104" s="356" t="s">
        <v>1055</v>
      </c>
      <c r="E104" s="355" t="s">
        <v>558</v>
      </c>
      <c r="F104" s="355">
        <v>1265</v>
      </c>
      <c r="G104" s="432">
        <v>1245</v>
      </c>
      <c r="H104" s="340">
        <v>1245</v>
      </c>
      <c r="I104" s="340" t="s">
        <v>1056</v>
      </c>
      <c r="J104" s="339" t="s">
        <v>1090</v>
      </c>
      <c r="K104" s="340">
        <f t="shared" ref="K104" si="118">H104-F104</f>
        <v>-20</v>
      </c>
      <c r="L104" s="341">
        <f t="shared" ref="L104" si="119">(H104*N104)*0.07%</f>
        <v>522.90000000000009</v>
      </c>
      <c r="M104" s="342">
        <f t="shared" ref="M104" si="120">(K104*N104)-L104</f>
        <v>-12522.9</v>
      </c>
      <c r="N104" s="340">
        <v>600</v>
      </c>
      <c r="O104" s="339" t="s">
        <v>568</v>
      </c>
      <c r="P104" s="343">
        <v>44791</v>
      </c>
      <c r="Q104" s="222"/>
      <c r="R104" s="226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66"/>
      <c r="AG104" s="263"/>
      <c r="AH104" s="222"/>
      <c r="AI104" s="222"/>
      <c r="AJ104" s="266"/>
      <c r="AK104" s="266"/>
      <c r="AL104" s="266"/>
    </row>
    <row r="105" spans="1:38" s="220" customFormat="1" ht="13.15" customHeight="1">
      <c r="A105" s="324">
        <v>22</v>
      </c>
      <c r="B105" s="350">
        <v>44790</v>
      </c>
      <c r="C105" s="303"/>
      <c r="D105" s="303" t="s">
        <v>951</v>
      </c>
      <c r="E105" s="301" t="s">
        <v>558</v>
      </c>
      <c r="F105" s="301">
        <v>2370</v>
      </c>
      <c r="G105" s="324">
        <v>2300</v>
      </c>
      <c r="H105" s="304">
        <v>2410</v>
      </c>
      <c r="I105" s="304" t="s">
        <v>1072</v>
      </c>
      <c r="J105" s="305" t="s">
        <v>599</v>
      </c>
      <c r="K105" s="304">
        <f t="shared" ref="K105" si="121">H105-F105</f>
        <v>40</v>
      </c>
      <c r="L105" s="306">
        <f t="shared" ref="L105" si="122">(H105*N105)*0.07%</f>
        <v>295.22500000000002</v>
      </c>
      <c r="M105" s="307">
        <f t="shared" ref="M105" si="123">(K105*N105)-L105</f>
        <v>6704.7749999999996</v>
      </c>
      <c r="N105" s="304">
        <v>175</v>
      </c>
      <c r="O105" s="305" t="s">
        <v>556</v>
      </c>
      <c r="P105" s="300">
        <v>44790</v>
      </c>
      <c r="Q105" s="222"/>
      <c r="R105" s="226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66"/>
      <c r="AG105" s="263"/>
      <c r="AH105" s="222"/>
      <c r="AI105" s="222"/>
      <c r="AJ105" s="266"/>
      <c r="AK105" s="266"/>
      <c r="AL105" s="266"/>
    </row>
    <row r="106" spans="1:38" s="220" customFormat="1" ht="13.15" customHeight="1">
      <c r="A106" s="324">
        <v>23</v>
      </c>
      <c r="B106" s="350">
        <v>44790</v>
      </c>
      <c r="C106" s="303"/>
      <c r="D106" s="303" t="s">
        <v>1073</v>
      </c>
      <c r="E106" s="301" t="s">
        <v>558</v>
      </c>
      <c r="F106" s="301">
        <v>3885</v>
      </c>
      <c r="G106" s="324">
        <v>3815</v>
      </c>
      <c r="H106" s="304">
        <v>3945</v>
      </c>
      <c r="I106" s="304" t="s">
        <v>1074</v>
      </c>
      <c r="J106" s="305" t="s">
        <v>764</v>
      </c>
      <c r="K106" s="304">
        <f t="shared" ref="K106:K107" si="124">H106-F106</f>
        <v>60</v>
      </c>
      <c r="L106" s="306">
        <f t="shared" ref="L106:L107" si="125">(H106*N106)*0.07%</f>
        <v>414.22500000000008</v>
      </c>
      <c r="M106" s="307">
        <f t="shared" ref="M106:M107" si="126">(K106*N106)-L106</f>
        <v>8585.7749999999996</v>
      </c>
      <c r="N106" s="304">
        <v>150</v>
      </c>
      <c r="O106" s="305" t="s">
        <v>556</v>
      </c>
      <c r="P106" s="300">
        <v>44790</v>
      </c>
      <c r="Q106" s="222"/>
      <c r="R106" s="226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66"/>
      <c r="AG106" s="263"/>
      <c r="AH106" s="222"/>
      <c r="AI106" s="222"/>
      <c r="AJ106" s="266"/>
      <c r="AK106" s="266"/>
      <c r="AL106" s="266"/>
    </row>
    <row r="107" spans="1:38" s="220" customFormat="1" ht="13.15" customHeight="1">
      <c r="A107" s="324">
        <v>24</v>
      </c>
      <c r="B107" s="350">
        <v>44791</v>
      </c>
      <c r="C107" s="303"/>
      <c r="D107" s="303" t="s">
        <v>951</v>
      </c>
      <c r="E107" s="301" t="s">
        <v>558</v>
      </c>
      <c r="F107" s="301">
        <v>2365</v>
      </c>
      <c r="G107" s="324">
        <v>2300</v>
      </c>
      <c r="H107" s="304">
        <v>2415</v>
      </c>
      <c r="I107" s="304" t="s">
        <v>1072</v>
      </c>
      <c r="J107" s="305" t="s">
        <v>957</v>
      </c>
      <c r="K107" s="304">
        <f t="shared" si="124"/>
        <v>50</v>
      </c>
      <c r="L107" s="306">
        <f t="shared" si="125"/>
        <v>295.83750000000003</v>
      </c>
      <c r="M107" s="307">
        <f t="shared" si="126"/>
        <v>8454.1625000000004</v>
      </c>
      <c r="N107" s="304">
        <v>175</v>
      </c>
      <c r="O107" s="305" t="s">
        <v>556</v>
      </c>
      <c r="P107" s="300">
        <v>44791</v>
      </c>
      <c r="Q107" s="222"/>
      <c r="R107" s="226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66"/>
      <c r="AG107" s="263"/>
      <c r="AH107" s="222"/>
      <c r="AI107" s="222"/>
      <c r="AJ107" s="266"/>
      <c r="AK107" s="266"/>
      <c r="AL107" s="266"/>
    </row>
    <row r="108" spans="1:38" s="220" customFormat="1" ht="13.15" customHeight="1">
      <c r="A108" s="324">
        <v>25</v>
      </c>
      <c r="B108" s="350">
        <v>44791</v>
      </c>
      <c r="C108" s="303"/>
      <c r="D108" s="303" t="s">
        <v>1073</v>
      </c>
      <c r="E108" s="301" t="s">
        <v>558</v>
      </c>
      <c r="F108" s="301">
        <v>3840</v>
      </c>
      <c r="G108" s="324">
        <v>3770</v>
      </c>
      <c r="H108" s="304">
        <v>3922.5</v>
      </c>
      <c r="I108" s="304" t="s">
        <v>1103</v>
      </c>
      <c r="J108" s="305" t="s">
        <v>820</v>
      </c>
      <c r="K108" s="304">
        <f t="shared" ref="K108" si="127">H108-F108</f>
        <v>82.5</v>
      </c>
      <c r="L108" s="306">
        <f t="shared" ref="L108" si="128">(H108*N108)*0.07%</f>
        <v>411.86250000000007</v>
      </c>
      <c r="M108" s="307">
        <f t="shared" ref="M108" si="129">(K108*N108)-L108</f>
        <v>11963.137500000001</v>
      </c>
      <c r="N108" s="304">
        <v>150</v>
      </c>
      <c r="O108" s="305" t="s">
        <v>556</v>
      </c>
      <c r="P108" s="300">
        <v>44792</v>
      </c>
      <c r="Q108" s="222"/>
      <c r="R108" s="226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66"/>
      <c r="AG108" s="263"/>
      <c r="AH108" s="222"/>
      <c r="AI108" s="222"/>
      <c r="AJ108" s="266"/>
      <c r="AK108" s="266"/>
      <c r="AL108" s="266"/>
    </row>
    <row r="109" spans="1:38" s="220" customFormat="1" ht="13.15" customHeight="1">
      <c r="A109" s="439">
        <v>26</v>
      </c>
      <c r="B109" s="441">
        <v>44791</v>
      </c>
      <c r="C109" s="356"/>
      <c r="D109" s="356" t="s">
        <v>1104</v>
      </c>
      <c r="E109" s="355" t="s">
        <v>558</v>
      </c>
      <c r="F109" s="355">
        <v>761</v>
      </c>
      <c r="G109" s="439">
        <v>748</v>
      </c>
      <c r="H109" s="340">
        <v>748</v>
      </c>
      <c r="I109" s="340" t="s">
        <v>1105</v>
      </c>
      <c r="J109" s="339" t="s">
        <v>907</v>
      </c>
      <c r="K109" s="340">
        <f t="shared" ref="K109" si="130">H109-F109</f>
        <v>-13</v>
      </c>
      <c r="L109" s="341">
        <f t="shared" ref="L109" si="131">(H109*N109)*0.07%</f>
        <v>523.6</v>
      </c>
      <c r="M109" s="342">
        <f t="shared" ref="M109" si="132">(K109*N109)-L109</f>
        <v>-13523.6</v>
      </c>
      <c r="N109" s="340">
        <v>1000</v>
      </c>
      <c r="O109" s="339" t="s">
        <v>556</v>
      </c>
      <c r="P109" s="343">
        <v>44792</v>
      </c>
      <c r="Q109" s="222"/>
      <c r="R109" s="226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66"/>
      <c r="AG109" s="263"/>
      <c r="AH109" s="222"/>
      <c r="AI109" s="222"/>
      <c r="AJ109" s="266"/>
      <c r="AK109" s="266"/>
      <c r="AL109" s="266"/>
    </row>
    <row r="110" spans="1:38" s="220" customFormat="1" ht="13.15" customHeight="1">
      <c r="A110" s="363">
        <v>27</v>
      </c>
      <c r="B110" s="366">
        <v>44792</v>
      </c>
      <c r="C110" s="279"/>
      <c r="D110" s="279" t="s">
        <v>1157</v>
      </c>
      <c r="E110" s="224" t="s">
        <v>558</v>
      </c>
      <c r="F110" s="224" t="s">
        <v>1158</v>
      </c>
      <c r="G110" s="363">
        <v>2580</v>
      </c>
      <c r="H110" s="225"/>
      <c r="I110" s="225" t="s">
        <v>1159</v>
      </c>
      <c r="J110" s="440" t="s">
        <v>559</v>
      </c>
      <c r="K110" s="279"/>
      <c r="L110" s="224"/>
      <c r="M110" s="224"/>
      <c r="N110" s="224"/>
      <c r="O110" s="225"/>
      <c r="P110" s="225"/>
      <c r="Q110" s="222"/>
      <c r="R110" s="226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66"/>
      <c r="AG110" s="263"/>
      <c r="AH110" s="222"/>
      <c r="AI110" s="222"/>
      <c r="AJ110" s="266"/>
      <c r="AK110" s="266"/>
      <c r="AL110" s="266"/>
    </row>
    <row r="111" spans="1:38" s="220" customFormat="1" ht="13.15" customHeight="1">
      <c r="A111" s="363"/>
      <c r="B111" s="366"/>
      <c r="C111" s="279"/>
      <c r="D111" s="279"/>
      <c r="E111" s="224"/>
      <c r="F111" s="224"/>
      <c r="G111" s="363"/>
      <c r="H111" s="225"/>
      <c r="I111" s="225"/>
      <c r="J111" s="365"/>
      <c r="K111" s="279"/>
      <c r="L111" s="224"/>
      <c r="M111" s="224"/>
      <c r="N111" s="224"/>
      <c r="O111" s="225"/>
      <c r="P111" s="225"/>
      <c r="Q111" s="222"/>
      <c r="R111" s="226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66"/>
      <c r="AG111" s="263"/>
      <c r="AH111" s="222"/>
      <c r="AI111" s="222"/>
      <c r="AJ111" s="266"/>
      <c r="AK111" s="266"/>
      <c r="AL111" s="266"/>
    </row>
    <row r="112" spans="1:38" s="220" customFormat="1" ht="13.15" customHeight="1">
      <c r="A112" s="363"/>
      <c r="B112" s="366"/>
      <c r="C112" s="279"/>
      <c r="D112" s="279"/>
      <c r="E112" s="224"/>
      <c r="F112" s="224"/>
      <c r="G112" s="363"/>
      <c r="H112" s="225"/>
      <c r="I112" s="225"/>
      <c r="J112" s="365"/>
      <c r="K112" s="279"/>
      <c r="L112" s="224"/>
      <c r="M112" s="224"/>
      <c r="N112" s="224"/>
      <c r="O112" s="225"/>
      <c r="P112" s="225"/>
      <c r="Q112" s="222"/>
      <c r="R112" s="226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66"/>
      <c r="AG112" s="263"/>
      <c r="AH112" s="222"/>
      <c r="AI112" s="222"/>
      <c r="AJ112" s="266"/>
      <c r="AK112" s="266"/>
      <c r="AL112" s="266"/>
    </row>
    <row r="113" spans="1:38" s="220" customFormat="1" ht="12.75" customHeight="1">
      <c r="A113" s="224"/>
      <c r="B113" s="221"/>
      <c r="C113" s="279"/>
      <c r="D113" s="279"/>
      <c r="E113" s="224"/>
      <c r="F113" s="224"/>
      <c r="G113" s="224"/>
      <c r="H113" s="225"/>
      <c r="I113" s="225"/>
      <c r="J113" s="255"/>
      <c r="K113" s="279"/>
      <c r="L113" s="224"/>
      <c r="M113" s="224"/>
      <c r="N113" s="224"/>
      <c r="O113" s="225"/>
      <c r="P113" s="225"/>
      <c r="Q113" s="222"/>
      <c r="R113" s="226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66"/>
      <c r="AG113" s="263"/>
      <c r="AH113" s="222"/>
      <c r="AI113" s="222"/>
      <c r="AJ113" s="266"/>
      <c r="AK113" s="266"/>
      <c r="AL113" s="266"/>
    </row>
    <row r="114" spans="1:38" ht="13.5" customHeight="1">
      <c r="A114" s="266"/>
      <c r="B114" s="263"/>
      <c r="C114" s="222"/>
      <c r="D114" s="222"/>
      <c r="E114" s="266"/>
      <c r="F114" s="266"/>
      <c r="G114" s="266"/>
      <c r="H114" s="267"/>
      <c r="I114" s="267"/>
      <c r="J114" s="294"/>
      <c r="K114" s="267"/>
      <c r="L114" s="268"/>
      <c r="M114" s="295"/>
      <c r="N114" s="267"/>
      <c r="O114" s="296"/>
      <c r="P114" s="270"/>
      <c r="Q114" s="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99"/>
      <c r="B115" s="100"/>
      <c r="C115" s="133"/>
      <c r="D115" s="141"/>
      <c r="E115" s="142"/>
      <c r="F115" s="99"/>
      <c r="G115" s="99"/>
      <c r="H115" s="99"/>
      <c r="I115" s="134"/>
      <c r="J115" s="134"/>
      <c r="K115" s="134"/>
      <c r="L115" s="134"/>
      <c r="M115" s="134"/>
      <c r="N115" s="134"/>
      <c r="O115" s="134"/>
      <c r="P115" s="134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143"/>
      <c r="B116" s="100"/>
      <c r="C116" s="101"/>
      <c r="D116" s="144"/>
      <c r="E116" s="104"/>
      <c r="F116" s="104"/>
      <c r="G116" s="104"/>
      <c r="H116" s="104"/>
      <c r="I116" s="104"/>
      <c r="J116" s="6"/>
      <c r="K116" s="104"/>
      <c r="L116" s="104"/>
      <c r="M116" s="6"/>
      <c r="N116" s="1"/>
      <c r="O116" s="101"/>
      <c r="P116" s="41"/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ht="38.25" customHeight="1">
      <c r="A117" s="145" t="s">
        <v>578</v>
      </c>
      <c r="B117" s="145"/>
      <c r="C117" s="145"/>
      <c r="D117" s="145"/>
      <c r="E117" s="146"/>
      <c r="F117" s="104"/>
      <c r="G117" s="104"/>
      <c r="H117" s="104"/>
      <c r="I117" s="104"/>
      <c r="J117" s="1"/>
      <c r="K117" s="6"/>
      <c r="L117" s="6"/>
      <c r="M117" s="6"/>
      <c r="N117" s="1"/>
      <c r="O117" s="1"/>
      <c r="P117" s="41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14.25" customHeight="1">
      <c r="A118" s="96" t="s">
        <v>16</v>
      </c>
      <c r="B118" s="96" t="s">
        <v>533</v>
      </c>
      <c r="C118" s="96"/>
      <c r="D118" s="97" t="s">
        <v>544</v>
      </c>
      <c r="E118" s="96" t="s">
        <v>545</v>
      </c>
      <c r="F118" s="96" t="s">
        <v>546</v>
      </c>
      <c r="G118" s="96" t="s">
        <v>566</v>
      </c>
      <c r="H118" s="96" t="s">
        <v>548</v>
      </c>
      <c r="I118" s="96" t="s">
        <v>549</v>
      </c>
      <c r="J118" s="95" t="s">
        <v>550</v>
      </c>
      <c r="K118" s="95" t="s">
        <v>579</v>
      </c>
      <c r="L118" s="98" t="s">
        <v>552</v>
      </c>
      <c r="M118" s="140" t="s">
        <v>575</v>
      </c>
      <c r="N118" s="96" t="s">
        <v>576</v>
      </c>
      <c r="O118" s="96" t="s">
        <v>554</v>
      </c>
      <c r="P118" s="97" t="s">
        <v>555</v>
      </c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s="220" customFormat="1" ht="12.75" customHeight="1">
      <c r="A119" s="337">
        <v>1</v>
      </c>
      <c r="B119" s="335">
        <v>44771</v>
      </c>
      <c r="C119" s="338"/>
      <c r="D119" s="338" t="s">
        <v>967</v>
      </c>
      <c r="E119" s="337" t="s">
        <v>558</v>
      </c>
      <c r="F119" s="337">
        <v>11</v>
      </c>
      <c r="G119" s="337">
        <v>6</v>
      </c>
      <c r="H119" s="337">
        <v>13.5</v>
      </c>
      <c r="I119" s="337" t="s">
        <v>968</v>
      </c>
      <c r="J119" s="305" t="s">
        <v>901</v>
      </c>
      <c r="K119" s="304">
        <f t="shared" ref="K119" si="133">H119-F119</f>
        <v>2.5</v>
      </c>
      <c r="L119" s="306">
        <v>100</v>
      </c>
      <c r="M119" s="307">
        <f t="shared" ref="M119" si="134">(K119*N119)-L119</f>
        <v>2275</v>
      </c>
      <c r="N119" s="304">
        <v>950</v>
      </c>
      <c r="O119" s="305" t="s">
        <v>556</v>
      </c>
      <c r="P119" s="300">
        <v>44774</v>
      </c>
      <c r="Q119" s="222"/>
      <c r="R119" s="223" t="s">
        <v>830</v>
      </c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</row>
    <row r="120" spans="1:38" s="220" customFormat="1" ht="12.75" customHeight="1">
      <c r="A120" s="386">
        <v>2</v>
      </c>
      <c r="B120" s="385">
        <v>44776</v>
      </c>
      <c r="C120" s="387"/>
      <c r="D120" s="387" t="s">
        <v>991</v>
      </c>
      <c r="E120" s="386" t="s">
        <v>892</v>
      </c>
      <c r="F120" s="386">
        <v>3.6</v>
      </c>
      <c r="G120" s="386">
        <v>5.25</v>
      </c>
      <c r="H120" s="386">
        <v>5.0999999999999996</v>
      </c>
      <c r="I120" s="386" t="s">
        <v>992</v>
      </c>
      <c r="J120" s="339" t="s">
        <v>1000</v>
      </c>
      <c r="K120" s="340">
        <f>F120-H120</f>
        <v>-1.4999999999999996</v>
      </c>
      <c r="L120" s="341">
        <v>100</v>
      </c>
      <c r="M120" s="342">
        <f t="shared" ref="M120" si="135">(K120*N120)-L120</f>
        <v>-6099.9999999999982</v>
      </c>
      <c r="N120" s="340">
        <v>4000</v>
      </c>
      <c r="O120" s="339" t="s">
        <v>568</v>
      </c>
      <c r="P120" s="343">
        <v>44778</v>
      </c>
      <c r="Q120" s="1"/>
      <c r="R120" s="6" t="s">
        <v>557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219"/>
    </row>
    <row r="121" spans="1:38" s="220" customFormat="1" ht="12.75" customHeight="1">
      <c r="A121" s="337">
        <v>3</v>
      </c>
      <c r="B121" s="335">
        <v>44777</v>
      </c>
      <c r="C121" s="338"/>
      <c r="D121" s="338" t="s">
        <v>996</v>
      </c>
      <c r="E121" s="337" t="s">
        <v>892</v>
      </c>
      <c r="F121" s="337">
        <v>110</v>
      </c>
      <c r="G121" s="337">
        <v>155</v>
      </c>
      <c r="H121" s="337">
        <v>88</v>
      </c>
      <c r="I121" s="337" t="s">
        <v>997</v>
      </c>
      <c r="J121" s="305" t="s">
        <v>1001</v>
      </c>
      <c r="K121" s="304">
        <f>F121-H121</f>
        <v>22</v>
      </c>
      <c r="L121" s="306">
        <v>100</v>
      </c>
      <c r="M121" s="307">
        <f t="shared" ref="M121:M124" si="136">(K121*N121)-L121</f>
        <v>1000</v>
      </c>
      <c r="N121" s="304">
        <v>50</v>
      </c>
      <c r="O121" s="305" t="s">
        <v>556</v>
      </c>
      <c r="P121" s="300">
        <v>44778</v>
      </c>
      <c r="Q121" s="1"/>
      <c r="R121" s="56" t="s">
        <v>557</v>
      </c>
      <c r="S121" s="1"/>
      <c r="T121" s="1"/>
      <c r="U121" s="1"/>
      <c r="V121" s="1"/>
      <c r="W121" s="1"/>
      <c r="X121" s="56"/>
      <c r="Y121" s="1"/>
      <c r="Z121" s="1"/>
      <c r="AA121" s="1"/>
      <c r="AB121" s="1"/>
      <c r="AC121" s="1"/>
      <c r="AD121" s="56"/>
      <c r="AE121" s="1"/>
      <c r="AF121" s="1"/>
      <c r="AG121" s="1"/>
      <c r="AH121" s="1"/>
      <c r="AI121" s="1"/>
      <c r="AJ121" s="56"/>
      <c r="AK121" s="1"/>
      <c r="AL121" s="219"/>
    </row>
    <row r="122" spans="1:38" s="220" customFormat="1" ht="12" customHeight="1">
      <c r="A122" s="386">
        <v>4</v>
      </c>
      <c r="B122" s="388">
        <v>44778</v>
      </c>
      <c r="C122" s="387"/>
      <c r="D122" s="387" t="s">
        <v>1002</v>
      </c>
      <c r="E122" s="386" t="s">
        <v>558</v>
      </c>
      <c r="F122" s="386">
        <v>270</v>
      </c>
      <c r="G122" s="386">
        <v>120</v>
      </c>
      <c r="H122" s="386">
        <v>175</v>
      </c>
      <c r="I122" s="386" t="s">
        <v>1003</v>
      </c>
      <c r="J122" s="339" t="s">
        <v>682</v>
      </c>
      <c r="K122" s="340">
        <f t="shared" ref="K122:K124" si="137">H122-F122</f>
        <v>-95</v>
      </c>
      <c r="L122" s="341">
        <v>100</v>
      </c>
      <c r="M122" s="342">
        <f t="shared" si="136"/>
        <v>-2475</v>
      </c>
      <c r="N122" s="340">
        <v>25</v>
      </c>
      <c r="O122" s="339" t="s">
        <v>568</v>
      </c>
      <c r="P122" s="343">
        <v>44778</v>
      </c>
      <c r="Q122" s="1"/>
      <c r="R122" s="6" t="s">
        <v>557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219"/>
    </row>
    <row r="123" spans="1:38" s="393" customFormat="1" ht="12" customHeight="1">
      <c r="A123" s="337">
        <v>5</v>
      </c>
      <c r="B123" s="335">
        <v>44783</v>
      </c>
      <c r="C123" s="338"/>
      <c r="D123" s="338" t="s">
        <v>1022</v>
      </c>
      <c r="E123" s="337" t="s">
        <v>558</v>
      </c>
      <c r="F123" s="337">
        <v>13.75</v>
      </c>
      <c r="G123" s="337">
        <v>9</v>
      </c>
      <c r="H123" s="337">
        <v>15.75</v>
      </c>
      <c r="I123" s="337" t="s">
        <v>1023</v>
      </c>
      <c r="J123" s="305" t="s">
        <v>1028</v>
      </c>
      <c r="K123" s="304">
        <f t="shared" si="137"/>
        <v>2</v>
      </c>
      <c r="L123" s="306">
        <v>100</v>
      </c>
      <c r="M123" s="307">
        <f t="shared" si="136"/>
        <v>2300</v>
      </c>
      <c r="N123" s="304">
        <v>1200</v>
      </c>
      <c r="O123" s="305" t="s">
        <v>556</v>
      </c>
      <c r="P123" s="300">
        <v>44784</v>
      </c>
      <c r="Q123" s="1"/>
      <c r="R123" s="6" t="s">
        <v>830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92"/>
    </row>
    <row r="124" spans="1:38" s="393" customFormat="1" ht="12" customHeight="1">
      <c r="A124" s="427">
        <v>6</v>
      </c>
      <c r="B124" s="335">
        <v>44785</v>
      </c>
      <c r="C124" s="428"/>
      <c r="D124" s="429" t="s">
        <v>1037</v>
      </c>
      <c r="E124" s="427" t="s">
        <v>558</v>
      </c>
      <c r="F124" s="427">
        <v>40</v>
      </c>
      <c r="G124" s="427">
        <v>19</v>
      </c>
      <c r="H124" s="430">
        <v>47.5</v>
      </c>
      <c r="I124" s="431" t="s">
        <v>1038</v>
      </c>
      <c r="J124" s="305" t="s">
        <v>935</v>
      </c>
      <c r="K124" s="304">
        <f t="shared" si="137"/>
        <v>7.5</v>
      </c>
      <c r="L124" s="306">
        <v>100</v>
      </c>
      <c r="M124" s="307">
        <f t="shared" si="136"/>
        <v>1775</v>
      </c>
      <c r="N124" s="304">
        <v>250</v>
      </c>
      <c r="O124" s="305" t="s">
        <v>556</v>
      </c>
      <c r="P124" s="300">
        <v>44790</v>
      </c>
      <c r="Q124" s="1"/>
      <c r="R124" s="6" t="s">
        <v>557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92"/>
    </row>
    <row r="125" spans="1:38" s="393" customFormat="1" ht="12" customHeight="1">
      <c r="A125" s="337">
        <v>7</v>
      </c>
      <c r="B125" s="335">
        <v>44789</v>
      </c>
      <c r="C125" s="338"/>
      <c r="D125" s="338" t="s">
        <v>1045</v>
      </c>
      <c r="E125" s="337" t="s">
        <v>558</v>
      </c>
      <c r="F125" s="337">
        <v>245</v>
      </c>
      <c r="G125" s="337">
        <v>140</v>
      </c>
      <c r="H125" s="337">
        <v>300</v>
      </c>
      <c r="I125" s="337" t="s">
        <v>1046</v>
      </c>
      <c r="J125" s="305" t="s">
        <v>694</v>
      </c>
      <c r="K125" s="304">
        <f t="shared" ref="K125" si="138">H125-F125</f>
        <v>55</v>
      </c>
      <c r="L125" s="306">
        <v>100</v>
      </c>
      <c r="M125" s="307">
        <f t="shared" ref="M125:M126" si="139">(K125*N125)-L125</f>
        <v>1275</v>
      </c>
      <c r="N125" s="304">
        <v>25</v>
      </c>
      <c r="O125" s="305" t="s">
        <v>556</v>
      </c>
      <c r="P125" s="300">
        <v>44789</v>
      </c>
      <c r="Q125" s="1"/>
      <c r="R125" s="6"/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92"/>
    </row>
    <row r="126" spans="1:38" s="393" customFormat="1" ht="12" customHeight="1">
      <c r="A126" s="427">
        <v>8</v>
      </c>
      <c r="B126" s="350">
        <v>44789</v>
      </c>
      <c r="C126" s="428"/>
      <c r="D126" s="429" t="s">
        <v>1057</v>
      </c>
      <c r="E126" s="427" t="s">
        <v>892</v>
      </c>
      <c r="F126" s="427">
        <v>92.5</v>
      </c>
      <c r="G126" s="427">
        <v>140</v>
      </c>
      <c r="H126" s="430">
        <v>71.5</v>
      </c>
      <c r="I126" s="431" t="s">
        <v>1058</v>
      </c>
      <c r="J126" s="305" t="s">
        <v>569</v>
      </c>
      <c r="K126" s="304">
        <f>F126-H126</f>
        <v>21</v>
      </c>
      <c r="L126" s="306">
        <v>100</v>
      </c>
      <c r="M126" s="307">
        <f t="shared" si="139"/>
        <v>950</v>
      </c>
      <c r="N126" s="304">
        <v>50</v>
      </c>
      <c r="O126" s="305" t="s">
        <v>556</v>
      </c>
      <c r="P126" s="300">
        <v>44792</v>
      </c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92"/>
    </row>
    <row r="127" spans="1:38" s="393" customFormat="1" ht="12" customHeight="1">
      <c r="A127" s="427">
        <v>9</v>
      </c>
      <c r="B127" s="350">
        <v>44790</v>
      </c>
      <c r="C127" s="428"/>
      <c r="D127" s="429" t="s">
        <v>1065</v>
      </c>
      <c r="E127" s="427" t="s">
        <v>558</v>
      </c>
      <c r="F127" s="427">
        <v>235</v>
      </c>
      <c r="G127" s="427">
        <v>140</v>
      </c>
      <c r="H127" s="430">
        <v>295</v>
      </c>
      <c r="I127" s="431" t="s">
        <v>1046</v>
      </c>
      <c r="J127" s="305" t="s">
        <v>764</v>
      </c>
      <c r="K127" s="304">
        <f t="shared" ref="K127:K128" si="140">H127-F127</f>
        <v>60</v>
      </c>
      <c r="L127" s="306">
        <v>100</v>
      </c>
      <c r="M127" s="307">
        <f t="shared" ref="M127:M128" si="141">(K127*N127)-L127</f>
        <v>1400</v>
      </c>
      <c r="N127" s="304">
        <v>25</v>
      </c>
      <c r="O127" s="305" t="s">
        <v>556</v>
      </c>
      <c r="P127" s="300">
        <v>44790</v>
      </c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92"/>
    </row>
    <row r="128" spans="1:38" s="393" customFormat="1" ht="12" customHeight="1">
      <c r="A128" s="434">
        <v>10</v>
      </c>
      <c r="B128" s="433">
        <v>44790</v>
      </c>
      <c r="C128" s="435"/>
      <c r="D128" s="436" t="s">
        <v>1066</v>
      </c>
      <c r="E128" s="434" t="s">
        <v>558</v>
      </c>
      <c r="F128" s="386">
        <v>10.5</v>
      </c>
      <c r="G128" s="434">
        <v>6</v>
      </c>
      <c r="H128" s="437">
        <v>6</v>
      </c>
      <c r="I128" s="438" t="s">
        <v>1067</v>
      </c>
      <c r="J128" s="339" t="s">
        <v>1099</v>
      </c>
      <c r="K128" s="340">
        <f t="shared" si="140"/>
        <v>-4.5</v>
      </c>
      <c r="L128" s="341">
        <v>100</v>
      </c>
      <c r="M128" s="342">
        <f t="shared" si="141"/>
        <v>-4600</v>
      </c>
      <c r="N128" s="340">
        <v>1000</v>
      </c>
      <c r="O128" s="339" t="s">
        <v>568</v>
      </c>
      <c r="P128" s="343">
        <v>44791</v>
      </c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92"/>
    </row>
    <row r="129" spans="1:38" s="393" customFormat="1" ht="12" customHeight="1">
      <c r="A129" s="427">
        <v>11</v>
      </c>
      <c r="B129" s="350">
        <v>44790</v>
      </c>
      <c r="C129" s="428"/>
      <c r="D129" s="429" t="s">
        <v>1068</v>
      </c>
      <c r="E129" s="427" t="s">
        <v>558</v>
      </c>
      <c r="F129" s="427">
        <v>29</v>
      </c>
      <c r="G129" s="427">
        <v>19</v>
      </c>
      <c r="H129" s="430">
        <v>34.5</v>
      </c>
      <c r="I129" s="431" t="s">
        <v>1069</v>
      </c>
      <c r="J129" s="305" t="s">
        <v>962</v>
      </c>
      <c r="K129" s="304">
        <f t="shared" ref="K129:K131" si="142">H129-F129</f>
        <v>5.5</v>
      </c>
      <c r="L129" s="306">
        <v>100</v>
      </c>
      <c r="M129" s="307">
        <f t="shared" ref="M129:M131" si="143">(K129*N129)-L129</f>
        <v>2650</v>
      </c>
      <c r="N129" s="304">
        <v>500</v>
      </c>
      <c r="O129" s="305" t="s">
        <v>556</v>
      </c>
      <c r="P129" s="300">
        <v>44790</v>
      </c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92"/>
    </row>
    <row r="130" spans="1:38" s="393" customFormat="1" ht="12" customHeight="1">
      <c r="A130" s="427">
        <v>12</v>
      </c>
      <c r="B130" s="350">
        <v>44791</v>
      </c>
      <c r="C130" s="428"/>
      <c r="D130" s="429" t="s">
        <v>1092</v>
      </c>
      <c r="E130" s="427" t="s">
        <v>558</v>
      </c>
      <c r="F130" s="427">
        <v>175</v>
      </c>
      <c r="G130" s="427">
        <v>50</v>
      </c>
      <c r="H130" s="430">
        <v>225</v>
      </c>
      <c r="I130" s="431" t="s">
        <v>1093</v>
      </c>
      <c r="J130" s="305" t="s">
        <v>957</v>
      </c>
      <c r="K130" s="304">
        <f t="shared" si="142"/>
        <v>50</v>
      </c>
      <c r="L130" s="306">
        <v>100</v>
      </c>
      <c r="M130" s="307">
        <f t="shared" si="143"/>
        <v>1150</v>
      </c>
      <c r="N130" s="304">
        <v>25</v>
      </c>
      <c r="O130" s="305" t="s">
        <v>556</v>
      </c>
      <c r="P130" s="300">
        <v>44791</v>
      </c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92"/>
    </row>
    <row r="131" spans="1:38" s="393" customFormat="1" ht="12" customHeight="1">
      <c r="A131" s="427">
        <v>13</v>
      </c>
      <c r="B131" s="350">
        <v>44791</v>
      </c>
      <c r="C131" s="428"/>
      <c r="D131" s="429" t="s">
        <v>1094</v>
      </c>
      <c r="E131" s="427" t="s">
        <v>558</v>
      </c>
      <c r="F131" s="427">
        <v>49</v>
      </c>
      <c r="G131" s="427">
        <v>14</v>
      </c>
      <c r="H131" s="430">
        <v>80</v>
      </c>
      <c r="I131" s="431" t="s">
        <v>1095</v>
      </c>
      <c r="J131" s="305" t="s">
        <v>1098</v>
      </c>
      <c r="K131" s="304">
        <f t="shared" si="142"/>
        <v>31</v>
      </c>
      <c r="L131" s="306">
        <v>100</v>
      </c>
      <c r="M131" s="307">
        <f t="shared" si="143"/>
        <v>1450</v>
      </c>
      <c r="N131" s="304">
        <v>50</v>
      </c>
      <c r="O131" s="305" t="s">
        <v>556</v>
      </c>
      <c r="P131" s="300">
        <v>44791</v>
      </c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92"/>
    </row>
    <row r="132" spans="1:38" s="393" customFormat="1" ht="12" customHeight="1">
      <c r="A132" s="427">
        <v>14</v>
      </c>
      <c r="B132" s="350">
        <v>44791</v>
      </c>
      <c r="C132" s="428"/>
      <c r="D132" s="429" t="s">
        <v>1096</v>
      </c>
      <c r="E132" s="427" t="s">
        <v>558</v>
      </c>
      <c r="F132" s="427">
        <v>12.5</v>
      </c>
      <c r="G132" s="427">
        <v>5</v>
      </c>
      <c r="H132" s="430">
        <v>16.5</v>
      </c>
      <c r="I132" s="431" t="s">
        <v>1097</v>
      </c>
      <c r="J132" s="305" t="s">
        <v>1091</v>
      </c>
      <c r="K132" s="304">
        <f t="shared" ref="K132:K133" si="144">H132-F132</f>
        <v>4</v>
      </c>
      <c r="L132" s="306">
        <v>100</v>
      </c>
      <c r="M132" s="307">
        <f t="shared" ref="M132" si="145">(K132*N132)-L132</f>
        <v>2700</v>
      </c>
      <c r="N132" s="304">
        <v>700</v>
      </c>
      <c r="O132" s="305" t="s">
        <v>556</v>
      </c>
      <c r="P132" s="300">
        <v>44792</v>
      </c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92"/>
    </row>
    <row r="133" spans="1:38" s="393" customFormat="1" ht="12" customHeight="1">
      <c r="A133" s="469">
        <v>15</v>
      </c>
      <c r="B133" s="350">
        <v>44791</v>
      </c>
      <c r="C133" s="428"/>
      <c r="D133" s="429" t="s">
        <v>1100</v>
      </c>
      <c r="E133" s="427" t="s">
        <v>558</v>
      </c>
      <c r="F133" s="427">
        <v>310</v>
      </c>
      <c r="G133" s="427">
        <v>100</v>
      </c>
      <c r="H133" s="430">
        <v>365</v>
      </c>
      <c r="I133" s="471" t="s">
        <v>1003</v>
      </c>
      <c r="J133" s="460" t="s">
        <v>819</v>
      </c>
      <c r="K133" s="304">
        <f t="shared" si="144"/>
        <v>55</v>
      </c>
      <c r="L133" s="306">
        <v>100</v>
      </c>
      <c r="M133" s="477">
        <v>2300</v>
      </c>
      <c r="N133" s="473">
        <v>25</v>
      </c>
      <c r="O133" s="460" t="s">
        <v>556</v>
      </c>
      <c r="P133" s="462">
        <v>44792</v>
      </c>
      <c r="Q133" s="1"/>
      <c r="R133" s="6"/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92"/>
    </row>
    <row r="134" spans="1:38" s="393" customFormat="1" ht="12" customHeight="1">
      <c r="A134" s="470"/>
      <c r="B134" s="350">
        <v>44791</v>
      </c>
      <c r="C134" s="428"/>
      <c r="D134" s="429" t="s">
        <v>1101</v>
      </c>
      <c r="E134" s="427" t="s">
        <v>892</v>
      </c>
      <c r="F134" s="427">
        <v>45</v>
      </c>
      <c r="G134" s="427">
        <v>0</v>
      </c>
      <c r="H134" s="430">
        <v>0</v>
      </c>
      <c r="I134" s="472"/>
      <c r="J134" s="461"/>
      <c r="K134" s="304">
        <v>45</v>
      </c>
      <c r="L134" s="306">
        <v>100</v>
      </c>
      <c r="M134" s="478"/>
      <c r="N134" s="474"/>
      <c r="O134" s="461"/>
      <c r="P134" s="463"/>
      <c r="Q134" s="1"/>
      <c r="R134" s="6"/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92"/>
    </row>
    <row r="135" spans="1:38" s="393" customFormat="1" ht="12" customHeight="1">
      <c r="A135" s="442">
        <v>16</v>
      </c>
      <c r="B135" s="336">
        <v>44791</v>
      </c>
      <c r="C135" s="443"/>
      <c r="D135" s="444" t="s">
        <v>1102</v>
      </c>
      <c r="E135" s="442" t="s">
        <v>558</v>
      </c>
      <c r="F135" s="442">
        <v>38</v>
      </c>
      <c r="G135" s="442">
        <v>17</v>
      </c>
      <c r="H135" s="442">
        <v>17</v>
      </c>
      <c r="I135" s="445" t="s">
        <v>1038</v>
      </c>
      <c r="J135" s="339" t="s">
        <v>1152</v>
      </c>
      <c r="K135" s="340">
        <f t="shared" ref="K135" si="146">H135-F135</f>
        <v>-21</v>
      </c>
      <c r="L135" s="341">
        <v>100</v>
      </c>
      <c r="M135" s="342">
        <f t="shared" ref="M135" si="147">(K135*N135)-L135</f>
        <v>-21100</v>
      </c>
      <c r="N135" s="340">
        <v>1000</v>
      </c>
      <c r="O135" s="339" t="s">
        <v>568</v>
      </c>
      <c r="P135" s="343">
        <v>44792</v>
      </c>
      <c r="Q135" s="1"/>
      <c r="R135" s="6"/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92"/>
    </row>
    <row r="136" spans="1:38" s="393" customFormat="1" ht="12" customHeight="1">
      <c r="A136" s="289">
        <v>17</v>
      </c>
      <c r="B136" s="366">
        <v>44792</v>
      </c>
      <c r="C136" s="290"/>
      <c r="D136" s="291" t="s">
        <v>1096</v>
      </c>
      <c r="E136" s="289" t="s">
        <v>558</v>
      </c>
      <c r="F136" s="289">
        <v>12.5</v>
      </c>
      <c r="G136" s="289">
        <v>5</v>
      </c>
      <c r="H136" s="292"/>
      <c r="I136" s="293" t="s">
        <v>1097</v>
      </c>
      <c r="J136" s="255" t="s">
        <v>559</v>
      </c>
      <c r="K136" s="225"/>
      <c r="L136" s="244"/>
      <c r="M136" s="245"/>
      <c r="N136" s="225"/>
      <c r="O136" s="255"/>
      <c r="P136" s="221"/>
      <c r="Q136" s="1"/>
      <c r="R136" s="6"/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92"/>
    </row>
    <row r="137" spans="1:38" s="393" customFormat="1" ht="12" customHeight="1">
      <c r="A137" s="289">
        <v>18</v>
      </c>
      <c r="B137" s="366">
        <v>44792</v>
      </c>
      <c r="C137" s="290"/>
      <c r="D137" s="291" t="s">
        <v>1153</v>
      </c>
      <c r="E137" s="289" t="s">
        <v>892</v>
      </c>
      <c r="F137" s="289" t="s">
        <v>1154</v>
      </c>
      <c r="G137" s="289">
        <v>30</v>
      </c>
      <c r="H137" s="292"/>
      <c r="I137" s="446">
        <v>0.1</v>
      </c>
      <c r="J137" s="255" t="s">
        <v>559</v>
      </c>
      <c r="K137" s="225"/>
      <c r="L137" s="244"/>
      <c r="M137" s="245"/>
      <c r="N137" s="225"/>
      <c r="O137" s="255"/>
      <c r="P137" s="221"/>
      <c r="Q137" s="1"/>
      <c r="R137" s="6"/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92"/>
    </row>
    <row r="138" spans="1:38" s="393" customFormat="1" ht="12" customHeight="1">
      <c r="A138" s="289"/>
      <c r="B138" s="366"/>
      <c r="C138" s="290"/>
      <c r="D138" s="291"/>
      <c r="E138" s="289"/>
      <c r="F138" s="289"/>
      <c r="G138" s="289"/>
      <c r="H138" s="292"/>
      <c r="I138" s="293"/>
      <c r="J138" s="255"/>
      <c r="K138" s="225"/>
      <c r="L138" s="244"/>
      <c r="M138" s="245"/>
      <c r="N138" s="225"/>
      <c r="O138" s="255"/>
      <c r="P138" s="221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92"/>
    </row>
    <row r="139" spans="1:38" s="393" customFormat="1" ht="12" customHeight="1">
      <c r="A139" s="289"/>
      <c r="B139" s="366"/>
      <c r="C139" s="290"/>
      <c r="D139" s="291"/>
      <c r="E139" s="289"/>
      <c r="F139" s="289"/>
      <c r="G139" s="289"/>
      <c r="H139" s="292"/>
      <c r="I139" s="293"/>
      <c r="J139" s="255"/>
      <c r="K139" s="225"/>
      <c r="L139" s="244"/>
      <c r="M139" s="245"/>
      <c r="N139" s="225"/>
      <c r="O139" s="255"/>
      <c r="P139" s="221"/>
      <c r="Q139" s="1"/>
      <c r="R139" s="6"/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92"/>
    </row>
    <row r="140" spans="1:38" s="393" customFormat="1" ht="12" customHeight="1">
      <c r="A140" s="289"/>
      <c r="B140" s="366"/>
      <c r="C140" s="290"/>
      <c r="D140" s="291"/>
      <c r="E140" s="289"/>
      <c r="F140" s="289"/>
      <c r="G140" s="289"/>
      <c r="H140" s="292"/>
      <c r="I140" s="293"/>
      <c r="J140" s="255"/>
      <c r="K140" s="225"/>
      <c r="L140" s="244"/>
      <c r="M140" s="245"/>
      <c r="N140" s="225"/>
      <c r="O140" s="255"/>
      <c r="P140" s="221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92"/>
    </row>
    <row r="141" spans="1:38" ht="15" customHeight="1">
      <c r="A141" s="289"/>
      <c r="B141" s="344"/>
      <c r="C141" s="290"/>
      <c r="D141" s="291"/>
      <c r="E141" s="289"/>
      <c r="F141" s="289"/>
      <c r="G141" s="289"/>
      <c r="H141" s="292"/>
      <c r="I141" s="293"/>
      <c r="J141" s="255"/>
      <c r="K141" s="225"/>
      <c r="L141" s="244"/>
      <c r="M141" s="245"/>
      <c r="N141" s="225"/>
      <c r="O141" s="255"/>
      <c r="P141" s="221"/>
      <c r="Q141" s="1"/>
      <c r="R141" s="6"/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1"/>
    </row>
    <row r="142" spans="1:38" ht="12.75" customHeight="1">
      <c r="A142" s="142"/>
      <c r="B142" s="147"/>
      <c r="C142" s="147"/>
      <c r="D142" s="148"/>
      <c r="E142" s="142"/>
      <c r="F142" s="149"/>
      <c r="G142" s="142"/>
      <c r="H142" s="142"/>
      <c r="I142" s="142"/>
      <c r="J142" s="147"/>
      <c r="K142" s="150"/>
      <c r="L142" s="142"/>
      <c r="M142" s="142"/>
      <c r="N142" s="142"/>
      <c r="O142" s="151"/>
      <c r="P142" s="1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</row>
    <row r="143" spans="1:38" ht="38.25" customHeight="1">
      <c r="A143" s="94" t="s">
        <v>580</v>
      </c>
      <c r="B143" s="152"/>
      <c r="C143" s="152"/>
      <c r="D143" s="153"/>
      <c r="E143" s="127"/>
      <c r="F143" s="6"/>
      <c r="G143" s="6"/>
      <c r="H143" s="128"/>
      <c r="I143" s="154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</row>
    <row r="144" spans="1:38" s="220" customFormat="1" ht="14.25" customHeight="1">
      <c r="A144" s="95" t="s">
        <v>16</v>
      </c>
      <c r="B144" s="96" t="s">
        <v>533</v>
      </c>
      <c r="C144" s="96"/>
      <c r="D144" s="97" t="s">
        <v>544</v>
      </c>
      <c r="E144" s="96" t="s">
        <v>545</v>
      </c>
      <c r="F144" s="96" t="s">
        <v>546</v>
      </c>
      <c r="G144" s="96" t="s">
        <v>547</v>
      </c>
      <c r="H144" s="96" t="s">
        <v>548</v>
      </c>
      <c r="I144" s="96" t="s">
        <v>549</v>
      </c>
      <c r="J144" s="95" t="s">
        <v>550</v>
      </c>
      <c r="K144" s="131" t="s">
        <v>567</v>
      </c>
      <c r="L144" s="132" t="s">
        <v>552</v>
      </c>
      <c r="M144" s="98" t="s">
        <v>553</v>
      </c>
      <c r="N144" s="96" t="s">
        <v>554</v>
      </c>
      <c r="O144" s="97" t="s">
        <v>555</v>
      </c>
      <c r="P144" s="96" t="s">
        <v>786</v>
      </c>
      <c r="Q144" s="219"/>
      <c r="R144" s="6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</row>
    <row r="145" spans="1:38" s="220" customFormat="1" ht="12.75" customHeight="1">
      <c r="A145" s="344"/>
      <c r="B145" s="344"/>
      <c r="C145" s="344"/>
      <c r="D145" s="344"/>
      <c r="E145" s="362"/>
      <c r="F145" s="362"/>
      <c r="G145" s="362"/>
      <c r="H145" s="362"/>
      <c r="I145" s="362"/>
      <c r="J145" s="255"/>
      <c r="K145" s="225"/>
      <c r="L145" s="244"/>
      <c r="M145" s="245"/>
      <c r="N145" s="225"/>
      <c r="O145" s="255"/>
      <c r="P145" s="221"/>
      <c r="Q145" s="219"/>
      <c r="R145" s="1" t="s">
        <v>557</v>
      </c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</row>
    <row r="146" spans="1:38" ht="14.25" customHeight="1">
      <c r="A146" s="362"/>
      <c r="B146" s="360"/>
      <c r="C146" s="361"/>
      <c r="D146" s="361"/>
      <c r="E146" s="362"/>
      <c r="F146" s="362"/>
      <c r="G146" s="362"/>
      <c r="H146" s="362"/>
      <c r="I146" s="362"/>
      <c r="J146" s="255"/>
      <c r="K146" s="225"/>
      <c r="L146" s="244"/>
      <c r="M146" s="245"/>
      <c r="N146" s="225"/>
      <c r="O146" s="255"/>
      <c r="P146" s="221"/>
      <c r="R146" s="219"/>
      <c r="S146" s="41"/>
      <c r="T146" s="1"/>
      <c r="U146" s="1"/>
      <c r="V146" s="1"/>
      <c r="W146" s="1"/>
      <c r="X146" s="1"/>
      <c r="Y146" s="1"/>
      <c r="Z146" s="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2.75" customHeight="1">
      <c r="A147" s="362"/>
      <c r="B147" s="360"/>
      <c r="C147" s="361"/>
      <c r="D147" s="361"/>
      <c r="E147" s="362"/>
      <c r="F147" s="362"/>
      <c r="G147" s="362"/>
      <c r="H147" s="362"/>
      <c r="I147" s="362"/>
      <c r="J147" s="255"/>
      <c r="K147" s="225"/>
      <c r="L147" s="244"/>
      <c r="M147" s="245"/>
      <c r="N147" s="225"/>
      <c r="O147" s="255"/>
      <c r="P147" s="221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11" t="s">
        <v>560</v>
      </c>
      <c r="B148" s="111"/>
      <c r="C148" s="111"/>
      <c r="D148" s="111"/>
      <c r="E148" s="41"/>
      <c r="F148" s="119" t="s">
        <v>562</v>
      </c>
      <c r="G148" s="56"/>
      <c r="H148" s="56"/>
      <c r="I148" s="56"/>
      <c r="J148" s="6"/>
      <c r="K148" s="136"/>
      <c r="L148" s="137"/>
      <c r="M148" s="6"/>
      <c r="N148" s="101"/>
      <c r="O148" s="155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18" t="s">
        <v>561</v>
      </c>
      <c r="B149" s="111"/>
      <c r="C149" s="111"/>
      <c r="D149" s="111"/>
      <c r="E149" s="6"/>
      <c r="F149" s="119" t="s">
        <v>564</v>
      </c>
      <c r="G149" s="6"/>
      <c r="H149" s="6" t="s">
        <v>782</v>
      </c>
      <c r="I149" s="6"/>
      <c r="J149" s="1"/>
      <c r="K149" s="6"/>
      <c r="L149" s="6"/>
      <c r="M149" s="6"/>
      <c r="N149" s="1"/>
      <c r="O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8"/>
      <c r="B150" s="111"/>
      <c r="C150" s="111"/>
      <c r="D150" s="111"/>
      <c r="E150" s="6"/>
      <c r="F150" s="119"/>
      <c r="G150" s="6"/>
      <c r="H150" s="6"/>
      <c r="I150" s="6"/>
      <c r="J150" s="1"/>
      <c r="K150" s="6"/>
      <c r="L150" s="6"/>
      <c r="M150" s="6"/>
      <c r="N150" s="1"/>
      <c r="O150" s="1"/>
      <c r="Q150" s="1"/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8"/>
      <c r="B151" s="111"/>
      <c r="C151" s="111"/>
      <c r="D151" s="111"/>
      <c r="E151" s="6"/>
      <c r="F151" s="119"/>
      <c r="G151" s="56"/>
      <c r="H151" s="41"/>
      <c r="I151" s="56"/>
      <c r="J151" s="6"/>
      <c r="K151" s="136"/>
      <c r="L151" s="137"/>
      <c r="M151" s="6"/>
      <c r="N151" s="101"/>
      <c r="O151" s="138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56"/>
      <c r="B152" s="100"/>
      <c r="C152" s="100"/>
      <c r="D152" s="41"/>
      <c r="E152" s="56"/>
      <c r="F152" s="56"/>
      <c r="G152" s="56"/>
      <c r="H152" s="41"/>
      <c r="I152" s="56"/>
      <c r="J152" s="6"/>
      <c r="K152" s="136"/>
      <c r="L152" s="137"/>
      <c r="M152" s="6"/>
      <c r="N152" s="101"/>
      <c r="O152" s="138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41"/>
      <c r="B153" s="156" t="s">
        <v>581</v>
      </c>
      <c r="C153" s="156"/>
      <c r="D153" s="156"/>
      <c r="E153" s="156"/>
      <c r="F153" s="6"/>
      <c r="G153" s="6"/>
      <c r="H153" s="129"/>
      <c r="I153" s="6"/>
      <c r="J153" s="129"/>
      <c r="K153" s="130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95" t="s">
        <v>16</v>
      </c>
      <c r="B154" s="96" t="s">
        <v>533</v>
      </c>
      <c r="C154" s="96"/>
      <c r="D154" s="97" t="s">
        <v>544</v>
      </c>
      <c r="E154" s="96" t="s">
        <v>545</v>
      </c>
      <c r="F154" s="96" t="s">
        <v>546</v>
      </c>
      <c r="G154" s="96" t="s">
        <v>582</v>
      </c>
      <c r="H154" s="96" t="s">
        <v>583</v>
      </c>
      <c r="I154" s="96" t="s">
        <v>549</v>
      </c>
      <c r="J154" s="157" t="s">
        <v>550</v>
      </c>
      <c r="K154" s="96" t="s">
        <v>551</v>
      </c>
      <c r="L154" s="96" t="s">
        <v>584</v>
      </c>
      <c r="M154" s="96" t="s">
        <v>554</v>
      </c>
      <c r="N154" s="97" t="s">
        <v>555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58">
        <v>1</v>
      </c>
      <c r="B155" s="159">
        <v>41579</v>
      </c>
      <c r="C155" s="159"/>
      <c r="D155" s="160" t="s">
        <v>585</v>
      </c>
      <c r="E155" s="161" t="s">
        <v>586</v>
      </c>
      <c r="F155" s="162">
        <v>82</v>
      </c>
      <c r="G155" s="161" t="s">
        <v>587</v>
      </c>
      <c r="H155" s="161">
        <v>100</v>
      </c>
      <c r="I155" s="163">
        <v>100</v>
      </c>
      <c r="J155" s="164" t="s">
        <v>588</v>
      </c>
      <c r="K155" s="165">
        <f t="shared" ref="K155:K207" si="148">H155-F155</f>
        <v>18</v>
      </c>
      <c r="L155" s="166">
        <f t="shared" ref="L155:L207" si="149">K155/F155</f>
        <v>0.21951219512195122</v>
      </c>
      <c r="M155" s="161" t="s">
        <v>556</v>
      </c>
      <c r="N155" s="167">
        <v>42657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58">
        <v>2</v>
      </c>
      <c r="B156" s="159">
        <v>41794</v>
      </c>
      <c r="C156" s="159"/>
      <c r="D156" s="160" t="s">
        <v>589</v>
      </c>
      <c r="E156" s="161" t="s">
        <v>558</v>
      </c>
      <c r="F156" s="162">
        <v>257</v>
      </c>
      <c r="G156" s="161" t="s">
        <v>587</v>
      </c>
      <c r="H156" s="161">
        <v>300</v>
      </c>
      <c r="I156" s="163">
        <v>300</v>
      </c>
      <c r="J156" s="164" t="s">
        <v>588</v>
      </c>
      <c r="K156" s="165">
        <f t="shared" si="148"/>
        <v>43</v>
      </c>
      <c r="L156" s="166">
        <f t="shared" si="149"/>
        <v>0.16731517509727625</v>
      </c>
      <c r="M156" s="161" t="s">
        <v>556</v>
      </c>
      <c r="N156" s="167">
        <v>41822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58">
        <v>3</v>
      </c>
      <c r="B157" s="159">
        <v>41828</v>
      </c>
      <c r="C157" s="159"/>
      <c r="D157" s="160" t="s">
        <v>590</v>
      </c>
      <c r="E157" s="161" t="s">
        <v>558</v>
      </c>
      <c r="F157" s="162">
        <v>393</v>
      </c>
      <c r="G157" s="161" t="s">
        <v>587</v>
      </c>
      <c r="H157" s="161">
        <v>468</v>
      </c>
      <c r="I157" s="163">
        <v>468</v>
      </c>
      <c r="J157" s="164" t="s">
        <v>588</v>
      </c>
      <c r="K157" s="165">
        <f t="shared" si="148"/>
        <v>75</v>
      </c>
      <c r="L157" s="166">
        <f t="shared" si="149"/>
        <v>0.19083969465648856</v>
      </c>
      <c r="M157" s="161" t="s">
        <v>556</v>
      </c>
      <c r="N157" s="167">
        <v>41863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8">
        <v>4</v>
      </c>
      <c r="B158" s="159">
        <v>41857</v>
      </c>
      <c r="C158" s="159"/>
      <c r="D158" s="160" t="s">
        <v>591</v>
      </c>
      <c r="E158" s="161" t="s">
        <v>558</v>
      </c>
      <c r="F158" s="162">
        <v>205</v>
      </c>
      <c r="G158" s="161" t="s">
        <v>587</v>
      </c>
      <c r="H158" s="161">
        <v>275</v>
      </c>
      <c r="I158" s="163">
        <v>250</v>
      </c>
      <c r="J158" s="164" t="s">
        <v>588</v>
      </c>
      <c r="K158" s="165">
        <f t="shared" si="148"/>
        <v>70</v>
      </c>
      <c r="L158" s="166">
        <f t="shared" si="149"/>
        <v>0.34146341463414637</v>
      </c>
      <c r="M158" s="161" t="s">
        <v>556</v>
      </c>
      <c r="N158" s="167">
        <v>41962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8">
        <v>5</v>
      </c>
      <c r="B159" s="159">
        <v>41886</v>
      </c>
      <c r="C159" s="159"/>
      <c r="D159" s="160" t="s">
        <v>592</v>
      </c>
      <c r="E159" s="161" t="s">
        <v>558</v>
      </c>
      <c r="F159" s="162">
        <v>162</v>
      </c>
      <c r="G159" s="161" t="s">
        <v>587</v>
      </c>
      <c r="H159" s="161">
        <v>190</v>
      </c>
      <c r="I159" s="163">
        <v>190</v>
      </c>
      <c r="J159" s="164" t="s">
        <v>588</v>
      </c>
      <c r="K159" s="165">
        <f t="shared" si="148"/>
        <v>28</v>
      </c>
      <c r="L159" s="166">
        <f t="shared" si="149"/>
        <v>0.1728395061728395</v>
      </c>
      <c r="M159" s="161" t="s">
        <v>556</v>
      </c>
      <c r="N159" s="167">
        <v>42006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8">
        <v>6</v>
      </c>
      <c r="B160" s="159">
        <v>41886</v>
      </c>
      <c r="C160" s="159"/>
      <c r="D160" s="160" t="s">
        <v>593</v>
      </c>
      <c r="E160" s="161" t="s">
        <v>558</v>
      </c>
      <c r="F160" s="162">
        <v>75</v>
      </c>
      <c r="G160" s="161" t="s">
        <v>587</v>
      </c>
      <c r="H160" s="161">
        <v>91.5</v>
      </c>
      <c r="I160" s="163" t="s">
        <v>594</v>
      </c>
      <c r="J160" s="164" t="s">
        <v>595</v>
      </c>
      <c r="K160" s="165">
        <f t="shared" si="148"/>
        <v>16.5</v>
      </c>
      <c r="L160" s="166">
        <f t="shared" si="149"/>
        <v>0.22</v>
      </c>
      <c r="M160" s="161" t="s">
        <v>556</v>
      </c>
      <c r="N160" s="167">
        <v>41954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7</v>
      </c>
      <c r="B161" s="159">
        <v>41913</v>
      </c>
      <c r="C161" s="159"/>
      <c r="D161" s="160" t="s">
        <v>596</v>
      </c>
      <c r="E161" s="161" t="s">
        <v>558</v>
      </c>
      <c r="F161" s="162">
        <v>850</v>
      </c>
      <c r="G161" s="161" t="s">
        <v>587</v>
      </c>
      <c r="H161" s="161">
        <v>982.5</v>
      </c>
      <c r="I161" s="163">
        <v>1050</v>
      </c>
      <c r="J161" s="164" t="s">
        <v>597</v>
      </c>
      <c r="K161" s="165">
        <f t="shared" si="148"/>
        <v>132.5</v>
      </c>
      <c r="L161" s="166">
        <f t="shared" si="149"/>
        <v>0.15588235294117647</v>
      </c>
      <c r="M161" s="161" t="s">
        <v>556</v>
      </c>
      <c r="N161" s="167">
        <v>42039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</v>
      </c>
      <c r="B162" s="159">
        <v>41913</v>
      </c>
      <c r="C162" s="159"/>
      <c r="D162" s="160" t="s">
        <v>598</v>
      </c>
      <c r="E162" s="161" t="s">
        <v>558</v>
      </c>
      <c r="F162" s="162">
        <v>475</v>
      </c>
      <c r="G162" s="161" t="s">
        <v>587</v>
      </c>
      <c r="H162" s="161">
        <v>515</v>
      </c>
      <c r="I162" s="163">
        <v>600</v>
      </c>
      <c r="J162" s="164" t="s">
        <v>599</v>
      </c>
      <c r="K162" s="165">
        <f t="shared" si="148"/>
        <v>40</v>
      </c>
      <c r="L162" s="166">
        <f t="shared" si="149"/>
        <v>8.4210526315789472E-2</v>
      </c>
      <c r="M162" s="161" t="s">
        <v>556</v>
      </c>
      <c r="N162" s="167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9</v>
      </c>
      <c r="B163" s="159">
        <v>41913</v>
      </c>
      <c r="C163" s="159"/>
      <c r="D163" s="160" t="s">
        <v>600</v>
      </c>
      <c r="E163" s="161" t="s">
        <v>558</v>
      </c>
      <c r="F163" s="162">
        <v>86</v>
      </c>
      <c r="G163" s="161" t="s">
        <v>587</v>
      </c>
      <c r="H163" s="161">
        <v>99</v>
      </c>
      <c r="I163" s="163">
        <v>140</v>
      </c>
      <c r="J163" s="164" t="s">
        <v>601</v>
      </c>
      <c r="K163" s="165">
        <f t="shared" si="148"/>
        <v>13</v>
      </c>
      <c r="L163" s="166">
        <f t="shared" si="149"/>
        <v>0.15116279069767441</v>
      </c>
      <c r="M163" s="161" t="s">
        <v>556</v>
      </c>
      <c r="N163" s="167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10</v>
      </c>
      <c r="B164" s="159">
        <v>41926</v>
      </c>
      <c r="C164" s="159"/>
      <c r="D164" s="160" t="s">
        <v>602</v>
      </c>
      <c r="E164" s="161" t="s">
        <v>558</v>
      </c>
      <c r="F164" s="162">
        <v>496.6</v>
      </c>
      <c r="G164" s="161" t="s">
        <v>587</v>
      </c>
      <c r="H164" s="161">
        <v>621</v>
      </c>
      <c r="I164" s="163">
        <v>580</v>
      </c>
      <c r="J164" s="164" t="s">
        <v>588</v>
      </c>
      <c r="K164" s="165">
        <f t="shared" si="148"/>
        <v>124.39999999999998</v>
      </c>
      <c r="L164" s="166">
        <f t="shared" si="149"/>
        <v>0.25050342327829234</v>
      </c>
      <c r="M164" s="161" t="s">
        <v>556</v>
      </c>
      <c r="N164" s="167">
        <v>42605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11</v>
      </c>
      <c r="B165" s="159">
        <v>41926</v>
      </c>
      <c r="C165" s="159"/>
      <c r="D165" s="160" t="s">
        <v>603</v>
      </c>
      <c r="E165" s="161" t="s">
        <v>558</v>
      </c>
      <c r="F165" s="162">
        <v>2481.9</v>
      </c>
      <c r="G165" s="161" t="s">
        <v>587</v>
      </c>
      <c r="H165" s="161">
        <v>2840</v>
      </c>
      <c r="I165" s="163">
        <v>2870</v>
      </c>
      <c r="J165" s="164" t="s">
        <v>604</v>
      </c>
      <c r="K165" s="165">
        <f t="shared" si="148"/>
        <v>358.09999999999991</v>
      </c>
      <c r="L165" s="166">
        <f t="shared" si="149"/>
        <v>0.14428462065353154</v>
      </c>
      <c r="M165" s="161" t="s">
        <v>556</v>
      </c>
      <c r="N165" s="167">
        <v>42017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12</v>
      </c>
      <c r="B166" s="159">
        <v>41928</v>
      </c>
      <c r="C166" s="159"/>
      <c r="D166" s="160" t="s">
        <v>605</v>
      </c>
      <c r="E166" s="161" t="s">
        <v>558</v>
      </c>
      <c r="F166" s="162">
        <v>84.5</v>
      </c>
      <c r="G166" s="161" t="s">
        <v>587</v>
      </c>
      <c r="H166" s="161">
        <v>93</v>
      </c>
      <c r="I166" s="163">
        <v>110</v>
      </c>
      <c r="J166" s="164" t="s">
        <v>606</v>
      </c>
      <c r="K166" s="165">
        <f t="shared" si="148"/>
        <v>8.5</v>
      </c>
      <c r="L166" s="166">
        <f t="shared" si="149"/>
        <v>0.10059171597633136</v>
      </c>
      <c r="M166" s="161" t="s">
        <v>556</v>
      </c>
      <c r="N166" s="167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13</v>
      </c>
      <c r="B167" s="159">
        <v>41928</v>
      </c>
      <c r="C167" s="159"/>
      <c r="D167" s="160" t="s">
        <v>607</v>
      </c>
      <c r="E167" s="161" t="s">
        <v>558</v>
      </c>
      <c r="F167" s="162">
        <v>401</v>
      </c>
      <c r="G167" s="161" t="s">
        <v>587</v>
      </c>
      <c r="H167" s="161">
        <v>428</v>
      </c>
      <c r="I167" s="163">
        <v>450</v>
      </c>
      <c r="J167" s="164" t="s">
        <v>608</v>
      </c>
      <c r="K167" s="165">
        <f t="shared" si="148"/>
        <v>27</v>
      </c>
      <c r="L167" s="166">
        <f t="shared" si="149"/>
        <v>6.7331670822942641E-2</v>
      </c>
      <c r="M167" s="161" t="s">
        <v>556</v>
      </c>
      <c r="N167" s="167">
        <v>42020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14</v>
      </c>
      <c r="B168" s="159">
        <v>41928</v>
      </c>
      <c r="C168" s="159"/>
      <c r="D168" s="160" t="s">
        <v>609</v>
      </c>
      <c r="E168" s="161" t="s">
        <v>558</v>
      </c>
      <c r="F168" s="162">
        <v>101</v>
      </c>
      <c r="G168" s="161" t="s">
        <v>587</v>
      </c>
      <c r="H168" s="161">
        <v>112</v>
      </c>
      <c r="I168" s="163">
        <v>120</v>
      </c>
      <c r="J168" s="164" t="s">
        <v>610</v>
      </c>
      <c r="K168" s="165">
        <f t="shared" si="148"/>
        <v>11</v>
      </c>
      <c r="L168" s="166">
        <f t="shared" si="149"/>
        <v>0.10891089108910891</v>
      </c>
      <c r="M168" s="161" t="s">
        <v>556</v>
      </c>
      <c r="N168" s="167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15</v>
      </c>
      <c r="B169" s="159">
        <v>41954</v>
      </c>
      <c r="C169" s="159"/>
      <c r="D169" s="160" t="s">
        <v>611</v>
      </c>
      <c r="E169" s="161" t="s">
        <v>558</v>
      </c>
      <c r="F169" s="162">
        <v>59</v>
      </c>
      <c r="G169" s="161" t="s">
        <v>587</v>
      </c>
      <c r="H169" s="161">
        <v>76</v>
      </c>
      <c r="I169" s="163">
        <v>76</v>
      </c>
      <c r="J169" s="164" t="s">
        <v>588</v>
      </c>
      <c r="K169" s="165">
        <f t="shared" si="148"/>
        <v>17</v>
      </c>
      <c r="L169" s="166">
        <f t="shared" si="149"/>
        <v>0.28813559322033899</v>
      </c>
      <c r="M169" s="161" t="s">
        <v>556</v>
      </c>
      <c r="N169" s="167">
        <v>43032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16</v>
      </c>
      <c r="B170" s="159">
        <v>41954</v>
      </c>
      <c r="C170" s="159"/>
      <c r="D170" s="160" t="s">
        <v>600</v>
      </c>
      <c r="E170" s="161" t="s">
        <v>558</v>
      </c>
      <c r="F170" s="162">
        <v>99</v>
      </c>
      <c r="G170" s="161" t="s">
        <v>587</v>
      </c>
      <c r="H170" s="161">
        <v>120</v>
      </c>
      <c r="I170" s="163">
        <v>120</v>
      </c>
      <c r="J170" s="164" t="s">
        <v>569</v>
      </c>
      <c r="K170" s="165">
        <f t="shared" si="148"/>
        <v>21</v>
      </c>
      <c r="L170" s="166">
        <f t="shared" si="149"/>
        <v>0.21212121212121213</v>
      </c>
      <c r="M170" s="161" t="s">
        <v>556</v>
      </c>
      <c r="N170" s="167">
        <v>41960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17</v>
      </c>
      <c r="B171" s="159">
        <v>41956</v>
      </c>
      <c r="C171" s="159"/>
      <c r="D171" s="160" t="s">
        <v>612</v>
      </c>
      <c r="E171" s="161" t="s">
        <v>558</v>
      </c>
      <c r="F171" s="162">
        <v>22</v>
      </c>
      <c r="G171" s="161" t="s">
        <v>587</v>
      </c>
      <c r="H171" s="161">
        <v>33.549999999999997</v>
      </c>
      <c r="I171" s="163">
        <v>32</v>
      </c>
      <c r="J171" s="164" t="s">
        <v>613</v>
      </c>
      <c r="K171" s="165">
        <f t="shared" si="148"/>
        <v>11.549999999999997</v>
      </c>
      <c r="L171" s="166">
        <f t="shared" si="149"/>
        <v>0.52499999999999991</v>
      </c>
      <c r="M171" s="161" t="s">
        <v>556</v>
      </c>
      <c r="N171" s="167">
        <v>42188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18</v>
      </c>
      <c r="B172" s="159">
        <v>41976</v>
      </c>
      <c r="C172" s="159"/>
      <c r="D172" s="160" t="s">
        <v>614</v>
      </c>
      <c r="E172" s="161" t="s">
        <v>558</v>
      </c>
      <c r="F172" s="162">
        <v>440</v>
      </c>
      <c r="G172" s="161" t="s">
        <v>587</v>
      </c>
      <c r="H172" s="161">
        <v>520</v>
      </c>
      <c r="I172" s="163">
        <v>520</v>
      </c>
      <c r="J172" s="164" t="s">
        <v>615</v>
      </c>
      <c r="K172" s="165">
        <f t="shared" si="148"/>
        <v>80</v>
      </c>
      <c r="L172" s="166">
        <f t="shared" si="149"/>
        <v>0.18181818181818182</v>
      </c>
      <c r="M172" s="161" t="s">
        <v>556</v>
      </c>
      <c r="N172" s="167">
        <v>42208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19</v>
      </c>
      <c r="B173" s="159">
        <v>41976</v>
      </c>
      <c r="C173" s="159"/>
      <c r="D173" s="160" t="s">
        <v>616</v>
      </c>
      <c r="E173" s="161" t="s">
        <v>558</v>
      </c>
      <c r="F173" s="162">
        <v>360</v>
      </c>
      <c r="G173" s="161" t="s">
        <v>587</v>
      </c>
      <c r="H173" s="161">
        <v>427</v>
      </c>
      <c r="I173" s="163">
        <v>425</v>
      </c>
      <c r="J173" s="164" t="s">
        <v>617</v>
      </c>
      <c r="K173" s="165">
        <f t="shared" si="148"/>
        <v>67</v>
      </c>
      <c r="L173" s="166">
        <f t="shared" si="149"/>
        <v>0.18611111111111112</v>
      </c>
      <c r="M173" s="161" t="s">
        <v>556</v>
      </c>
      <c r="N173" s="167">
        <v>42058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20</v>
      </c>
      <c r="B174" s="159">
        <v>42012</v>
      </c>
      <c r="C174" s="159"/>
      <c r="D174" s="160" t="s">
        <v>618</v>
      </c>
      <c r="E174" s="161" t="s">
        <v>558</v>
      </c>
      <c r="F174" s="162">
        <v>360</v>
      </c>
      <c r="G174" s="161" t="s">
        <v>587</v>
      </c>
      <c r="H174" s="161">
        <v>455</v>
      </c>
      <c r="I174" s="163">
        <v>420</v>
      </c>
      <c r="J174" s="164" t="s">
        <v>619</v>
      </c>
      <c r="K174" s="165">
        <f t="shared" si="148"/>
        <v>95</v>
      </c>
      <c r="L174" s="166">
        <f t="shared" si="149"/>
        <v>0.2638888888888889</v>
      </c>
      <c r="M174" s="161" t="s">
        <v>556</v>
      </c>
      <c r="N174" s="167">
        <v>42024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21</v>
      </c>
      <c r="B175" s="159">
        <v>42012</v>
      </c>
      <c r="C175" s="159"/>
      <c r="D175" s="160" t="s">
        <v>620</v>
      </c>
      <c r="E175" s="161" t="s">
        <v>558</v>
      </c>
      <c r="F175" s="162">
        <v>130</v>
      </c>
      <c r="G175" s="161"/>
      <c r="H175" s="161">
        <v>175.5</v>
      </c>
      <c r="I175" s="163">
        <v>165</v>
      </c>
      <c r="J175" s="164" t="s">
        <v>621</v>
      </c>
      <c r="K175" s="165">
        <f t="shared" si="148"/>
        <v>45.5</v>
      </c>
      <c r="L175" s="166">
        <f t="shared" si="149"/>
        <v>0.35</v>
      </c>
      <c r="M175" s="161" t="s">
        <v>556</v>
      </c>
      <c r="N175" s="167">
        <v>43088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22</v>
      </c>
      <c r="B176" s="159">
        <v>42040</v>
      </c>
      <c r="C176" s="159"/>
      <c r="D176" s="160" t="s">
        <v>371</v>
      </c>
      <c r="E176" s="161" t="s">
        <v>586</v>
      </c>
      <c r="F176" s="162">
        <v>98</v>
      </c>
      <c r="G176" s="161"/>
      <c r="H176" s="161">
        <v>120</v>
      </c>
      <c r="I176" s="163">
        <v>120</v>
      </c>
      <c r="J176" s="164" t="s">
        <v>588</v>
      </c>
      <c r="K176" s="165">
        <f t="shared" si="148"/>
        <v>22</v>
      </c>
      <c r="L176" s="166">
        <f t="shared" si="149"/>
        <v>0.22448979591836735</v>
      </c>
      <c r="M176" s="161" t="s">
        <v>556</v>
      </c>
      <c r="N176" s="167">
        <v>42753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23</v>
      </c>
      <c r="B177" s="159">
        <v>42040</v>
      </c>
      <c r="C177" s="159"/>
      <c r="D177" s="160" t="s">
        <v>622</v>
      </c>
      <c r="E177" s="161" t="s">
        <v>586</v>
      </c>
      <c r="F177" s="162">
        <v>196</v>
      </c>
      <c r="G177" s="161"/>
      <c r="H177" s="161">
        <v>262</v>
      </c>
      <c r="I177" s="163">
        <v>255</v>
      </c>
      <c r="J177" s="164" t="s">
        <v>588</v>
      </c>
      <c r="K177" s="165">
        <f t="shared" si="148"/>
        <v>66</v>
      </c>
      <c r="L177" s="166">
        <f t="shared" si="149"/>
        <v>0.33673469387755101</v>
      </c>
      <c r="M177" s="161" t="s">
        <v>556</v>
      </c>
      <c r="N177" s="167">
        <v>42599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8">
        <v>24</v>
      </c>
      <c r="B178" s="169">
        <v>42067</v>
      </c>
      <c r="C178" s="169"/>
      <c r="D178" s="170" t="s">
        <v>370</v>
      </c>
      <c r="E178" s="171" t="s">
        <v>586</v>
      </c>
      <c r="F178" s="172">
        <v>235</v>
      </c>
      <c r="G178" s="172"/>
      <c r="H178" s="173">
        <v>77</v>
      </c>
      <c r="I178" s="173" t="s">
        <v>623</v>
      </c>
      <c r="J178" s="174" t="s">
        <v>624</v>
      </c>
      <c r="K178" s="175">
        <f t="shared" si="148"/>
        <v>-158</v>
      </c>
      <c r="L178" s="176">
        <f t="shared" si="149"/>
        <v>-0.67234042553191486</v>
      </c>
      <c r="M178" s="172" t="s">
        <v>568</v>
      </c>
      <c r="N178" s="169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25</v>
      </c>
      <c r="B179" s="159">
        <v>42067</v>
      </c>
      <c r="C179" s="159"/>
      <c r="D179" s="160" t="s">
        <v>625</v>
      </c>
      <c r="E179" s="161" t="s">
        <v>586</v>
      </c>
      <c r="F179" s="162">
        <v>185</v>
      </c>
      <c r="G179" s="161"/>
      <c r="H179" s="161">
        <v>224</v>
      </c>
      <c r="I179" s="163" t="s">
        <v>626</v>
      </c>
      <c r="J179" s="164" t="s">
        <v>588</v>
      </c>
      <c r="K179" s="165">
        <f t="shared" si="148"/>
        <v>39</v>
      </c>
      <c r="L179" s="166">
        <f t="shared" si="149"/>
        <v>0.21081081081081082</v>
      </c>
      <c r="M179" s="161" t="s">
        <v>556</v>
      </c>
      <c r="N179" s="167">
        <v>42647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8">
        <v>26</v>
      </c>
      <c r="B180" s="169">
        <v>42090</v>
      </c>
      <c r="C180" s="169"/>
      <c r="D180" s="177" t="s">
        <v>627</v>
      </c>
      <c r="E180" s="172" t="s">
        <v>586</v>
      </c>
      <c r="F180" s="172">
        <v>49.5</v>
      </c>
      <c r="G180" s="173"/>
      <c r="H180" s="173">
        <v>15.85</v>
      </c>
      <c r="I180" s="173">
        <v>67</v>
      </c>
      <c r="J180" s="174" t="s">
        <v>628</v>
      </c>
      <c r="K180" s="173">
        <f t="shared" si="148"/>
        <v>-33.65</v>
      </c>
      <c r="L180" s="178">
        <f t="shared" si="149"/>
        <v>-0.67979797979797973</v>
      </c>
      <c r="M180" s="172" t="s">
        <v>568</v>
      </c>
      <c r="N180" s="179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27</v>
      </c>
      <c r="B181" s="159">
        <v>42093</v>
      </c>
      <c r="C181" s="159"/>
      <c r="D181" s="160" t="s">
        <v>629</v>
      </c>
      <c r="E181" s="161" t="s">
        <v>586</v>
      </c>
      <c r="F181" s="162">
        <v>183.5</v>
      </c>
      <c r="G181" s="161"/>
      <c r="H181" s="161">
        <v>219</v>
      </c>
      <c r="I181" s="163">
        <v>218</v>
      </c>
      <c r="J181" s="164" t="s">
        <v>630</v>
      </c>
      <c r="K181" s="165">
        <f t="shared" si="148"/>
        <v>35.5</v>
      </c>
      <c r="L181" s="166">
        <f t="shared" si="149"/>
        <v>0.19346049046321526</v>
      </c>
      <c r="M181" s="161" t="s">
        <v>556</v>
      </c>
      <c r="N181" s="167">
        <v>42103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28</v>
      </c>
      <c r="B182" s="159">
        <v>42114</v>
      </c>
      <c r="C182" s="159"/>
      <c r="D182" s="160" t="s">
        <v>631</v>
      </c>
      <c r="E182" s="161" t="s">
        <v>586</v>
      </c>
      <c r="F182" s="162">
        <f>(227+237)/2</f>
        <v>232</v>
      </c>
      <c r="G182" s="161"/>
      <c r="H182" s="161">
        <v>298</v>
      </c>
      <c r="I182" s="163">
        <v>298</v>
      </c>
      <c r="J182" s="164" t="s">
        <v>588</v>
      </c>
      <c r="K182" s="165">
        <f t="shared" si="148"/>
        <v>66</v>
      </c>
      <c r="L182" s="166">
        <f t="shared" si="149"/>
        <v>0.28448275862068967</v>
      </c>
      <c r="M182" s="161" t="s">
        <v>556</v>
      </c>
      <c r="N182" s="167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29</v>
      </c>
      <c r="B183" s="159">
        <v>42128</v>
      </c>
      <c r="C183" s="159"/>
      <c r="D183" s="160" t="s">
        <v>632</v>
      </c>
      <c r="E183" s="161" t="s">
        <v>558</v>
      </c>
      <c r="F183" s="162">
        <v>385</v>
      </c>
      <c r="G183" s="161"/>
      <c r="H183" s="161">
        <f>212.5+331</f>
        <v>543.5</v>
      </c>
      <c r="I183" s="163">
        <v>510</v>
      </c>
      <c r="J183" s="164" t="s">
        <v>633</v>
      </c>
      <c r="K183" s="165">
        <f t="shared" si="148"/>
        <v>158.5</v>
      </c>
      <c r="L183" s="166">
        <f t="shared" si="149"/>
        <v>0.41168831168831171</v>
      </c>
      <c r="M183" s="161" t="s">
        <v>556</v>
      </c>
      <c r="N183" s="167">
        <v>42235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30</v>
      </c>
      <c r="B184" s="159">
        <v>42128</v>
      </c>
      <c r="C184" s="159"/>
      <c r="D184" s="160" t="s">
        <v>634</v>
      </c>
      <c r="E184" s="161" t="s">
        <v>558</v>
      </c>
      <c r="F184" s="162">
        <v>115.5</v>
      </c>
      <c r="G184" s="161"/>
      <c r="H184" s="161">
        <v>146</v>
      </c>
      <c r="I184" s="163">
        <v>142</v>
      </c>
      <c r="J184" s="164" t="s">
        <v>635</v>
      </c>
      <c r="K184" s="165">
        <f t="shared" si="148"/>
        <v>30.5</v>
      </c>
      <c r="L184" s="166">
        <f t="shared" si="149"/>
        <v>0.26406926406926406</v>
      </c>
      <c r="M184" s="161" t="s">
        <v>556</v>
      </c>
      <c r="N184" s="167">
        <v>42202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31</v>
      </c>
      <c r="B185" s="159">
        <v>42151</v>
      </c>
      <c r="C185" s="159"/>
      <c r="D185" s="160" t="s">
        <v>636</v>
      </c>
      <c r="E185" s="161" t="s">
        <v>558</v>
      </c>
      <c r="F185" s="162">
        <v>237.5</v>
      </c>
      <c r="G185" s="161"/>
      <c r="H185" s="161">
        <v>279.5</v>
      </c>
      <c r="I185" s="163">
        <v>278</v>
      </c>
      <c r="J185" s="164" t="s">
        <v>588</v>
      </c>
      <c r="K185" s="165">
        <f t="shared" si="148"/>
        <v>42</v>
      </c>
      <c r="L185" s="166">
        <f t="shared" si="149"/>
        <v>0.17684210526315788</v>
      </c>
      <c r="M185" s="161" t="s">
        <v>556</v>
      </c>
      <c r="N185" s="167">
        <v>42222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32</v>
      </c>
      <c r="B186" s="159">
        <v>42174</v>
      </c>
      <c r="C186" s="159"/>
      <c r="D186" s="160" t="s">
        <v>607</v>
      </c>
      <c r="E186" s="161" t="s">
        <v>586</v>
      </c>
      <c r="F186" s="162">
        <v>340</v>
      </c>
      <c r="G186" s="161"/>
      <c r="H186" s="161">
        <v>448</v>
      </c>
      <c r="I186" s="163">
        <v>448</v>
      </c>
      <c r="J186" s="164" t="s">
        <v>588</v>
      </c>
      <c r="K186" s="165">
        <f t="shared" si="148"/>
        <v>108</v>
      </c>
      <c r="L186" s="166">
        <f t="shared" si="149"/>
        <v>0.31764705882352939</v>
      </c>
      <c r="M186" s="161" t="s">
        <v>556</v>
      </c>
      <c r="N186" s="167">
        <v>43018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33</v>
      </c>
      <c r="B187" s="159">
        <v>42191</v>
      </c>
      <c r="C187" s="159"/>
      <c r="D187" s="160" t="s">
        <v>637</v>
      </c>
      <c r="E187" s="161" t="s">
        <v>586</v>
      </c>
      <c r="F187" s="162">
        <v>390</v>
      </c>
      <c r="G187" s="161"/>
      <c r="H187" s="161">
        <v>460</v>
      </c>
      <c r="I187" s="163">
        <v>460</v>
      </c>
      <c r="J187" s="164" t="s">
        <v>588</v>
      </c>
      <c r="K187" s="165">
        <f t="shared" si="148"/>
        <v>70</v>
      </c>
      <c r="L187" s="166">
        <f t="shared" si="149"/>
        <v>0.17948717948717949</v>
      </c>
      <c r="M187" s="161" t="s">
        <v>556</v>
      </c>
      <c r="N187" s="167">
        <v>42478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34</v>
      </c>
      <c r="B188" s="169">
        <v>42195</v>
      </c>
      <c r="C188" s="169"/>
      <c r="D188" s="170" t="s">
        <v>638</v>
      </c>
      <c r="E188" s="171" t="s">
        <v>586</v>
      </c>
      <c r="F188" s="172">
        <v>122.5</v>
      </c>
      <c r="G188" s="172"/>
      <c r="H188" s="173">
        <v>61</v>
      </c>
      <c r="I188" s="173">
        <v>172</v>
      </c>
      <c r="J188" s="174" t="s">
        <v>639</v>
      </c>
      <c r="K188" s="175">
        <f t="shared" si="148"/>
        <v>-61.5</v>
      </c>
      <c r="L188" s="176">
        <f t="shared" si="149"/>
        <v>-0.50204081632653064</v>
      </c>
      <c r="M188" s="172" t="s">
        <v>568</v>
      </c>
      <c r="N188" s="169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35</v>
      </c>
      <c r="B189" s="159">
        <v>42219</v>
      </c>
      <c r="C189" s="159"/>
      <c r="D189" s="160" t="s">
        <v>640</v>
      </c>
      <c r="E189" s="161" t="s">
        <v>586</v>
      </c>
      <c r="F189" s="162">
        <v>297.5</v>
      </c>
      <c r="G189" s="161"/>
      <c r="H189" s="161">
        <v>350</v>
      </c>
      <c r="I189" s="163">
        <v>360</v>
      </c>
      <c r="J189" s="164" t="s">
        <v>641</v>
      </c>
      <c r="K189" s="165">
        <f t="shared" si="148"/>
        <v>52.5</v>
      </c>
      <c r="L189" s="166">
        <f t="shared" si="149"/>
        <v>0.17647058823529413</v>
      </c>
      <c r="M189" s="161" t="s">
        <v>556</v>
      </c>
      <c r="N189" s="167">
        <v>42232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36</v>
      </c>
      <c r="B190" s="159">
        <v>42219</v>
      </c>
      <c r="C190" s="159"/>
      <c r="D190" s="160" t="s">
        <v>642</v>
      </c>
      <c r="E190" s="161" t="s">
        <v>586</v>
      </c>
      <c r="F190" s="162">
        <v>115.5</v>
      </c>
      <c r="G190" s="161"/>
      <c r="H190" s="161">
        <v>149</v>
      </c>
      <c r="I190" s="163">
        <v>140</v>
      </c>
      <c r="J190" s="164" t="s">
        <v>643</v>
      </c>
      <c r="K190" s="165">
        <f t="shared" si="148"/>
        <v>33.5</v>
      </c>
      <c r="L190" s="166">
        <f t="shared" si="149"/>
        <v>0.29004329004329005</v>
      </c>
      <c r="M190" s="161" t="s">
        <v>556</v>
      </c>
      <c r="N190" s="167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37</v>
      </c>
      <c r="B191" s="159">
        <v>42251</v>
      </c>
      <c r="C191" s="159"/>
      <c r="D191" s="160" t="s">
        <v>636</v>
      </c>
      <c r="E191" s="161" t="s">
        <v>586</v>
      </c>
      <c r="F191" s="162">
        <v>226</v>
      </c>
      <c r="G191" s="161"/>
      <c r="H191" s="161">
        <v>292</v>
      </c>
      <c r="I191" s="163">
        <v>292</v>
      </c>
      <c r="J191" s="164" t="s">
        <v>644</v>
      </c>
      <c r="K191" s="165">
        <f t="shared" si="148"/>
        <v>66</v>
      </c>
      <c r="L191" s="166">
        <f t="shared" si="149"/>
        <v>0.29203539823008851</v>
      </c>
      <c r="M191" s="161" t="s">
        <v>556</v>
      </c>
      <c r="N191" s="167">
        <v>42286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38</v>
      </c>
      <c r="B192" s="159">
        <v>42254</v>
      </c>
      <c r="C192" s="159"/>
      <c r="D192" s="160" t="s">
        <v>631</v>
      </c>
      <c r="E192" s="161" t="s">
        <v>586</v>
      </c>
      <c r="F192" s="162">
        <v>232.5</v>
      </c>
      <c r="G192" s="161"/>
      <c r="H192" s="161">
        <v>312.5</v>
      </c>
      <c r="I192" s="163">
        <v>310</v>
      </c>
      <c r="J192" s="164" t="s">
        <v>588</v>
      </c>
      <c r="K192" s="165">
        <f t="shared" si="148"/>
        <v>80</v>
      </c>
      <c r="L192" s="166">
        <f t="shared" si="149"/>
        <v>0.34408602150537637</v>
      </c>
      <c r="M192" s="161" t="s">
        <v>556</v>
      </c>
      <c r="N192" s="167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39</v>
      </c>
      <c r="B193" s="159">
        <v>42268</v>
      </c>
      <c r="C193" s="159"/>
      <c r="D193" s="160" t="s">
        <v>645</v>
      </c>
      <c r="E193" s="161" t="s">
        <v>586</v>
      </c>
      <c r="F193" s="162">
        <v>196.5</v>
      </c>
      <c r="G193" s="161"/>
      <c r="H193" s="161">
        <v>238</v>
      </c>
      <c r="I193" s="163">
        <v>238</v>
      </c>
      <c r="J193" s="164" t="s">
        <v>644</v>
      </c>
      <c r="K193" s="165">
        <f t="shared" si="148"/>
        <v>41.5</v>
      </c>
      <c r="L193" s="166">
        <f t="shared" si="149"/>
        <v>0.21119592875318066</v>
      </c>
      <c r="M193" s="161" t="s">
        <v>556</v>
      </c>
      <c r="N193" s="167">
        <v>42291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40</v>
      </c>
      <c r="B194" s="159">
        <v>42271</v>
      </c>
      <c r="C194" s="159"/>
      <c r="D194" s="160" t="s">
        <v>585</v>
      </c>
      <c r="E194" s="161" t="s">
        <v>586</v>
      </c>
      <c r="F194" s="162">
        <v>65</v>
      </c>
      <c r="G194" s="161"/>
      <c r="H194" s="161">
        <v>82</v>
      </c>
      <c r="I194" s="163">
        <v>82</v>
      </c>
      <c r="J194" s="164" t="s">
        <v>644</v>
      </c>
      <c r="K194" s="165">
        <f t="shared" si="148"/>
        <v>17</v>
      </c>
      <c r="L194" s="166">
        <f t="shared" si="149"/>
        <v>0.26153846153846155</v>
      </c>
      <c r="M194" s="161" t="s">
        <v>556</v>
      </c>
      <c r="N194" s="167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41</v>
      </c>
      <c r="B195" s="159">
        <v>42291</v>
      </c>
      <c r="C195" s="159"/>
      <c r="D195" s="160" t="s">
        <v>646</v>
      </c>
      <c r="E195" s="161" t="s">
        <v>586</v>
      </c>
      <c r="F195" s="162">
        <v>144</v>
      </c>
      <c r="G195" s="161"/>
      <c r="H195" s="161">
        <v>182.5</v>
      </c>
      <c r="I195" s="163">
        <v>181</v>
      </c>
      <c r="J195" s="164" t="s">
        <v>644</v>
      </c>
      <c r="K195" s="165">
        <f t="shared" si="148"/>
        <v>38.5</v>
      </c>
      <c r="L195" s="166">
        <f t="shared" si="149"/>
        <v>0.2673611111111111</v>
      </c>
      <c r="M195" s="161" t="s">
        <v>556</v>
      </c>
      <c r="N195" s="167">
        <v>42817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42</v>
      </c>
      <c r="B196" s="159">
        <v>42291</v>
      </c>
      <c r="C196" s="159"/>
      <c r="D196" s="160" t="s">
        <v>647</v>
      </c>
      <c r="E196" s="161" t="s">
        <v>586</v>
      </c>
      <c r="F196" s="162">
        <v>264</v>
      </c>
      <c r="G196" s="161"/>
      <c r="H196" s="161">
        <v>311</v>
      </c>
      <c r="I196" s="163">
        <v>311</v>
      </c>
      <c r="J196" s="164" t="s">
        <v>644</v>
      </c>
      <c r="K196" s="165">
        <f t="shared" si="148"/>
        <v>47</v>
      </c>
      <c r="L196" s="166">
        <f t="shared" si="149"/>
        <v>0.17803030303030304</v>
      </c>
      <c r="M196" s="161" t="s">
        <v>556</v>
      </c>
      <c r="N196" s="167">
        <v>42604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43</v>
      </c>
      <c r="B197" s="159">
        <v>42318</v>
      </c>
      <c r="C197" s="159"/>
      <c r="D197" s="160" t="s">
        <v>648</v>
      </c>
      <c r="E197" s="161" t="s">
        <v>558</v>
      </c>
      <c r="F197" s="162">
        <v>549.5</v>
      </c>
      <c r="G197" s="161"/>
      <c r="H197" s="161">
        <v>630</v>
      </c>
      <c r="I197" s="163">
        <v>630</v>
      </c>
      <c r="J197" s="164" t="s">
        <v>644</v>
      </c>
      <c r="K197" s="165">
        <f t="shared" si="148"/>
        <v>80.5</v>
      </c>
      <c r="L197" s="166">
        <f t="shared" si="149"/>
        <v>0.1464968152866242</v>
      </c>
      <c r="M197" s="161" t="s">
        <v>556</v>
      </c>
      <c r="N197" s="167">
        <v>42419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44</v>
      </c>
      <c r="B198" s="159">
        <v>42342</v>
      </c>
      <c r="C198" s="159"/>
      <c r="D198" s="160" t="s">
        <v>649</v>
      </c>
      <c r="E198" s="161" t="s">
        <v>586</v>
      </c>
      <c r="F198" s="162">
        <v>1027.5</v>
      </c>
      <c r="G198" s="161"/>
      <c r="H198" s="161">
        <v>1315</v>
      </c>
      <c r="I198" s="163">
        <v>1250</v>
      </c>
      <c r="J198" s="164" t="s">
        <v>644</v>
      </c>
      <c r="K198" s="165">
        <f t="shared" si="148"/>
        <v>287.5</v>
      </c>
      <c r="L198" s="166">
        <f t="shared" si="149"/>
        <v>0.27980535279805352</v>
      </c>
      <c r="M198" s="161" t="s">
        <v>556</v>
      </c>
      <c r="N198" s="167">
        <v>43244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45</v>
      </c>
      <c r="B199" s="159">
        <v>42367</v>
      </c>
      <c r="C199" s="159"/>
      <c r="D199" s="160" t="s">
        <v>650</v>
      </c>
      <c r="E199" s="161" t="s">
        <v>586</v>
      </c>
      <c r="F199" s="162">
        <v>465</v>
      </c>
      <c r="G199" s="161"/>
      <c r="H199" s="161">
        <v>540</v>
      </c>
      <c r="I199" s="163">
        <v>540</v>
      </c>
      <c r="J199" s="164" t="s">
        <v>644</v>
      </c>
      <c r="K199" s="165">
        <f t="shared" si="148"/>
        <v>75</v>
      </c>
      <c r="L199" s="166">
        <f t="shared" si="149"/>
        <v>0.16129032258064516</v>
      </c>
      <c r="M199" s="161" t="s">
        <v>556</v>
      </c>
      <c r="N199" s="167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46</v>
      </c>
      <c r="B200" s="159">
        <v>42380</v>
      </c>
      <c r="C200" s="159"/>
      <c r="D200" s="160" t="s">
        <v>371</v>
      </c>
      <c r="E200" s="161" t="s">
        <v>558</v>
      </c>
      <c r="F200" s="162">
        <v>81</v>
      </c>
      <c r="G200" s="161"/>
      <c r="H200" s="161">
        <v>110</v>
      </c>
      <c r="I200" s="163">
        <v>110</v>
      </c>
      <c r="J200" s="164" t="s">
        <v>644</v>
      </c>
      <c r="K200" s="165">
        <f t="shared" si="148"/>
        <v>29</v>
      </c>
      <c r="L200" s="166">
        <f t="shared" si="149"/>
        <v>0.35802469135802467</v>
      </c>
      <c r="M200" s="161" t="s">
        <v>556</v>
      </c>
      <c r="N200" s="167">
        <v>42745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47</v>
      </c>
      <c r="B201" s="159">
        <v>42382</v>
      </c>
      <c r="C201" s="159"/>
      <c r="D201" s="160" t="s">
        <v>651</v>
      </c>
      <c r="E201" s="161" t="s">
        <v>558</v>
      </c>
      <c r="F201" s="162">
        <v>417.5</v>
      </c>
      <c r="G201" s="161"/>
      <c r="H201" s="161">
        <v>547</v>
      </c>
      <c r="I201" s="163">
        <v>535</v>
      </c>
      <c r="J201" s="164" t="s">
        <v>644</v>
      </c>
      <c r="K201" s="165">
        <f t="shared" si="148"/>
        <v>129.5</v>
      </c>
      <c r="L201" s="166">
        <f t="shared" si="149"/>
        <v>0.31017964071856285</v>
      </c>
      <c r="M201" s="161" t="s">
        <v>556</v>
      </c>
      <c r="N201" s="167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48</v>
      </c>
      <c r="B202" s="159">
        <v>42408</v>
      </c>
      <c r="C202" s="159"/>
      <c r="D202" s="160" t="s">
        <v>652</v>
      </c>
      <c r="E202" s="161" t="s">
        <v>586</v>
      </c>
      <c r="F202" s="162">
        <v>650</v>
      </c>
      <c r="G202" s="161"/>
      <c r="H202" s="161">
        <v>800</v>
      </c>
      <c r="I202" s="163">
        <v>800</v>
      </c>
      <c r="J202" s="164" t="s">
        <v>644</v>
      </c>
      <c r="K202" s="165">
        <f t="shared" si="148"/>
        <v>150</v>
      </c>
      <c r="L202" s="166">
        <f t="shared" si="149"/>
        <v>0.23076923076923078</v>
      </c>
      <c r="M202" s="161" t="s">
        <v>556</v>
      </c>
      <c r="N202" s="167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49</v>
      </c>
      <c r="B203" s="159">
        <v>42433</v>
      </c>
      <c r="C203" s="159"/>
      <c r="D203" s="160" t="s">
        <v>209</v>
      </c>
      <c r="E203" s="161" t="s">
        <v>586</v>
      </c>
      <c r="F203" s="162">
        <v>437.5</v>
      </c>
      <c r="G203" s="161"/>
      <c r="H203" s="161">
        <v>504.5</v>
      </c>
      <c r="I203" s="163">
        <v>522</v>
      </c>
      <c r="J203" s="164" t="s">
        <v>653</v>
      </c>
      <c r="K203" s="165">
        <f t="shared" si="148"/>
        <v>67</v>
      </c>
      <c r="L203" s="166">
        <f t="shared" si="149"/>
        <v>0.15314285714285714</v>
      </c>
      <c r="M203" s="161" t="s">
        <v>556</v>
      </c>
      <c r="N203" s="167">
        <v>42480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50</v>
      </c>
      <c r="B204" s="159">
        <v>42438</v>
      </c>
      <c r="C204" s="159"/>
      <c r="D204" s="160" t="s">
        <v>654</v>
      </c>
      <c r="E204" s="161" t="s">
        <v>586</v>
      </c>
      <c r="F204" s="162">
        <v>189.5</v>
      </c>
      <c r="G204" s="161"/>
      <c r="H204" s="161">
        <v>218</v>
      </c>
      <c r="I204" s="163">
        <v>218</v>
      </c>
      <c r="J204" s="164" t="s">
        <v>644</v>
      </c>
      <c r="K204" s="165">
        <f t="shared" si="148"/>
        <v>28.5</v>
      </c>
      <c r="L204" s="166">
        <f t="shared" si="149"/>
        <v>0.15039577836411611</v>
      </c>
      <c r="M204" s="161" t="s">
        <v>556</v>
      </c>
      <c r="N204" s="167">
        <v>43034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51</v>
      </c>
      <c r="B205" s="169">
        <v>42471</v>
      </c>
      <c r="C205" s="169"/>
      <c r="D205" s="177" t="s">
        <v>655</v>
      </c>
      <c r="E205" s="172" t="s">
        <v>586</v>
      </c>
      <c r="F205" s="172">
        <v>36.5</v>
      </c>
      <c r="G205" s="173"/>
      <c r="H205" s="173">
        <v>15.85</v>
      </c>
      <c r="I205" s="173">
        <v>60</v>
      </c>
      <c r="J205" s="174" t="s">
        <v>656</v>
      </c>
      <c r="K205" s="175">
        <f t="shared" si="148"/>
        <v>-20.65</v>
      </c>
      <c r="L205" s="176">
        <f t="shared" si="149"/>
        <v>-0.5657534246575342</v>
      </c>
      <c r="M205" s="172" t="s">
        <v>568</v>
      </c>
      <c r="N205" s="180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52</v>
      </c>
      <c r="B206" s="159">
        <v>42472</v>
      </c>
      <c r="C206" s="159"/>
      <c r="D206" s="160" t="s">
        <v>657</v>
      </c>
      <c r="E206" s="161" t="s">
        <v>586</v>
      </c>
      <c r="F206" s="162">
        <v>93</v>
      </c>
      <c r="G206" s="161"/>
      <c r="H206" s="161">
        <v>149</v>
      </c>
      <c r="I206" s="163">
        <v>140</v>
      </c>
      <c r="J206" s="164" t="s">
        <v>658</v>
      </c>
      <c r="K206" s="165">
        <f t="shared" si="148"/>
        <v>56</v>
      </c>
      <c r="L206" s="166">
        <f t="shared" si="149"/>
        <v>0.60215053763440862</v>
      </c>
      <c r="M206" s="161" t="s">
        <v>556</v>
      </c>
      <c r="N206" s="167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53</v>
      </c>
      <c r="B207" s="159">
        <v>42472</v>
      </c>
      <c r="C207" s="159"/>
      <c r="D207" s="160" t="s">
        <v>659</v>
      </c>
      <c r="E207" s="161" t="s">
        <v>586</v>
      </c>
      <c r="F207" s="162">
        <v>130</v>
      </c>
      <c r="G207" s="161"/>
      <c r="H207" s="161">
        <v>150</v>
      </c>
      <c r="I207" s="163" t="s">
        <v>660</v>
      </c>
      <c r="J207" s="164" t="s">
        <v>644</v>
      </c>
      <c r="K207" s="165">
        <f t="shared" si="148"/>
        <v>20</v>
      </c>
      <c r="L207" s="166">
        <f t="shared" si="149"/>
        <v>0.15384615384615385</v>
      </c>
      <c r="M207" s="161" t="s">
        <v>556</v>
      </c>
      <c r="N207" s="167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54</v>
      </c>
      <c r="B208" s="159">
        <v>42473</v>
      </c>
      <c r="C208" s="159"/>
      <c r="D208" s="160" t="s">
        <v>661</v>
      </c>
      <c r="E208" s="161" t="s">
        <v>586</v>
      </c>
      <c r="F208" s="162">
        <v>196</v>
      </c>
      <c r="G208" s="161"/>
      <c r="H208" s="161">
        <v>299</v>
      </c>
      <c r="I208" s="163">
        <v>299</v>
      </c>
      <c r="J208" s="164" t="s">
        <v>644</v>
      </c>
      <c r="K208" s="165">
        <v>103</v>
      </c>
      <c r="L208" s="166">
        <v>0.52551020408163296</v>
      </c>
      <c r="M208" s="161" t="s">
        <v>556</v>
      </c>
      <c r="N208" s="167">
        <v>42620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55</v>
      </c>
      <c r="B209" s="159">
        <v>42473</v>
      </c>
      <c r="C209" s="159"/>
      <c r="D209" s="160" t="s">
        <v>662</v>
      </c>
      <c r="E209" s="161" t="s">
        <v>586</v>
      </c>
      <c r="F209" s="162">
        <v>88</v>
      </c>
      <c r="G209" s="161"/>
      <c r="H209" s="161">
        <v>103</v>
      </c>
      <c r="I209" s="163">
        <v>103</v>
      </c>
      <c r="J209" s="164" t="s">
        <v>644</v>
      </c>
      <c r="K209" s="165">
        <v>15</v>
      </c>
      <c r="L209" s="166">
        <v>0.170454545454545</v>
      </c>
      <c r="M209" s="161" t="s">
        <v>556</v>
      </c>
      <c r="N209" s="167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56</v>
      </c>
      <c r="B210" s="159">
        <v>42492</v>
      </c>
      <c r="C210" s="159"/>
      <c r="D210" s="160" t="s">
        <v>663</v>
      </c>
      <c r="E210" s="161" t="s">
        <v>586</v>
      </c>
      <c r="F210" s="162">
        <v>127.5</v>
      </c>
      <c r="G210" s="161"/>
      <c r="H210" s="161">
        <v>148</v>
      </c>
      <c r="I210" s="163" t="s">
        <v>664</v>
      </c>
      <c r="J210" s="164" t="s">
        <v>644</v>
      </c>
      <c r="K210" s="165">
        <f>H210-F210</f>
        <v>20.5</v>
      </c>
      <c r="L210" s="166">
        <f>K210/F210</f>
        <v>0.16078431372549021</v>
      </c>
      <c r="M210" s="161" t="s">
        <v>556</v>
      </c>
      <c r="N210" s="167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57</v>
      </c>
      <c r="B211" s="159">
        <v>42493</v>
      </c>
      <c r="C211" s="159"/>
      <c r="D211" s="160" t="s">
        <v>665</v>
      </c>
      <c r="E211" s="161" t="s">
        <v>586</v>
      </c>
      <c r="F211" s="162">
        <v>675</v>
      </c>
      <c r="G211" s="161"/>
      <c r="H211" s="161">
        <v>815</v>
      </c>
      <c r="I211" s="163" t="s">
        <v>666</v>
      </c>
      <c r="J211" s="164" t="s">
        <v>644</v>
      </c>
      <c r="K211" s="165">
        <f>H211-F211</f>
        <v>140</v>
      </c>
      <c r="L211" s="166">
        <f>K211/F211</f>
        <v>0.2074074074074074</v>
      </c>
      <c r="M211" s="161" t="s">
        <v>556</v>
      </c>
      <c r="N211" s="167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58</v>
      </c>
      <c r="B212" s="169">
        <v>42522</v>
      </c>
      <c r="C212" s="169"/>
      <c r="D212" s="170" t="s">
        <v>667</v>
      </c>
      <c r="E212" s="171" t="s">
        <v>586</v>
      </c>
      <c r="F212" s="172">
        <v>500</v>
      </c>
      <c r="G212" s="172"/>
      <c r="H212" s="173">
        <v>232.5</v>
      </c>
      <c r="I212" s="173" t="s">
        <v>668</v>
      </c>
      <c r="J212" s="174" t="s">
        <v>669</v>
      </c>
      <c r="K212" s="175">
        <f>H212-F212</f>
        <v>-267.5</v>
      </c>
      <c r="L212" s="176">
        <f>K212/F212</f>
        <v>-0.53500000000000003</v>
      </c>
      <c r="M212" s="172" t="s">
        <v>568</v>
      </c>
      <c r="N212" s="169">
        <v>43735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59</v>
      </c>
      <c r="B213" s="159">
        <v>42527</v>
      </c>
      <c r="C213" s="159"/>
      <c r="D213" s="160" t="s">
        <v>511</v>
      </c>
      <c r="E213" s="161" t="s">
        <v>586</v>
      </c>
      <c r="F213" s="162">
        <v>110</v>
      </c>
      <c r="G213" s="161"/>
      <c r="H213" s="161">
        <v>126.5</v>
      </c>
      <c r="I213" s="163">
        <v>125</v>
      </c>
      <c r="J213" s="164" t="s">
        <v>595</v>
      </c>
      <c r="K213" s="165">
        <f>H213-F213</f>
        <v>16.5</v>
      </c>
      <c r="L213" s="166">
        <f>K213/F213</f>
        <v>0.15</v>
      </c>
      <c r="M213" s="161" t="s">
        <v>556</v>
      </c>
      <c r="N213" s="167">
        <v>42552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60</v>
      </c>
      <c r="B214" s="159">
        <v>42538</v>
      </c>
      <c r="C214" s="159"/>
      <c r="D214" s="160" t="s">
        <v>670</v>
      </c>
      <c r="E214" s="161" t="s">
        <v>586</v>
      </c>
      <c r="F214" s="162">
        <v>44</v>
      </c>
      <c r="G214" s="161"/>
      <c r="H214" s="161">
        <v>69.5</v>
      </c>
      <c r="I214" s="163">
        <v>69.5</v>
      </c>
      <c r="J214" s="164" t="s">
        <v>671</v>
      </c>
      <c r="K214" s="165">
        <f>H214-F214</f>
        <v>25.5</v>
      </c>
      <c r="L214" s="166">
        <f>K214/F214</f>
        <v>0.57954545454545459</v>
      </c>
      <c r="M214" s="161" t="s">
        <v>556</v>
      </c>
      <c r="N214" s="167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61</v>
      </c>
      <c r="B215" s="159">
        <v>42549</v>
      </c>
      <c r="C215" s="159"/>
      <c r="D215" s="160" t="s">
        <v>672</v>
      </c>
      <c r="E215" s="161" t="s">
        <v>586</v>
      </c>
      <c r="F215" s="162">
        <v>262.5</v>
      </c>
      <c r="G215" s="161"/>
      <c r="H215" s="161">
        <v>340</v>
      </c>
      <c r="I215" s="163">
        <v>333</v>
      </c>
      <c r="J215" s="164" t="s">
        <v>673</v>
      </c>
      <c r="K215" s="165">
        <v>77.5</v>
      </c>
      <c r="L215" s="166">
        <v>0.29523809523809502</v>
      </c>
      <c r="M215" s="161" t="s">
        <v>556</v>
      </c>
      <c r="N215" s="167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62</v>
      </c>
      <c r="B216" s="159">
        <v>42549</v>
      </c>
      <c r="C216" s="159"/>
      <c r="D216" s="160" t="s">
        <v>674</v>
      </c>
      <c r="E216" s="161" t="s">
        <v>586</v>
      </c>
      <c r="F216" s="162">
        <v>840</v>
      </c>
      <c r="G216" s="161"/>
      <c r="H216" s="161">
        <v>1230</v>
      </c>
      <c r="I216" s="163">
        <v>1230</v>
      </c>
      <c r="J216" s="164" t="s">
        <v>644</v>
      </c>
      <c r="K216" s="165">
        <v>390</v>
      </c>
      <c r="L216" s="166">
        <v>0.46428571428571402</v>
      </c>
      <c r="M216" s="161" t="s">
        <v>556</v>
      </c>
      <c r="N216" s="167">
        <v>42649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1">
        <v>63</v>
      </c>
      <c r="B217" s="182">
        <v>42556</v>
      </c>
      <c r="C217" s="182"/>
      <c r="D217" s="183" t="s">
        <v>675</v>
      </c>
      <c r="E217" s="184" t="s">
        <v>586</v>
      </c>
      <c r="F217" s="184">
        <v>395</v>
      </c>
      <c r="G217" s="185"/>
      <c r="H217" s="185">
        <f>(468.5+342.5)/2</f>
        <v>405.5</v>
      </c>
      <c r="I217" s="185">
        <v>510</v>
      </c>
      <c r="J217" s="186" t="s">
        <v>676</v>
      </c>
      <c r="K217" s="187">
        <f t="shared" ref="K217:K223" si="150">H217-F217</f>
        <v>10.5</v>
      </c>
      <c r="L217" s="188">
        <f t="shared" ref="L217:L223" si="151">K217/F217</f>
        <v>2.6582278481012658E-2</v>
      </c>
      <c r="M217" s="184" t="s">
        <v>677</v>
      </c>
      <c r="N217" s="182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64</v>
      </c>
      <c r="B218" s="169">
        <v>42584</v>
      </c>
      <c r="C218" s="169"/>
      <c r="D218" s="170" t="s">
        <v>678</v>
      </c>
      <c r="E218" s="171" t="s">
        <v>558</v>
      </c>
      <c r="F218" s="172">
        <f>169.5-12.8</f>
        <v>156.69999999999999</v>
      </c>
      <c r="G218" s="172"/>
      <c r="H218" s="173">
        <v>77</v>
      </c>
      <c r="I218" s="173" t="s">
        <v>679</v>
      </c>
      <c r="J218" s="174" t="s">
        <v>680</v>
      </c>
      <c r="K218" s="175">
        <f t="shared" si="150"/>
        <v>-79.699999999999989</v>
      </c>
      <c r="L218" s="176">
        <f t="shared" si="151"/>
        <v>-0.50861518825781749</v>
      </c>
      <c r="M218" s="172" t="s">
        <v>568</v>
      </c>
      <c r="N218" s="169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65</v>
      </c>
      <c r="B219" s="169">
        <v>42586</v>
      </c>
      <c r="C219" s="169"/>
      <c r="D219" s="170" t="s">
        <v>681</v>
      </c>
      <c r="E219" s="171" t="s">
        <v>586</v>
      </c>
      <c r="F219" s="172">
        <v>400</v>
      </c>
      <c r="G219" s="172"/>
      <c r="H219" s="173">
        <v>305</v>
      </c>
      <c r="I219" s="173">
        <v>475</v>
      </c>
      <c r="J219" s="174" t="s">
        <v>682</v>
      </c>
      <c r="K219" s="175">
        <f t="shared" si="150"/>
        <v>-95</v>
      </c>
      <c r="L219" s="176">
        <f t="shared" si="151"/>
        <v>-0.23749999999999999</v>
      </c>
      <c r="M219" s="172" t="s">
        <v>568</v>
      </c>
      <c r="N219" s="169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66</v>
      </c>
      <c r="B220" s="159">
        <v>42593</v>
      </c>
      <c r="C220" s="159"/>
      <c r="D220" s="160" t="s">
        <v>683</v>
      </c>
      <c r="E220" s="161" t="s">
        <v>586</v>
      </c>
      <c r="F220" s="162">
        <v>86.5</v>
      </c>
      <c r="G220" s="161"/>
      <c r="H220" s="161">
        <v>130</v>
      </c>
      <c r="I220" s="163">
        <v>130</v>
      </c>
      <c r="J220" s="164" t="s">
        <v>684</v>
      </c>
      <c r="K220" s="165">
        <f t="shared" si="150"/>
        <v>43.5</v>
      </c>
      <c r="L220" s="166">
        <f t="shared" si="151"/>
        <v>0.50289017341040465</v>
      </c>
      <c r="M220" s="161" t="s">
        <v>556</v>
      </c>
      <c r="N220" s="167">
        <v>43091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8">
        <v>67</v>
      </c>
      <c r="B221" s="169">
        <v>42600</v>
      </c>
      <c r="C221" s="169"/>
      <c r="D221" s="170" t="s">
        <v>109</v>
      </c>
      <c r="E221" s="171" t="s">
        <v>586</v>
      </c>
      <c r="F221" s="172">
        <v>133.5</v>
      </c>
      <c r="G221" s="172"/>
      <c r="H221" s="173">
        <v>126.5</v>
      </c>
      <c r="I221" s="173">
        <v>178</v>
      </c>
      <c r="J221" s="174" t="s">
        <v>685</v>
      </c>
      <c r="K221" s="175">
        <f t="shared" si="150"/>
        <v>-7</v>
      </c>
      <c r="L221" s="176">
        <f t="shared" si="151"/>
        <v>-5.2434456928838954E-2</v>
      </c>
      <c r="M221" s="172" t="s">
        <v>568</v>
      </c>
      <c r="N221" s="169">
        <v>42615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68</v>
      </c>
      <c r="B222" s="159">
        <v>42613</v>
      </c>
      <c r="C222" s="159"/>
      <c r="D222" s="160" t="s">
        <v>686</v>
      </c>
      <c r="E222" s="161" t="s">
        <v>586</v>
      </c>
      <c r="F222" s="162">
        <v>560</v>
      </c>
      <c r="G222" s="161"/>
      <c r="H222" s="161">
        <v>725</v>
      </c>
      <c r="I222" s="163">
        <v>725</v>
      </c>
      <c r="J222" s="164" t="s">
        <v>588</v>
      </c>
      <c r="K222" s="165">
        <f t="shared" si="150"/>
        <v>165</v>
      </c>
      <c r="L222" s="166">
        <f t="shared" si="151"/>
        <v>0.29464285714285715</v>
      </c>
      <c r="M222" s="161" t="s">
        <v>556</v>
      </c>
      <c r="N222" s="167">
        <v>42456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69</v>
      </c>
      <c r="B223" s="159">
        <v>42614</v>
      </c>
      <c r="C223" s="159"/>
      <c r="D223" s="160" t="s">
        <v>687</v>
      </c>
      <c r="E223" s="161" t="s">
        <v>586</v>
      </c>
      <c r="F223" s="162">
        <v>160.5</v>
      </c>
      <c r="G223" s="161"/>
      <c r="H223" s="161">
        <v>210</v>
      </c>
      <c r="I223" s="163">
        <v>210</v>
      </c>
      <c r="J223" s="164" t="s">
        <v>588</v>
      </c>
      <c r="K223" s="165">
        <f t="shared" si="150"/>
        <v>49.5</v>
      </c>
      <c r="L223" s="166">
        <f t="shared" si="151"/>
        <v>0.30841121495327101</v>
      </c>
      <c r="M223" s="161" t="s">
        <v>556</v>
      </c>
      <c r="N223" s="167">
        <v>42871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70</v>
      </c>
      <c r="B224" s="159">
        <v>42646</v>
      </c>
      <c r="C224" s="159"/>
      <c r="D224" s="160" t="s">
        <v>385</v>
      </c>
      <c r="E224" s="161" t="s">
        <v>586</v>
      </c>
      <c r="F224" s="162">
        <v>430</v>
      </c>
      <c r="G224" s="161"/>
      <c r="H224" s="161">
        <v>596</v>
      </c>
      <c r="I224" s="163">
        <v>575</v>
      </c>
      <c r="J224" s="164" t="s">
        <v>688</v>
      </c>
      <c r="K224" s="165">
        <v>166</v>
      </c>
      <c r="L224" s="166">
        <v>0.38604651162790699</v>
      </c>
      <c r="M224" s="161" t="s">
        <v>556</v>
      </c>
      <c r="N224" s="167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71</v>
      </c>
      <c r="B225" s="159">
        <v>42657</v>
      </c>
      <c r="C225" s="159"/>
      <c r="D225" s="160" t="s">
        <v>689</v>
      </c>
      <c r="E225" s="161" t="s">
        <v>586</v>
      </c>
      <c r="F225" s="162">
        <v>280</v>
      </c>
      <c r="G225" s="161"/>
      <c r="H225" s="161">
        <v>345</v>
      </c>
      <c r="I225" s="163">
        <v>345</v>
      </c>
      <c r="J225" s="164" t="s">
        <v>588</v>
      </c>
      <c r="K225" s="165">
        <f t="shared" ref="K225:K230" si="152">H225-F225</f>
        <v>65</v>
      </c>
      <c r="L225" s="166">
        <f>K225/F225</f>
        <v>0.23214285714285715</v>
      </c>
      <c r="M225" s="161" t="s">
        <v>556</v>
      </c>
      <c r="N225" s="167">
        <v>42814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72</v>
      </c>
      <c r="B226" s="159">
        <v>42657</v>
      </c>
      <c r="C226" s="159"/>
      <c r="D226" s="160" t="s">
        <v>690</v>
      </c>
      <c r="E226" s="161" t="s">
        <v>586</v>
      </c>
      <c r="F226" s="162">
        <v>245</v>
      </c>
      <c r="G226" s="161"/>
      <c r="H226" s="161">
        <v>325.5</v>
      </c>
      <c r="I226" s="163">
        <v>330</v>
      </c>
      <c r="J226" s="164" t="s">
        <v>691</v>
      </c>
      <c r="K226" s="165">
        <f t="shared" si="152"/>
        <v>80.5</v>
      </c>
      <c r="L226" s="166">
        <f>K226/F226</f>
        <v>0.32857142857142857</v>
      </c>
      <c r="M226" s="161" t="s">
        <v>556</v>
      </c>
      <c r="N226" s="167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73</v>
      </c>
      <c r="B227" s="159">
        <v>42660</v>
      </c>
      <c r="C227" s="159"/>
      <c r="D227" s="160" t="s">
        <v>338</v>
      </c>
      <c r="E227" s="161" t="s">
        <v>586</v>
      </c>
      <c r="F227" s="162">
        <v>125</v>
      </c>
      <c r="G227" s="161"/>
      <c r="H227" s="161">
        <v>160</v>
      </c>
      <c r="I227" s="163">
        <v>160</v>
      </c>
      <c r="J227" s="164" t="s">
        <v>644</v>
      </c>
      <c r="K227" s="165">
        <f t="shared" si="152"/>
        <v>35</v>
      </c>
      <c r="L227" s="166">
        <v>0.28000000000000003</v>
      </c>
      <c r="M227" s="161" t="s">
        <v>556</v>
      </c>
      <c r="N227" s="167">
        <v>42803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74</v>
      </c>
      <c r="B228" s="159">
        <v>42660</v>
      </c>
      <c r="C228" s="159"/>
      <c r="D228" s="160" t="s">
        <v>445</v>
      </c>
      <c r="E228" s="161" t="s">
        <v>586</v>
      </c>
      <c r="F228" s="162">
        <v>114</v>
      </c>
      <c r="G228" s="161"/>
      <c r="H228" s="161">
        <v>145</v>
      </c>
      <c r="I228" s="163">
        <v>145</v>
      </c>
      <c r="J228" s="164" t="s">
        <v>644</v>
      </c>
      <c r="K228" s="165">
        <f t="shared" si="152"/>
        <v>31</v>
      </c>
      <c r="L228" s="166">
        <f>K228/F228</f>
        <v>0.27192982456140352</v>
      </c>
      <c r="M228" s="161" t="s">
        <v>556</v>
      </c>
      <c r="N228" s="167">
        <v>42859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75</v>
      </c>
      <c r="B229" s="159">
        <v>42660</v>
      </c>
      <c r="C229" s="159"/>
      <c r="D229" s="160" t="s">
        <v>692</v>
      </c>
      <c r="E229" s="161" t="s">
        <v>586</v>
      </c>
      <c r="F229" s="162">
        <v>212</v>
      </c>
      <c r="G229" s="161"/>
      <c r="H229" s="161">
        <v>280</v>
      </c>
      <c r="I229" s="163">
        <v>276</v>
      </c>
      <c r="J229" s="164" t="s">
        <v>693</v>
      </c>
      <c r="K229" s="165">
        <f t="shared" si="152"/>
        <v>68</v>
      </c>
      <c r="L229" s="166">
        <f>K229/F229</f>
        <v>0.32075471698113206</v>
      </c>
      <c r="M229" s="161" t="s">
        <v>556</v>
      </c>
      <c r="N229" s="167">
        <v>42858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76</v>
      </c>
      <c r="B230" s="159">
        <v>42678</v>
      </c>
      <c r="C230" s="159"/>
      <c r="D230" s="160" t="s">
        <v>435</v>
      </c>
      <c r="E230" s="161" t="s">
        <v>586</v>
      </c>
      <c r="F230" s="162">
        <v>155</v>
      </c>
      <c r="G230" s="161"/>
      <c r="H230" s="161">
        <v>210</v>
      </c>
      <c r="I230" s="163">
        <v>210</v>
      </c>
      <c r="J230" s="164" t="s">
        <v>694</v>
      </c>
      <c r="K230" s="165">
        <f t="shared" si="152"/>
        <v>55</v>
      </c>
      <c r="L230" s="166">
        <f>K230/F230</f>
        <v>0.35483870967741937</v>
      </c>
      <c r="M230" s="161" t="s">
        <v>556</v>
      </c>
      <c r="N230" s="167">
        <v>42944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8">
        <v>77</v>
      </c>
      <c r="B231" s="169">
        <v>42710</v>
      </c>
      <c r="C231" s="169"/>
      <c r="D231" s="170" t="s">
        <v>695</v>
      </c>
      <c r="E231" s="171" t="s">
        <v>586</v>
      </c>
      <c r="F231" s="172">
        <v>150.5</v>
      </c>
      <c r="G231" s="172"/>
      <c r="H231" s="173">
        <v>72.5</v>
      </c>
      <c r="I231" s="173">
        <v>174</v>
      </c>
      <c r="J231" s="174" t="s">
        <v>696</v>
      </c>
      <c r="K231" s="175">
        <v>-78</v>
      </c>
      <c r="L231" s="176">
        <v>-0.51827242524916906</v>
      </c>
      <c r="M231" s="172" t="s">
        <v>568</v>
      </c>
      <c r="N231" s="169">
        <v>43333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78</v>
      </c>
      <c r="B232" s="159">
        <v>42712</v>
      </c>
      <c r="C232" s="159"/>
      <c r="D232" s="160" t="s">
        <v>697</v>
      </c>
      <c r="E232" s="161" t="s">
        <v>586</v>
      </c>
      <c r="F232" s="162">
        <v>380</v>
      </c>
      <c r="G232" s="161"/>
      <c r="H232" s="161">
        <v>478</v>
      </c>
      <c r="I232" s="163">
        <v>468</v>
      </c>
      <c r="J232" s="164" t="s">
        <v>644</v>
      </c>
      <c r="K232" s="165">
        <f>H232-F232</f>
        <v>98</v>
      </c>
      <c r="L232" s="166">
        <f>K232/F232</f>
        <v>0.25789473684210529</v>
      </c>
      <c r="M232" s="161" t="s">
        <v>556</v>
      </c>
      <c r="N232" s="167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79</v>
      </c>
      <c r="B233" s="159">
        <v>42734</v>
      </c>
      <c r="C233" s="159"/>
      <c r="D233" s="160" t="s">
        <v>108</v>
      </c>
      <c r="E233" s="161" t="s">
        <v>586</v>
      </c>
      <c r="F233" s="162">
        <v>305</v>
      </c>
      <c r="G233" s="161"/>
      <c r="H233" s="161">
        <v>375</v>
      </c>
      <c r="I233" s="163">
        <v>375</v>
      </c>
      <c r="J233" s="164" t="s">
        <v>644</v>
      </c>
      <c r="K233" s="165">
        <f>H233-F233</f>
        <v>70</v>
      </c>
      <c r="L233" s="166">
        <f>K233/F233</f>
        <v>0.22950819672131148</v>
      </c>
      <c r="M233" s="161" t="s">
        <v>556</v>
      </c>
      <c r="N233" s="167">
        <v>42768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80</v>
      </c>
      <c r="B234" s="159">
        <v>42739</v>
      </c>
      <c r="C234" s="159"/>
      <c r="D234" s="160" t="s">
        <v>94</v>
      </c>
      <c r="E234" s="161" t="s">
        <v>586</v>
      </c>
      <c r="F234" s="162">
        <v>99.5</v>
      </c>
      <c r="G234" s="161"/>
      <c r="H234" s="161">
        <v>158</v>
      </c>
      <c r="I234" s="163">
        <v>158</v>
      </c>
      <c r="J234" s="164" t="s">
        <v>644</v>
      </c>
      <c r="K234" s="165">
        <f>H234-F234</f>
        <v>58.5</v>
      </c>
      <c r="L234" s="166">
        <f>K234/F234</f>
        <v>0.5879396984924623</v>
      </c>
      <c r="M234" s="161" t="s">
        <v>556</v>
      </c>
      <c r="N234" s="167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81</v>
      </c>
      <c r="B235" s="159">
        <v>42739</v>
      </c>
      <c r="C235" s="159"/>
      <c r="D235" s="160" t="s">
        <v>94</v>
      </c>
      <c r="E235" s="161" t="s">
        <v>586</v>
      </c>
      <c r="F235" s="162">
        <v>99.5</v>
      </c>
      <c r="G235" s="161"/>
      <c r="H235" s="161">
        <v>158</v>
      </c>
      <c r="I235" s="163">
        <v>158</v>
      </c>
      <c r="J235" s="164" t="s">
        <v>644</v>
      </c>
      <c r="K235" s="165">
        <v>58.5</v>
      </c>
      <c r="L235" s="166">
        <v>0.58793969849246197</v>
      </c>
      <c r="M235" s="161" t="s">
        <v>556</v>
      </c>
      <c r="N235" s="167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82</v>
      </c>
      <c r="B236" s="159">
        <v>42786</v>
      </c>
      <c r="C236" s="159"/>
      <c r="D236" s="160" t="s">
        <v>184</v>
      </c>
      <c r="E236" s="161" t="s">
        <v>586</v>
      </c>
      <c r="F236" s="162">
        <v>140.5</v>
      </c>
      <c r="G236" s="161"/>
      <c r="H236" s="161">
        <v>220</v>
      </c>
      <c r="I236" s="163">
        <v>220</v>
      </c>
      <c r="J236" s="164" t="s">
        <v>644</v>
      </c>
      <c r="K236" s="165">
        <f>H236-F236</f>
        <v>79.5</v>
      </c>
      <c r="L236" s="166">
        <f>K236/F236</f>
        <v>0.5658362989323843</v>
      </c>
      <c r="M236" s="161" t="s">
        <v>556</v>
      </c>
      <c r="N236" s="167">
        <v>42864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83</v>
      </c>
      <c r="B237" s="159">
        <v>42786</v>
      </c>
      <c r="C237" s="159"/>
      <c r="D237" s="160" t="s">
        <v>698</v>
      </c>
      <c r="E237" s="161" t="s">
        <v>586</v>
      </c>
      <c r="F237" s="162">
        <v>202.5</v>
      </c>
      <c r="G237" s="161"/>
      <c r="H237" s="161">
        <v>234</v>
      </c>
      <c r="I237" s="163">
        <v>234</v>
      </c>
      <c r="J237" s="164" t="s">
        <v>644</v>
      </c>
      <c r="K237" s="165">
        <v>31.5</v>
      </c>
      <c r="L237" s="166">
        <v>0.155555555555556</v>
      </c>
      <c r="M237" s="161" t="s">
        <v>556</v>
      </c>
      <c r="N237" s="167">
        <v>42836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8">
        <v>84</v>
      </c>
      <c r="B238" s="159">
        <v>42818</v>
      </c>
      <c r="C238" s="159"/>
      <c r="D238" s="160" t="s">
        <v>699</v>
      </c>
      <c r="E238" s="161" t="s">
        <v>586</v>
      </c>
      <c r="F238" s="162">
        <v>300.5</v>
      </c>
      <c r="G238" s="161"/>
      <c r="H238" s="161">
        <v>417.5</v>
      </c>
      <c r="I238" s="163">
        <v>420</v>
      </c>
      <c r="J238" s="164" t="s">
        <v>700</v>
      </c>
      <c r="K238" s="165">
        <f>H238-F238</f>
        <v>117</v>
      </c>
      <c r="L238" s="166">
        <f>K238/F238</f>
        <v>0.38935108153078202</v>
      </c>
      <c r="M238" s="161" t="s">
        <v>556</v>
      </c>
      <c r="N238" s="167">
        <v>43070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85</v>
      </c>
      <c r="B239" s="159">
        <v>42818</v>
      </c>
      <c r="C239" s="159"/>
      <c r="D239" s="160" t="s">
        <v>674</v>
      </c>
      <c r="E239" s="161" t="s">
        <v>586</v>
      </c>
      <c r="F239" s="162">
        <v>850</v>
      </c>
      <c r="G239" s="161"/>
      <c r="H239" s="161">
        <v>1042.5</v>
      </c>
      <c r="I239" s="163">
        <v>1023</v>
      </c>
      <c r="J239" s="164" t="s">
        <v>701</v>
      </c>
      <c r="K239" s="165">
        <v>192.5</v>
      </c>
      <c r="L239" s="166">
        <v>0.22647058823529401</v>
      </c>
      <c r="M239" s="161" t="s">
        <v>556</v>
      </c>
      <c r="N239" s="167">
        <v>42830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86</v>
      </c>
      <c r="B240" s="159">
        <v>42830</v>
      </c>
      <c r="C240" s="159"/>
      <c r="D240" s="160" t="s">
        <v>464</v>
      </c>
      <c r="E240" s="161" t="s">
        <v>586</v>
      </c>
      <c r="F240" s="162">
        <v>785</v>
      </c>
      <c r="G240" s="161"/>
      <c r="H240" s="161">
        <v>930</v>
      </c>
      <c r="I240" s="163">
        <v>920</v>
      </c>
      <c r="J240" s="164" t="s">
        <v>702</v>
      </c>
      <c r="K240" s="165">
        <f>H240-F240</f>
        <v>145</v>
      </c>
      <c r="L240" s="166">
        <f>K240/F240</f>
        <v>0.18471337579617833</v>
      </c>
      <c r="M240" s="161" t="s">
        <v>556</v>
      </c>
      <c r="N240" s="167">
        <v>42976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8">
        <v>87</v>
      </c>
      <c r="B241" s="169">
        <v>42831</v>
      </c>
      <c r="C241" s="169"/>
      <c r="D241" s="170" t="s">
        <v>703</v>
      </c>
      <c r="E241" s="171" t="s">
        <v>586</v>
      </c>
      <c r="F241" s="172">
        <v>40</v>
      </c>
      <c r="G241" s="172"/>
      <c r="H241" s="173">
        <v>13.1</v>
      </c>
      <c r="I241" s="173">
        <v>60</v>
      </c>
      <c r="J241" s="174" t="s">
        <v>704</v>
      </c>
      <c r="K241" s="175">
        <v>-26.9</v>
      </c>
      <c r="L241" s="176">
        <v>-0.67249999999999999</v>
      </c>
      <c r="M241" s="172" t="s">
        <v>568</v>
      </c>
      <c r="N241" s="169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88</v>
      </c>
      <c r="B242" s="159">
        <v>42837</v>
      </c>
      <c r="C242" s="159"/>
      <c r="D242" s="160" t="s">
        <v>93</v>
      </c>
      <c r="E242" s="161" t="s">
        <v>586</v>
      </c>
      <c r="F242" s="162">
        <v>289.5</v>
      </c>
      <c r="G242" s="161"/>
      <c r="H242" s="161">
        <v>354</v>
      </c>
      <c r="I242" s="163">
        <v>360</v>
      </c>
      <c r="J242" s="164" t="s">
        <v>705</v>
      </c>
      <c r="K242" s="165">
        <f t="shared" ref="K242:K250" si="153">H242-F242</f>
        <v>64.5</v>
      </c>
      <c r="L242" s="166">
        <f t="shared" ref="L242:L250" si="154">K242/F242</f>
        <v>0.22279792746113988</v>
      </c>
      <c r="M242" s="161" t="s">
        <v>556</v>
      </c>
      <c r="N242" s="167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89</v>
      </c>
      <c r="B243" s="159">
        <v>42845</v>
      </c>
      <c r="C243" s="159"/>
      <c r="D243" s="160" t="s">
        <v>410</v>
      </c>
      <c r="E243" s="161" t="s">
        <v>586</v>
      </c>
      <c r="F243" s="162">
        <v>700</v>
      </c>
      <c r="G243" s="161"/>
      <c r="H243" s="161">
        <v>840</v>
      </c>
      <c r="I243" s="163">
        <v>840</v>
      </c>
      <c r="J243" s="164" t="s">
        <v>706</v>
      </c>
      <c r="K243" s="165">
        <f t="shared" si="153"/>
        <v>140</v>
      </c>
      <c r="L243" s="166">
        <f t="shared" si="154"/>
        <v>0.2</v>
      </c>
      <c r="M243" s="161" t="s">
        <v>556</v>
      </c>
      <c r="N243" s="167">
        <v>42893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90</v>
      </c>
      <c r="B244" s="159">
        <v>42887</v>
      </c>
      <c r="C244" s="159"/>
      <c r="D244" s="160" t="s">
        <v>707</v>
      </c>
      <c r="E244" s="161" t="s">
        <v>586</v>
      </c>
      <c r="F244" s="162">
        <v>130</v>
      </c>
      <c r="G244" s="161"/>
      <c r="H244" s="161">
        <v>144.25</v>
      </c>
      <c r="I244" s="163">
        <v>170</v>
      </c>
      <c r="J244" s="164" t="s">
        <v>708</v>
      </c>
      <c r="K244" s="165">
        <f t="shared" si="153"/>
        <v>14.25</v>
      </c>
      <c r="L244" s="166">
        <f t="shared" si="154"/>
        <v>0.10961538461538461</v>
      </c>
      <c r="M244" s="161" t="s">
        <v>556</v>
      </c>
      <c r="N244" s="167">
        <v>43675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8">
        <v>91</v>
      </c>
      <c r="B245" s="159">
        <v>42901</v>
      </c>
      <c r="C245" s="159"/>
      <c r="D245" s="160" t="s">
        <v>709</v>
      </c>
      <c r="E245" s="161" t="s">
        <v>586</v>
      </c>
      <c r="F245" s="162">
        <v>214.5</v>
      </c>
      <c r="G245" s="161"/>
      <c r="H245" s="161">
        <v>262</v>
      </c>
      <c r="I245" s="163">
        <v>262</v>
      </c>
      <c r="J245" s="164" t="s">
        <v>710</v>
      </c>
      <c r="K245" s="165">
        <f t="shared" si="153"/>
        <v>47.5</v>
      </c>
      <c r="L245" s="166">
        <f t="shared" si="154"/>
        <v>0.22144522144522144</v>
      </c>
      <c r="M245" s="161" t="s">
        <v>556</v>
      </c>
      <c r="N245" s="167">
        <v>42977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92</v>
      </c>
      <c r="B246" s="190">
        <v>42933</v>
      </c>
      <c r="C246" s="190"/>
      <c r="D246" s="191" t="s">
        <v>711</v>
      </c>
      <c r="E246" s="192" t="s">
        <v>586</v>
      </c>
      <c r="F246" s="193">
        <v>370</v>
      </c>
      <c r="G246" s="192"/>
      <c r="H246" s="192">
        <v>447.5</v>
      </c>
      <c r="I246" s="194">
        <v>450</v>
      </c>
      <c r="J246" s="195" t="s">
        <v>644</v>
      </c>
      <c r="K246" s="165">
        <f t="shared" si="153"/>
        <v>77.5</v>
      </c>
      <c r="L246" s="196">
        <f t="shared" si="154"/>
        <v>0.20945945945945946</v>
      </c>
      <c r="M246" s="192" t="s">
        <v>556</v>
      </c>
      <c r="N246" s="197">
        <v>43035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93</v>
      </c>
      <c r="B247" s="190">
        <v>42943</v>
      </c>
      <c r="C247" s="190"/>
      <c r="D247" s="191" t="s">
        <v>182</v>
      </c>
      <c r="E247" s="192" t="s">
        <v>586</v>
      </c>
      <c r="F247" s="193">
        <v>657.5</v>
      </c>
      <c r="G247" s="192"/>
      <c r="H247" s="192">
        <v>825</v>
      </c>
      <c r="I247" s="194">
        <v>820</v>
      </c>
      <c r="J247" s="195" t="s">
        <v>644</v>
      </c>
      <c r="K247" s="165">
        <f t="shared" si="153"/>
        <v>167.5</v>
      </c>
      <c r="L247" s="196">
        <f t="shared" si="154"/>
        <v>0.25475285171102663</v>
      </c>
      <c r="M247" s="192" t="s">
        <v>556</v>
      </c>
      <c r="N247" s="197">
        <v>43090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94</v>
      </c>
      <c r="B248" s="159">
        <v>42964</v>
      </c>
      <c r="C248" s="159"/>
      <c r="D248" s="160" t="s">
        <v>353</v>
      </c>
      <c r="E248" s="161" t="s">
        <v>586</v>
      </c>
      <c r="F248" s="162">
        <v>605</v>
      </c>
      <c r="G248" s="161"/>
      <c r="H248" s="161">
        <v>750</v>
      </c>
      <c r="I248" s="163">
        <v>750</v>
      </c>
      <c r="J248" s="164" t="s">
        <v>702</v>
      </c>
      <c r="K248" s="165">
        <f t="shared" si="153"/>
        <v>145</v>
      </c>
      <c r="L248" s="166">
        <f t="shared" si="154"/>
        <v>0.23966942148760331</v>
      </c>
      <c r="M248" s="161" t="s">
        <v>556</v>
      </c>
      <c r="N248" s="167">
        <v>43027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8">
        <v>95</v>
      </c>
      <c r="B249" s="169">
        <v>42979</v>
      </c>
      <c r="C249" s="169"/>
      <c r="D249" s="177" t="s">
        <v>712</v>
      </c>
      <c r="E249" s="172" t="s">
        <v>586</v>
      </c>
      <c r="F249" s="172">
        <v>255</v>
      </c>
      <c r="G249" s="173"/>
      <c r="H249" s="173">
        <v>217.25</v>
      </c>
      <c r="I249" s="173">
        <v>320</v>
      </c>
      <c r="J249" s="174" t="s">
        <v>713</v>
      </c>
      <c r="K249" s="175">
        <f t="shared" si="153"/>
        <v>-37.75</v>
      </c>
      <c r="L249" s="178">
        <f t="shared" si="154"/>
        <v>-0.14803921568627451</v>
      </c>
      <c r="M249" s="172" t="s">
        <v>568</v>
      </c>
      <c r="N249" s="169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8">
        <v>96</v>
      </c>
      <c r="B250" s="159">
        <v>42997</v>
      </c>
      <c r="C250" s="159"/>
      <c r="D250" s="160" t="s">
        <v>714</v>
      </c>
      <c r="E250" s="161" t="s">
        <v>586</v>
      </c>
      <c r="F250" s="162">
        <v>215</v>
      </c>
      <c r="G250" s="161"/>
      <c r="H250" s="161">
        <v>258</v>
      </c>
      <c r="I250" s="163">
        <v>258</v>
      </c>
      <c r="J250" s="164" t="s">
        <v>644</v>
      </c>
      <c r="K250" s="165">
        <f t="shared" si="153"/>
        <v>43</v>
      </c>
      <c r="L250" s="166">
        <f t="shared" si="154"/>
        <v>0.2</v>
      </c>
      <c r="M250" s="161" t="s">
        <v>556</v>
      </c>
      <c r="N250" s="167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8">
        <v>97</v>
      </c>
      <c r="B251" s="159">
        <v>42997</v>
      </c>
      <c r="C251" s="159"/>
      <c r="D251" s="160" t="s">
        <v>714</v>
      </c>
      <c r="E251" s="161" t="s">
        <v>586</v>
      </c>
      <c r="F251" s="162">
        <v>215</v>
      </c>
      <c r="G251" s="161"/>
      <c r="H251" s="161">
        <v>258</v>
      </c>
      <c r="I251" s="163">
        <v>258</v>
      </c>
      <c r="J251" s="195" t="s">
        <v>644</v>
      </c>
      <c r="K251" s="165">
        <v>43</v>
      </c>
      <c r="L251" s="166">
        <v>0.2</v>
      </c>
      <c r="M251" s="161" t="s">
        <v>556</v>
      </c>
      <c r="N251" s="167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98</v>
      </c>
      <c r="B252" s="190">
        <v>42998</v>
      </c>
      <c r="C252" s="190"/>
      <c r="D252" s="191" t="s">
        <v>715</v>
      </c>
      <c r="E252" s="192" t="s">
        <v>586</v>
      </c>
      <c r="F252" s="162">
        <v>75</v>
      </c>
      <c r="G252" s="192"/>
      <c r="H252" s="192">
        <v>90</v>
      </c>
      <c r="I252" s="194">
        <v>90</v>
      </c>
      <c r="J252" s="164" t="s">
        <v>716</v>
      </c>
      <c r="K252" s="165">
        <f t="shared" ref="K252:K257" si="155">H252-F252</f>
        <v>15</v>
      </c>
      <c r="L252" s="166">
        <f t="shared" ref="L252:L257" si="156">K252/F252</f>
        <v>0.2</v>
      </c>
      <c r="M252" s="161" t="s">
        <v>556</v>
      </c>
      <c r="N252" s="167">
        <v>43019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99</v>
      </c>
      <c r="B253" s="190">
        <v>43011</v>
      </c>
      <c r="C253" s="190"/>
      <c r="D253" s="191" t="s">
        <v>570</v>
      </c>
      <c r="E253" s="192" t="s">
        <v>586</v>
      </c>
      <c r="F253" s="193">
        <v>315</v>
      </c>
      <c r="G253" s="192"/>
      <c r="H253" s="192">
        <v>392</v>
      </c>
      <c r="I253" s="194">
        <v>384</v>
      </c>
      <c r="J253" s="195" t="s">
        <v>717</v>
      </c>
      <c r="K253" s="165">
        <f t="shared" si="155"/>
        <v>77</v>
      </c>
      <c r="L253" s="196">
        <f t="shared" si="156"/>
        <v>0.24444444444444444</v>
      </c>
      <c r="M253" s="192" t="s">
        <v>556</v>
      </c>
      <c r="N253" s="197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100</v>
      </c>
      <c r="B254" s="190">
        <v>43013</v>
      </c>
      <c r="C254" s="190"/>
      <c r="D254" s="191" t="s">
        <v>440</v>
      </c>
      <c r="E254" s="192" t="s">
        <v>586</v>
      </c>
      <c r="F254" s="193">
        <v>145</v>
      </c>
      <c r="G254" s="192"/>
      <c r="H254" s="192">
        <v>179</v>
      </c>
      <c r="I254" s="194">
        <v>180</v>
      </c>
      <c r="J254" s="195" t="s">
        <v>718</v>
      </c>
      <c r="K254" s="165">
        <f t="shared" si="155"/>
        <v>34</v>
      </c>
      <c r="L254" s="196">
        <f t="shared" si="156"/>
        <v>0.23448275862068965</v>
      </c>
      <c r="M254" s="192" t="s">
        <v>556</v>
      </c>
      <c r="N254" s="197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101</v>
      </c>
      <c r="B255" s="190">
        <v>43014</v>
      </c>
      <c r="C255" s="190"/>
      <c r="D255" s="191" t="s">
        <v>328</v>
      </c>
      <c r="E255" s="192" t="s">
        <v>586</v>
      </c>
      <c r="F255" s="193">
        <v>256</v>
      </c>
      <c r="G255" s="192"/>
      <c r="H255" s="192">
        <v>323</v>
      </c>
      <c r="I255" s="194">
        <v>320</v>
      </c>
      <c r="J255" s="195" t="s">
        <v>644</v>
      </c>
      <c r="K255" s="165">
        <f t="shared" si="155"/>
        <v>67</v>
      </c>
      <c r="L255" s="196">
        <f t="shared" si="156"/>
        <v>0.26171875</v>
      </c>
      <c r="M255" s="192" t="s">
        <v>556</v>
      </c>
      <c r="N255" s="197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102</v>
      </c>
      <c r="B256" s="190">
        <v>43017</v>
      </c>
      <c r="C256" s="190"/>
      <c r="D256" s="191" t="s">
        <v>343</v>
      </c>
      <c r="E256" s="192" t="s">
        <v>586</v>
      </c>
      <c r="F256" s="193">
        <v>137.5</v>
      </c>
      <c r="G256" s="192"/>
      <c r="H256" s="192">
        <v>184</v>
      </c>
      <c r="I256" s="194">
        <v>183</v>
      </c>
      <c r="J256" s="195" t="s">
        <v>719</v>
      </c>
      <c r="K256" s="165">
        <f t="shared" si="155"/>
        <v>46.5</v>
      </c>
      <c r="L256" s="196">
        <f t="shared" si="156"/>
        <v>0.33818181818181819</v>
      </c>
      <c r="M256" s="192" t="s">
        <v>556</v>
      </c>
      <c r="N256" s="197">
        <v>43108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103</v>
      </c>
      <c r="B257" s="190">
        <v>43018</v>
      </c>
      <c r="C257" s="190"/>
      <c r="D257" s="191" t="s">
        <v>720</v>
      </c>
      <c r="E257" s="192" t="s">
        <v>586</v>
      </c>
      <c r="F257" s="193">
        <v>125.5</v>
      </c>
      <c r="G257" s="192"/>
      <c r="H257" s="192">
        <v>158</v>
      </c>
      <c r="I257" s="194">
        <v>155</v>
      </c>
      <c r="J257" s="195" t="s">
        <v>721</v>
      </c>
      <c r="K257" s="165">
        <f t="shared" si="155"/>
        <v>32.5</v>
      </c>
      <c r="L257" s="196">
        <f t="shared" si="156"/>
        <v>0.25896414342629481</v>
      </c>
      <c r="M257" s="192" t="s">
        <v>556</v>
      </c>
      <c r="N257" s="197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104</v>
      </c>
      <c r="B258" s="190">
        <v>43018</v>
      </c>
      <c r="C258" s="190"/>
      <c r="D258" s="191" t="s">
        <v>722</v>
      </c>
      <c r="E258" s="192" t="s">
        <v>586</v>
      </c>
      <c r="F258" s="193">
        <v>895</v>
      </c>
      <c r="G258" s="192"/>
      <c r="H258" s="192">
        <v>1122.5</v>
      </c>
      <c r="I258" s="194">
        <v>1078</v>
      </c>
      <c r="J258" s="195" t="s">
        <v>723</v>
      </c>
      <c r="K258" s="165">
        <v>227.5</v>
      </c>
      <c r="L258" s="196">
        <v>0.25418994413407803</v>
      </c>
      <c r="M258" s="192" t="s">
        <v>556</v>
      </c>
      <c r="N258" s="197">
        <v>43117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105</v>
      </c>
      <c r="B259" s="190">
        <v>43020</v>
      </c>
      <c r="C259" s="190"/>
      <c r="D259" s="191" t="s">
        <v>337</v>
      </c>
      <c r="E259" s="192" t="s">
        <v>586</v>
      </c>
      <c r="F259" s="193">
        <v>525</v>
      </c>
      <c r="G259" s="192"/>
      <c r="H259" s="192">
        <v>629</v>
      </c>
      <c r="I259" s="194">
        <v>629</v>
      </c>
      <c r="J259" s="195" t="s">
        <v>644</v>
      </c>
      <c r="K259" s="165">
        <v>104</v>
      </c>
      <c r="L259" s="196">
        <v>0.19809523809523799</v>
      </c>
      <c r="M259" s="192" t="s">
        <v>556</v>
      </c>
      <c r="N259" s="197">
        <v>43119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106</v>
      </c>
      <c r="B260" s="190">
        <v>43046</v>
      </c>
      <c r="C260" s="190"/>
      <c r="D260" s="191" t="s">
        <v>376</v>
      </c>
      <c r="E260" s="192" t="s">
        <v>586</v>
      </c>
      <c r="F260" s="193">
        <v>740</v>
      </c>
      <c r="G260" s="192"/>
      <c r="H260" s="192">
        <v>892.5</v>
      </c>
      <c r="I260" s="194">
        <v>900</v>
      </c>
      <c r="J260" s="195" t="s">
        <v>724</v>
      </c>
      <c r="K260" s="165">
        <f>H260-F260</f>
        <v>152.5</v>
      </c>
      <c r="L260" s="196">
        <f>K260/F260</f>
        <v>0.20608108108108109</v>
      </c>
      <c r="M260" s="192" t="s">
        <v>556</v>
      </c>
      <c r="N260" s="197">
        <v>43052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8">
        <v>107</v>
      </c>
      <c r="B261" s="159">
        <v>43073</v>
      </c>
      <c r="C261" s="159"/>
      <c r="D261" s="160" t="s">
        <v>725</v>
      </c>
      <c r="E261" s="161" t="s">
        <v>586</v>
      </c>
      <c r="F261" s="162">
        <v>118.5</v>
      </c>
      <c r="G261" s="161"/>
      <c r="H261" s="161">
        <v>143.5</v>
      </c>
      <c r="I261" s="163">
        <v>145</v>
      </c>
      <c r="J261" s="164" t="s">
        <v>577</v>
      </c>
      <c r="K261" s="165">
        <f>H261-F261</f>
        <v>25</v>
      </c>
      <c r="L261" s="166">
        <f>K261/F261</f>
        <v>0.2109704641350211</v>
      </c>
      <c r="M261" s="161" t="s">
        <v>556</v>
      </c>
      <c r="N261" s="167">
        <v>43097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68">
        <v>108</v>
      </c>
      <c r="B262" s="169">
        <v>43090</v>
      </c>
      <c r="C262" s="169"/>
      <c r="D262" s="170" t="s">
        <v>415</v>
      </c>
      <c r="E262" s="171" t="s">
        <v>586</v>
      </c>
      <c r="F262" s="172">
        <v>715</v>
      </c>
      <c r="G262" s="172"/>
      <c r="H262" s="173">
        <v>500</v>
      </c>
      <c r="I262" s="173">
        <v>872</v>
      </c>
      <c r="J262" s="174" t="s">
        <v>726</v>
      </c>
      <c r="K262" s="175">
        <f>H262-F262</f>
        <v>-215</v>
      </c>
      <c r="L262" s="176">
        <f>K262/F262</f>
        <v>-0.30069930069930068</v>
      </c>
      <c r="M262" s="172" t="s">
        <v>568</v>
      </c>
      <c r="N262" s="169">
        <v>43670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8">
        <v>109</v>
      </c>
      <c r="B263" s="159">
        <v>43098</v>
      </c>
      <c r="C263" s="159"/>
      <c r="D263" s="160" t="s">
        <v>570</v>
      </c>
      <c r="E263" s="161" t="s">
        <v>586</v>
      </c>
      <c r="F263" s="162">
        <v>435</v>
      </c>
      <c r="G263" s="161"/>
      <c r="H263" s="161">
        <v>542.5</v>
      </c>
      <c r="I263" s="163">
        <v>539</v>
      </c>
      <c r="J263" s="164" t="s">
        <v>644</v>
      </c>
      <c r="K263" s="165">
        <v>107.5</v>
      </c>
      <c r="L263" s="166">
        <v>0.247126436781609</v>
      </c>
      <c r="M263" s="161" t="s">
        <v>556</v>
      </c>
      <c r="N263" s="167">
        <v>43206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8">
        <v>110</v>
      </c>
      <c r="B264" s="159">
        <v>43098</v>
      </c>
      <c r="C264" s="159"/>
      <c r="D264" s="160" t="s">
        <v>528</v>
      </c>
      <c r="E264" s="161" t="s">
        <v>586</v>
      </c>
      <c r="F264" s="162">
        <v>885</v>
      </c>
      <c r="G264" s="161"/>
      <c r="H264" s="161">
        <v>1090</v>
      </c>
      <c r="I264" s="163">
        <v>1084</v>
      </c>
      <c r="J264" s="164" t="s">
        <v>644</v>
      </c>
      <c r="K264" s="165">
        <v>205</v>
      </c>
      <c r="L264" s="166">
        <v>0.23163841807909599</v>
      </c>
      <c r="M264" s="161" t="s">
        <v>556</v>
      </c>
      <c r="N264" s="167">
        <v>43213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111</v>
      </c>
      <c r="B265" s="199">
        <v>43192</v>
      </c>
      <c r="C265" s="199"/>
      <c r="D265" s="177" t="s">
        <v>727</v>
      </c>
      <c r="E265" s="172" t="s">
        <v>586</v>
      </c>
      <c r="F265" s="200">
        <v>478.5</v>
      </c>
      <c r="G265" s="172"/>
      <c r="H265" s="172">
        <v>442</v>
      </c>
      <c r="I265" s="173">
        <v>613</v>
      </c>
      <c r="J265" s="174" t="s">
        <v>728</v>
      </c>
      <c r="K265" s="175">
        <f>H265-F265</f>
        <v>-36.5</v>
      </c>
      <c r="L265" s="176">
        <f>K265/F265</f>
        <v>-7.6280041797283177E-2</v>
      </c>
      <c r="M265" s="172" t="s">
        <v>568</v>
      </c>
      <c r="N265" s="169">
        <v>43762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8">
        <v>112</v>
      </c>
      <c r="B266" s="169">
        <v>43194</v>
      </c>
      <c r="C266" s="169"/>
      <c r="D266" s="170" t="s">
        <v>729</v>
      </c>
      <c r="E266" s="171" t="s">
        <v>586</v>
      </c>
      <c r="F266" s="172">
        <f>141.5-7.3</f>
        <v>134.19999999999999</v>
      </c>
      <c r="G266" s="172"/>
      <c r="H266" s="173">
        <v>77</v>
      </c>
      <c r="I266" s="173">
        <v>180</v>
      </c>
      <c r="J266" s="174" t="s">
        <v>730</v>
      </c>
      <c r="K266" s="175">
        <f>H266-F266</f>
        <v>-57.199999999999989</v>
      </c>
      <c r="L266" s="176">
        <f>K266/F266</f>
        <v>-0.42622950819672129</v>
      </c>
      <c r="M266" s="172" t="s">
        <v>568</v>
      </c>
      <c r="N266" s="169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8">
        <v>113</v>
      </c>
      <c r="B267" s="169">
        <v>43209</v>
      </c>
      <c r="C267" s="169"/>
      <c r="D267" s="170" t="s">
        <v>731</v>
      </c>
      <c r="E267" s="171" t="s">
        <v>586</v>
      </c>
      <c r="F267" s="172">
        <v>430</v>
      </c>
      <c r="G267" s="172"/>
      <c r="H267" s="173">
        <v>220</v>
      </c>
      <c r="I267" s="173">
        <v>537</v>
      </c>
      <c r="J267" s="174" t="s">
        <v>732</v>
      </c>
      <c r="K267" s="175">
        <f>H267-F267</f>
        <v>-210</v>
      </c>
      <c r="L267" s="176">
        <f>K267/F267</f>
        <v>-0.48837209302325579</v>
      </c>
      <c r="M267" s="172" t="s">
        <v>568</v>
      </c>
      <c r="N267" s="169">
        <v>43252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114</v>
      </c>
      <c r="B268" s="190">
        <v>43220</v>
      </c>
      <c r="C268" s="190"/>
      <c r="D268" s="191" t="s">
        <v>377</v>
      </c>
      <c r="E268" s="192" t="s">
        <v>586</v>
      </c>
      <c r="F268" s="192">
        <v>153.5</v>
      </c>
      <c r="G268" s="192"/>
      <c r="H268" s="192">
        <v>196</v>
      </c>
      <c r="I268" s="194">
        <v>196</v>
      </c>
      <c r="J268" s="164" t="s">
        <v>733</v>
      </c>
      <c r="K268" s="165">
        <f>H268-F268</f>
        <v>42.5</v>
      </c>
      <c r="L268" s="166">
        <f>K268/F268</f>
        <v>0.27687296416938112</v>
      </c>
      <c r="M268" s="161" t="s">
        <v>556</v>
      </c>
      <c r="N268" s="167">
        <v>43605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8">
        <v>115</v>
      </c>
      <c r="B269" s="169">
        <v>43306</v>
      </c>
      <c r="C269" s="169"/>
      <c r="D269" s="170" t="s">
        <v>703</v>
      </c>
      <c r="E269" s="171" t="s">
        <v>586</v>
      </c>
      <c r="F269" s="172">
        <v>27.5</v>
      </c>
      <c r="G269" s="172"/>
      <c r="H269" s="173">
        <v>13.1</v>
      </c>
      <c r="I269" s="173">
        <v>60</v>
      </c>
      <c r="J269" s="174" t="s">
        <v>734</v>
      </c>
      <c r="K269" s="175">
        <v>-14.4</v>
      </c>
      <c r="L269" s="176">
        <v>-0.52363636363636401</v>
      </c>
      <c r="M269" s="172" t="s">
        <v>568</v>
      </c>
      <c r="N269" s="169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116</v>
      </c>
      <c r="B270" s="199">
        <v>43318</v>
      </c>
      <c r="C270" s="199"/>
      <c r="D270" s="177" t="s">
        <v>735</v>
      </c>
      <c r="E270" s="172" t="s">
        <v>586</v>
      </c>
      <c r="F270" s="172">
        <v>148.5</v>
      </c>
      <c r="G270" s="172"/>
      <c r="H270" s="172">
        <v>102</v>
      </c>
      <c r="I270" s="173">
        <v>182</v>
      </c>
      <c r="J270" s="174" t="s">
        <v>736</v>
      </c>
      <c r="K270" s="175">
        <f>H270-F270</f>
        <v>-46.5</v>
      </c>
      <c r="L270" s="176">
        <f>K270/F270</f>
        <v>-0.31313131313131315</v>
      </c>
      <c r="M270" s="172" t="s">
        <v>568</v>
      </c>
      <c r="N270" s="169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8">
        <v>117</v>
      </c>
      <c r="B271" s="159">
        <v>43335</v>
      </c>
      <c r="C271" s="159"/>
      <c r="D271" s="160" t="s">
        <v>737</v>
      </c>
      <c r="E271" s="161" t="s">
        <v>586</v>
      </c>
      <c r="F271" s="192">
        <v>285</v>
      </c>
      <c r="G271" s="161"/>
      <c r="H271" s="161">
        <v>355</v>
      </c>
      <c r="I271" s="163">
        <v>364</v>
      </c>
      <c r="J271" s="164" t="s">
        <v>738</v>
      </c>
      <c r="K271" s="165">
        <v>70</v>
      </c>
      <c r="L271" s="166">
        <v>0.24561403508771901</v>
      </c>
      <c r="M271" s="161" t="s">
        <v>556</v>
      </c>
      <c r="N271" s="167">
        <v>43455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8">
        <v>118</v>
      </c>
      <c r="B272" s="159">
        <v>43341</v>
      </c>
      <c r="C272" s="159"/>
      <c r="D272" s="160" t="s">
        <v>365</v>
      </c>
      <c r="E272" s="161" t="s">
        <v>586</v>
      </c>
      <c r="F272" s="192">
        <v>525</v>
      </c>
      <c r="G272" s="161"/>
      <c r="H272" s="161">
        <v>585</v>
      </c>
      <c r="I272" s="163">
        <v>635</v>
      </c>
      <c r="J272" s="164" t="s">
        <v>739</v>
      </c>
      <c r="K272" s="165">
        <f t="shared" ref="K272:K289" si="157">H272-F272</f>
        <v>60</v>
      </c>
      <c r="L272" s="166">
        <f t="shared" ref="L272:L289" si="158">K272/F272</f>
        <v>0.11428571428571428</v>
      </c>
      <c r="M272" s="161" t="s">
        <v>556</v>
      </c>
      <c r="N272" s="167">
        <v>43662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8">
        <v>119</v>
      </c>
      <c r="B273" s="159">
        <v>43395</v>
      </c>
      <c r="C273" s="159"/>
      <c r="D273" s="160" t="s">
        <v>353</v>
      </c>
      <c r="E273" s="161" t="s">
        <v>586</v>
      </c>
      <c r="F273" s="192">
        <v>475</v>
      </c>
      <c r="G273" s="161"/>
      <c r="H273" s="161">
        <v>574</v>
      </c>
      <c r="I273" s="163">
        <v>570</v>
      </c>
      <c r="J273" s="164" t="s">
        <v>644</v>
      </c>
      <c r="K273" s="165">
        <f t="shared" si="157"/>
        <v>99</v>
      </c>
      <c r="L273" s="166">
        <f t="shared" si="158"/>
        <v>0.20842105263157895</v>
      </c>
      <c r="M273" s="161" t="s">
        <v>556</v>
      </c>
      <c r="N273" s="167">
        <v>43403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120</v>
      </c>
      <c r="B274" s="190">
        <v>43397</v>
      </c>
      <c r="C274" s="190"/>
      <c r="D274" s="191" t="s">
        <v>372</v>
      </c>
      <c r="E274" s="192" t="s">
        <v>586</v>
      </c>
      <c r="F274" s="192">
        <v>707.5</v>
      </c>
      <c r="G274" s="192"/>
      <c r="H274" s="192">
        <v>872</v>
      </c>
      <c r="I274" s="194">
        <v>872</v>
      </c>
      <c r="J274" s="195" t="s">
        <v>644</v>
      </c>
      <c r="K274" s="165">
        <f t="shared" si="157"/>
        <v>164.5</v>
      </c>
      <c r="L274" s="196">
        <f t="shared" si="158"/>
        <v>0.23250883392226149</v>
      </c>
      <c r="M274" s="192" t="s">
        <v>556</v>
      </c>
      <c r="N274" s="197">
        <v>43482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121</v>
      </c>
      <c r="B275" s="190">
        <v>43398</v>
      </c>
      <c r="C275" s="190"/>
      <c r="D275" s="191" t="s">
        <v>740</v>
      </c>
      <c r="E275" s="192" t="s">
        <v>586</v>
      </c>
      <c r="F275" s="192">
        <v>162</v>
      </c>
      <c r="G275" s="192"/>
      <c r="H275" s="192">
        <v>204</v>
      </c>
      <c r="I275" s="194">
        <v>209</v>
      </c>
      <c r="J275" s="195" t="s">
        <v>741</v>
      </c>
      <c r="K275" s="165">
        <f t="shared" si="157"/>
        <v>42</v>
      </c>
      <c r="L275" s="196">
        <f t="shared" si="158"/>
        <v>0.25925925925925924</v>
      </c>
      <c r="M275" s="192" t="s">
        <v>556</v>
      </c>
      <c r="N275" s="197">
        <v>43539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122</v>
      </c>
      <c r="B276" s="190">
        <v>43399</v>
      </c>
      <c r="C276" s="190"/>
      <c r="D276" s="191" t="s">
        <v>457</v>
      </c>
      <c r="E276" s="192" t="s">
        <v>586</v>
      </c>
      <c r="F276" s="192">
        <v>240</v>
      </c>
      <c r="G276" s="192"/>
      <c r="H276" s="192">
        <v>297</v>
      </c>
      <c r="I276" s="194">
        <v>297</v>
      </c>
      <c r="J276" s="195" t="s">
        <v>644</v>
      </c>
      <c r="K276" s="201">
        <f t="shared" si="157"/>
        <v>57</v>
      </c>
      <c r="L276" s="196">
        <f t="shared" si="158"/>
        <v>0.23749999999999999</v>
      </c>
      <c r="M276" s="192" t="s">
        <v>556</v>
      </c>
      <c r="N276" s="197">
        <v>43417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8">
        <v>123</v>
      </c>
      <c r="B277" s="159">
        <v>43439</v>
      </c>
      <c r="C277" s="159"/>
      <c r="D277" s="160" t="s">
        <v>742</v>
      </c>
      <c r="E277" s="161" t="s">
        <v>586</v>
      </c>
      <c r="F277" s="161">
        <v>202.5</v>
      </c>
      <c r="G277" s="161"/>
      <c r="H277" s="161">
        <v>255</v>
      </c>
      <c r="I277" s="163">
        <v>252</v>
      </c>
      <c r="J277" s="164" t="s">
        <v>644</v>
      </c>
      <c r="K277" s="165">
        <f t="shared" si="157"/>
        <v>52.5</v>
      </c>
      <c r="L277" s="166">
        <f t="shared" si="158"/>
        <v>0.25925925925925924</v>
      </c>
      <c r="M277" s="161" t="s">
        <v>556</v>
      </c>
      <c r="N277" s="167">
        <v>43542</v>
      </c>
      <c r="O277" s="1"/>
      <c r="P277" s="1"/>
      <c r="Q277" s="1"/>
      <c r="R277" s="6" t="s">
        <v>743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124</v>
      </c>
      <c r="B278" s="190">
        <v>43465</v>
      </c>
      <c r="C278" s="159"/>
      <c r="D278" s="191" t="s">
        <v>402</v>
      </c>
      <c r="E278" s="192" t="s">
        <v>586</v>
      </c>
      <c r="F278" s="192">
        <v>710</v>
      </c>
      <c r="G278" s="192"/>
      <c r="H278" s="192">
        <v>866</v>
      </c>
      <c r="I278" s="194">
        <v>866</v>
      </c>
      <c r="J278" s="195" t="s">
        <v>644</v>
      </c>
      <c r="K278" s="165">
        <f t="shared" si="157"/>
        <v>156</v>
      </c>
      <c r="L278" s="166">
        <f t="shared" si="158"/>
        <v>0.21971830985915494</v>
      </c>
      <c r="M278" s="161" t="s">
        <v>556</v>
      </c>
      <c r="N278" s="167">
        <v>43553</v>
      </c>
      <c r="O278" s="1"/>
      <c r="P278" s="1"/>
      <c r="Q278" s="1"/>
      <c r="R278" s="6" t="s">
        <v>743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125</v>
      </c>
      <c r="B279" s="190">
        <v>43522</v>
      </c>
      <c r="C279" s="190"/>
      <c r="D279" s="191" t="s">
        <v>152</v>
      </c>
      <c r="E279" s="192" t="s">
        <v>586</v>
      </c>
      <c r="F279" s="192">
        <v>337.25</v>
      </c>
      <c r="G279" s="192"/>
      <c r="H279" s="192">
        <v>398.5</v>
      </c>
      <c r="I279" s="194">
        <v>411</v>
      </c>
      <c r="J279" s="164" t="s">
        <v>744</v>
      </c>
      <c r="K279" s="165">
        <f t="shared" si="157"/>
        <v>61.25</v>
      </c>
      <c r="L279" s="166">
        <f t="shared" si="158"/>
        <v>0.1816160118606375</v>
      </c>
      <c r="M279" s="161" t="s">
        <v>556</v>
      </c>
      <c r="N279" s="167">
        <v>43760</v>
      </c>
      <c r="O279" s="1"/>
      <c r="P279" s="1"/>
      <c r="Q279" s="1"/>
      <c r="R279" s="6" t="s">
        <v>743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2">
        <v>126</v>
      </c>
      <c r="B280" s="203">
        <v>43559</v>
      </c>
      <c r="C280" s="203"/>
      <c r="D280" s="204" t="s">
        <v>745</v>
      </c>
      <c r="E280" s="205" t="s">
        <v>586</v>
      </c>
      <c r="F280" s="205">
        <v>130</v>
      </c>
      <c r="G280" s="205"/>
      <c r="H280" s="205">
        <v>65</v>
      </c>
      <c r="I280" s="206">
        <v>158</v>
      </c>
      <c r="J280" s="174" t="s">
        <v>746</v>
      </c>
      <c r="K280" s="175">
        <f t="shared" si="157"/>
        <v>-65</v>
      </c>
      <c r="L280" s="176">
        <f t="shared" si="158"/>
        <v>-0.5</v>
      </c>
      <c r="M280" s="172" t="s">
        <v>568</v>
      </c>
      <c r="N280" s="169">
        <v>43726</v>
      </c>
      <c r="O280" s="1"/>
      <c r="P280" s="1"/>
      <c r="Q280" s="1"/>
      <c r="R280" s="6" t="s">
        <v>747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127</v>
      </c>
      <c r="B281" s="190">
        <v>43017</v>
      </c>
      <c r="C281" s="190"/>
      <c r="D281" s="191" t="s">
        <v>184</v>
      </c>
      <c r="E281" s="192" t="s">
        <v>586</v>
      </c>
      <c r="F281" s="192">
        <v>141.5</v>
      </c>
      <c r="G281" s="192"/>
      <c r="H281" s="192">
        <v>183.5</v>
      </c>
      <c r="I281" s="194">
        <v>210</v>
      </c>
      <c r="J281" s="164" t="s">
        <v>741</v>
      </c>
      <c r="K281" s="165">
        <f t="shared" si="157"/>
        <v>42</v>
      </c>
      <c r="L281" s="166">
        <f t="shared" si="158"/>
        <v>0.29681978798586572</v>
      </c>
      <c r="M281" s="161" t="s">
        <v>556</v>
      </c>
      <c r="N281" s="167">
        <v>43042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2">
        <v>128</v>
      </c>
      <c r="B282" s="203">
        <v>43074</v>
      </c>
      <c r="C282" s="203"/>
      <c r="D282" s="204" t="s">
        <v>748</v>
      </c>
      <c r="E282" s="205" t="s">
        <v>586</v>
      </c>
      <c r="F282" s="200">
        <v>172</v>
      </c>
      <c r="G282" s="205"/>
      <c r="H282" s="205">
        <v>155.25</v>
      </c>
      <c r="I282" s="206">
        <v>230</v>
      </c>
      <c r="J282" s="174" t="s">
        <v>749</v>
      </c>
      <c r="K282" s="175">
        <f t="shared" si="157"/>
        <v>-16.75</v>
      </c>
      <c r="L282" s="176">
        <f t="shared" si="158"/>
        <v>-9.7383720930232565E-2</v>
      </c>
      <c r="M282" s="172" t="s">
        <v>568</v>
      </c>
      <c r="N282" s="169">
        <v>43787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129</v>
      </c>
      <c r="B283" s="190">
        <v>43398</v>
      </c>
      <c r="C283" s="190"/>
      <c r="D283" s="191" t="s">
        <v>107</v>
      </c>
      <c r="E283" s="192" t="s">
        <v>586</v>
      </c>
      <c r="F283" s="192">
        <v>698.5</v>
      </c>
      <c r="G283" s="192"/>
      <c r="H283" s="192">
        <v>890</v>
      </c>
      <c r="I283" s="194">
        <v>890</v>
      </c>
      <c r="J283" s="164" t="s">
        <v>816</v>
      </c>
      <c r="K283" s="165">
        <f t="shared" si="157"/>
        <v>191.5</v>
      </c>
      <c r="L283" s="166">
        <f t="shared" si="158"/>
        <v>0.27415891195418757</v>
      </c>
      <c r="M283" s="161" t="s">
        <v>556</v>
      </c>
      <c r="N283" s="167">
        <v>44328</v>
      </c>
      <c r="O283" s="1"/>
      <c r="P283" s="1"/>
      <c r="Q283" s="1"/>
      <c r="R283" s="6" t="s">
        <v>743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130</v>
      </c>
      <c r="B284" s="190">
        <v>42877</v>
      </c>
      <c r="C284" s="190"/>
      <c r="D284" s="191" t="s">
        <v>364</v>
      </c>
      <c r="E284" s="192" t="s">
        <v>586</v>
      </c>
      <c r="F284" s="192">
        <v>127.6</v>
      </c>
      <c r="G284" s="192"/>
      <c r="H284" s="192">
        <v>138</v>
      </c>
      <c r="I284" s="194">
        <v>190</v>
      </c>
      <c r="J284" s="164" t="s">
        <v>750</v>
      </c>
      <c r="K284" s="165">
        <f t="shared" si="157"/>
        <v>10.400000000000006</v>
      </c>
      <c r="L284" s="166">
        <f t="shared" si="158"/>
        <v>8.1504702194357417E-2</v>
      </c>
      <c r="M284" s="161" t="s">
        <v>556</v>
      </c>
      <c r="N284" s="167">
        <v>43774</v>
      </c>
      <c r="O284" s="1"/>
      <c r="P284" s="1"/>
      <c r="Q284" s="1"/>
      <c r="R284" s="6" t="s">
        <v>747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131</v>
      </c>
      <c r="B285" s="190">
        <v>43158</v>
      </c>
      <c r="C285" s="190"/>
      <c r="D285" s="191" t="s">
        <v>751</v>
      </c>
      <c r="E285" s="192" t="s">
        <v>586</v>
      </c>
      <c r="F285" s="192">
        <v>317</v>
      </c>
      <c r="G285" s="192"/>
      <c r="H285" s="192">
        <v>382.5</v>
      </c>
      <c r="I285" s="194">
        <v>398</v>
      </c>
      <c r="J285" s="164" t="s">
        <v>752</v>
      </c>
      <c r="K285" s="165">
        <f t="shared" si="157"/>
        <v>65.5</v>
      </c>
      <c r="L285" s="166">
        <f t="shared" si="158"/>
        <v>0.20662460567823343</v>
      </c>
      <c r="M285" s="161" t="s">
        <v>556</v>
      </c>
      <c r="N285" s="167">
        <v>44238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2">
        <v>132</v>
      </c>
      <c r="B286" s="203">
        <v>43164</v>
      </c>
      <c r="C286" s="203"/>
      <c r="D286" s="204" t="s">
        <v>144</v>
      </c>
      <c r="E286" s="205" t="s">
        <v>586</v>
      </c>
      <c r="F286" s="200">
        <f>510-14.4</f>
        <v>495.6</v>
      </c>
      <c r="G286" s="205"/>
      <c r="H286" s="205">
        <v>350</v>
      </c>
      <c r="I286" s="206">
        <v>672</v>
      </c>
      <c r="J286" s="174" t="s">
        <v>753</v>
      </c>
      <c r="K286" s="175">
        <f t="shared" si="157"/>
        <v>-145.60000000000002</v>
      </c>
      <c r="L286" s="176">
        <f t="shared" si="158"/>
        <v>-0.29378531073446329</v>
      </c>
      <c r="M286" s="172" t="s">
        <v>568</v>
      </c>
      <c r="N286" s="169">
        <v>43887</v>
      </c>
      <c r="O286" s="1"/>
      <c r="P286" s="1"/>
      <c r="Q286" s="1"/>
      <c r="R286" s="6" t="s">
        <v>743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2">
        <v>133</v>
      </c>
      <c r="B287" s="203">
        <v>43237</v>
      </c>
      <c r="C287" s="203"/>
      <c r="D287" s="204" t="s">
        <v>449</v>
      </c>
      <c r="E287" s="205" t="s">
        <v>586</v>
      </c>
      <c r="F287" s="200">
        <v>230.3</v>
      </c>
      <c r="G287" s="205"/>
      <c r="H287" s="205">
        <v>102.5</v>
      </c>
      <c r="I287" s="206">
        <v>348</v>
      </c>
      <c r="J287" s="174" t="s">
        <v>754</v>
      </c>
      <c r="K287" s="175">
        <f t="shared" si="157"/>
        <v>-127.80000000000001</v>
      </c>
      <c r="L287" s="176">
        <f t="shared" si="158"/>
        <v>-0.55492835432045162</v>
      </c>
      <c r="M287" s="172" t="s">
        <v>568</v>
      </c>
      <c r="N287" s="169">
        <v>43896</v>
      </c>
      <c r="O287" s="1"/>
      <c r="P287" s="1"/>
      <c r="Q287" s="1"/>
      <c r="R287" s="6" t="s">
        <v>743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134</v>
      </c>
      <c r="B288" s="190">
        <v>43258</v>
      </c>
      <c r="C288" s="190"/>
      <c r="D288" s="191" t="s">
        <v>419</v>
      </c>
      <c r="E288" s="192" t="s">
        <v>586</v>
      </c>
      <c r="F288" s="192">
        <f>342.5-5.1</f>
        <v>337.4</v>
      </c>
      <c r="G288" s="192"/>
      <c r="H288" s="192">
        <v>412.5</v>
      </c>
      <c r="I288" s="194">
        <v>439</v>
      </c>
      <c r="J288" s="164" t="s">
        <v>755</v>
      </c>
      <c r="K288" s="165">
        <f t="shared" si="157"/>
        <v>75.100000000000023</v>
      </c>
      <c r="L288" s="166">
        <f t="shared" si="158"/>
        <v>0.22258446947243635</v>
      </c>
      <c r="M288" s="161" t="s">
        <v>556</v>
      </c>
      <c r="N288" s="167">
        <v>44230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3">
        <v>135</v>
      </c>
      <c r="B289" s="182">
        <v>43285</v>
      </c>
      <c r="C289" s="182"/>
      <c r="D289" s="183" t="s">
        <v>55</v>
      </c>
      <c r="E289" s="184" t="s">
        <v>586</v>
      </c>
      <c r="F289" s="184">
        <f>127.5-5.53</f>
        <v>121.97</v>
      </c>
      <c r="G289" s="185"/>
      <c r="H289" s="185">
        <v>122.5</v>
      </c>
      <c r="I289" s="185">
        <v>170</v>
      </c>
      <c r="J289" s="186" t="s">
        <v>784</v>
      </c>
      <c r="K289" s="187">
        <f t="shared" si="157"/>
        <v>0.53000000000000114</v>
      </c>
      <c r="L289" s="188">
        <f t="shared" si="158"/>
        <v>4.3453308190538747E-3</v>
      </c>
      <c r="M289" s="184" t="s">
        <v>677</v>
      </c>
      <c r="N289" s="182">
        <v>44431</v>
      </c>
      <c r="O289" s="1"/>
      <c r="P289" s="1"/>
      <c r="Q289" s="1"/>
      <c r="R289" s="6" t="s">
        <v>743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2">
        <v>136</v>
      </c>
      <c r="B290" s="203">
        <v>43294</v>
      </c>
      <c r="C290" s="203"/>
      <c r="D290" s="204" t="s">
        <v>355</v>
      </c>
      <c r="E290" s="205" t="s">
        <v>586</v>
      </c>
      <c r="F290" s="200">
        <v>46.5</v>
      </c>
      <c r="G290" s="205"/>
      <c r="H290" s="205">
        <v>17</v>
      </c>
      <c r="I290" s="206">
        <v>59</v>
      </c>
      <c r="J290" s="174" t="s">
        <v>756</v>
      </c>
      <c r="K290" s="175">
        <f t="shared" ref="K290:K298" si="159">H290-F290</f>
        <v>-29.5</v>
      </c>
      <c r="L290" s="176">
        <f t="shared" ref="L290:L298" si="160">K290/F290</f>
        <v>-0.63440860215053763</v>
      </c>
      <c r="M290" s="172" t="s">
        <v>568</v>
      </c>
      <c r="N290" s="169">
        <v>43887</v>
      </c>
      <c r="O290" s="1"/>
      <c r="P290" s="1"/>
      <c r="Q290" s="1"/>
      <c r="R290" s="6" t="s">
        <v>743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137</v>
      </c>
      <c r="B291" s="190">
        <v>43396</v>
      </c>
      <c r="C291" s="190"/>
      <c r="D291" s="191" t="s">
        <v>404</v>
      </c>
      <c r="E291" s="192" t="s">
        <v>586</v>
      </c>
      <c r="F291" s="192">
        <v>156.5</v>
      </c>
      <c r="G291" s="192"/>
      <c r="H291" s="192">
        <v>207.5</v>
      </c>
      <c r="I291" s="194">
        <v>191</v>
      </c>
      <c r="J291" s="164" t="s">
        <v>644</v>
      </c>
      <c r="K291" s="165">
        <f t="shared" si="159"/>
        <v>51</v>
      </c>
      <c r="L291" s="166">
        <f t="shared" si="160"/>
        <v>0.32587859424920129</v>
      </c>
      <c r="M291" s="161" t="s">
        <v>556</v>
      </c>
      <c r="N291" s="167">
        <v>44369</v>
      </c>
      <c r="O291" s="1"/>
      <c r="P291" s="1"/>
      <c r="Q291" s="1"/>
      <c r="R291" s="6" t="s">
        <v>743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138</v>
      </c>
      <c r="B292" s="190">
        <v>43439</v>
      </c>
      <c r="C292" s="190"/>
      <c r="D292" s="191" t="s">
        <v>318</v>
      </c>
      <c r="E292" s="192" t="s">
        <v>586</v>
      </c>
      <c r="F292" s="192">
        <v>259.5</v>
      </c>
      <c r="G292" s="192"/>
      <c r="H292" s="192">
        <v>320</v>
      </c>
      <c r="I292" s="194">
        <v>320</v>
      </c>
      <c r="J292" s="164" t="s">
        <v>644</v>
      </c>
      <c r="K292" s="165">
        <f t="shared" si="159"/>
        <v>60.5</v>
      </c>
      <c r="L292" s="166">
        <f t="shared" si="160"/>
        <v>0.23314065510597304</v>
      </c>
      <c r="M292" s="161" t="s">
        <v>556</v>
      </c>
      <c r="N292" s="167">
        <v>44323</v>
      </c>
      <c r="O292" s="1"/>
      <c r="P292" s="1"/>
      <c r="Q292" s="1"/>
      <c r="R292" s="6" t="s">
        <v>743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2">
        <v>139</v>
      </c>
      <c r="B293" s="203">
        <v>43439</v>
      </c>
      <c r="C293" s="203"/>
      <c r="D293" s="204" t="s">
        <v>757</v>
      </c>
      <c r="E293" s="205" t="s">
        <v>586</v>
      </c>
      <c r="F293" s="205">
        <v>715</v>
      </c>
      <c r="G293" s="205"/>
      <c r="H293" s="205">
        <v>445</v>
      </c>
      <c r="I293" s="206">
        <v>840</v>
      </c>
      <c r="J293" s="174" t="s">
        <v>758</v>
      </c>
      <c r="K293" s="175">
        <f t="shared" si="159"/>
        <v>-270</v>
      </c>
      <c r="L293" s="176">
        <f t="shared" si="160"/>
        <v>-0.3776223776223776</v>
      </c>
      <c r="M293" s="172" t="s">
        <v>568</v>
      </c>
      <c r="N293" s="169">
        <v>43800</v>
      </c>
      <c r="O293" s="1"/>
      <c r="P293" s="1"/>
      <c r="Q293" s="1"/>
      <c r="R293" s="6" t="s">
        <v>743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140</v>
      </c>
      <c r="B294" s="190">
        <v>43469</v>
      </c>
      <c r="C294" s="190"/>
      <c r="D294" s="191" t="s">
        <v>157</v>
      </c>
      <c r="E294" s="192" t="s">
        <v>586</v>
      </c>
      <c r="F294" s="192">
        <v>875</v>
      </c>
      <c r="G294" s="192"/>
      <c r="H294" s="192">
        <v>1165</v>
      </c>
      <c r="I294" s="194">
        <v>1185</v>
      </c>
      <c r="J294" s="164" t="s">
        <v>759</v>
      </c>
      <c r="K294" s="165">
        <f t="shared" si="159"/>
        <v>290</v>
      </c>
      <c r="L294" s="166">
        <f t="shared" si="160"/>
        <v>0.33142857142857141</v>
      </c>
      <c r="M294" s="161" t="s">
        <v>556</v>
      </c>
      <c r="N294" s="167">
        <v>43847</v>
      </c>
      <c r="O294" s="1"/>
      <c r="P294" s="1"/>
      <c r="Q294" s="1"/>
      <c r="R294" s="6" t="s">
        <v>743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141</v>
      </c>
      <c r="B295" s="190">
        <v>43559</v>
      </c>
      <c r="C295" s="190"/>
      <c r="D295" s="191" t="s">
        <v>334</v>
      </c>
      <c r="E295" s="192" t="s">
        <v>586</v>
      </c>
      <c r="F295" s="192">
        <f>387-14.63</f>
        <v>372.37</v>
      </c>
      <c r="G295" s="192"/>
      <c r="H295" s="192">
        <v>490</v>
      </c>
      <c r="I295" s="194">
        <v>490</v>
      </c>
      <c r="J295" s="164" t="s">
        <v>644</v>
      </c>
      <c r="K295" s="165">
        <f t="shared" si="159"/>
        <v>117.63</v>
      </c>
      <c r="L295" s="166">
        <f t="shared" si="160"/>
        <v>0.31589548030185027</v>
      </c>
      <c r="M295" s="161" t="s">
        <v>556</v>
      </c>
      <c r="N295" s="167">
        <v>43850</v>
      </c>
      <c r="O295" s="1"/>
      <c r="P295" s="1"/>
      <c r="Q295" s="1"/>
      <c r="R295" s="6" t="s">
        <v>743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2">
        <v>142</v>
      </c>
      <c r="B296" s="203">
        <v>43578</v>
      </c>
      <c r="C296" s="203"/>
      <c r="D296" s="204" t="s">
        <v>760</v>
      </c>
      <c r="E296" s="205" t="s">
        <v>558</v>
      </c>
      <c r="F296" s="205">
        <v>220</v>
      </c>
      <c r="G296" s="205"/>
      <c r="H296" s="205">
        <v>127.5</v>
      </c>
      <c r="I296" s="206">
        <v>284</v>
      </c>
      <c r="J296" s="174" t="s">
        <v>761</v>
      </c>
      <c r="K296" s="175">
        <f t="shared" si="159"/>
        <v>-92.5</v>
      </c>
      <c r="L296" s="176">
        <f t="shared" si="160"/>
        <v>-0.42045454545454547</v>
      </c>
      <c r="M296" s="172" t="s">
        <v>568</v>
      </c>
      <c r="N296" s="169">
        <v>43896</v>
      </c>
      <c r="O296" s="1"/>
      <c r="P296" s="1"/>
      <c r="Q296" s="1"/>
      <c r="R296" s="6" t="s">
        <v>743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143</v>
      </c>
      <c r="B297" s="190">
        <v>43622</v>
      </c>
      <c r="C297" s="190"/>
      <c r="D297" s="191" t="s">
        <v>458</v>
      </c>
      <c r="E297" s="192" t="s">
        <v>558</v>
      </c>
      <c r="F297" s="192">
        <v>332.8</v>
      </c>
      <c r="G297" s="192"/>
      <c r="H297" s="192">
        <v>405</v>
      </c>
      <c r="I297" s="194">
        <v>419</v>
      </c>
      <c r="J297" s="164" t="s">
        <v>762</v>
      </c>
      <c r="K297" s="165">
        <f t="shared" si="159"/>
        <v>72.199999999999989</v>
      </c>
      <c r="L297" s="166">
        <f t="shared" si="160"/>
        <v>0.21694711538461534</v>
      </c>
      <c r="M297" s="161" t="s">
        <v>556</v>
      </c>
      <c r="N297" s="167">
        <v>43860</v>
      </c>
      <c r="O297" s="1"/>
      <c r="P297" s="1"/>
      <c r="Q297" s="1"/>
      <c r="R297" s="6" t="s">
        <v>747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3">
        <v>144</v>
      </c>
      <c r="B298" s="182">
        <v>43641</v>
      </c>
      <c r="C298" s="182"/>
      <c r="D298" s="183" t="s">
        <v>150</v>
      </c>
      <c r="E298" s="184" t="s">
        <v>586</v>
      </c>
      <c r="F298" s="184">
        <v>386</v>
      </c>
      <c r="G298" s="185"/>
      <c r="H298" s="185">
        <v>395</v>
      </c>
      <c r="I298" s="185">
        <v>452</v>
      </c>
      <c r="J298" s="186" t="s">
        <v>763</v>
      </c>
      <c r="K298" s="187">
        <f t="shared" si="159"/>
        <v>9</v>
      </c>
      <c r="L298" s="188">
        <f t="shared" si="160"/>
        <v>2.3316062176165803E-2</v>
      </c>
      <c r="M298" s="184" t="s">
        <v>677</v>
      </c>
      <c r="N298" s="182">
        <v>43868</v>
      </c>
      <c r="O298" s="1"/>
      <c r="P298" s="1"/>
      <c r="Q298" s="1"/>
      <c r="R298" s="6" t="s">
        <v>747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3">
        <v>145</v>
      </c>
      <c r="B299" s="182">
        <v>43707</v>
      </c>
      <c r="C299" s="182"/>
      <c r="D299" s="183" t="s">
        <v>130</v>
      </c>
      <c r="E299" s="184" t="s">
        <v>586</v>
      </c>
      <c r="F299" s="184">
        <v>137.5</v>
      </c>
      <c r="G299" s="185"/>
      <c r="H299" s="185">
        <v>138.5</v>
      </c>
      <c r="I299" s="185">
        <v>190</v>
      </c>
      <c r="J299" s="186" t="s">
        <v>783</v>
      </c>
      <c r="K299" s="187">
        <f>H299-F299</f>
        <v>1</v>
      </c>
      <c r="L299" s="188">
        <f>K299/F299</f>
        <v>7.2727272727272727E-3</v>
      </c>
      <c r="M299" s="184" t="s">
        <v>677</v>
      </c>
      <c r="N299" s="182">
        <v>44432</v>
      </c>
      <c r="O299" s="1"/>
      <c r="P299" s="1"/>
      <c r="Q299" s="1"/>
      <c r="R299" s="6" t="s">
        <v>743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146</v>
      </c>
      <c r="B300" s="190">
        <v>43731</v>
      </c>
      <c r="C300" s="190"/>
      <c r="D300" s="191" t="s">
        <v>412</v>
      </c>
      <c r="E300" s="192" t="s">
        <v>586</v>
      </c>
      <c r="F300" s="192">
        <v>235</v>
      </c>
      <c r="G300" s="192"/>
      <c r="H300" s="192">
        <v>295</v>
      </c>
      <c r="I300" s="194">
        <v>296</v>
      </c>
      <c r="J300" s="164" t="s">
        <v>764</v>
      </c>
      <c r="K300" s="165">
        <f t="shared" ref="K300:K306" si="161">H300-F300</f>
        <v>60</v>
      </c>
      <c r="L300" s="166">
        <f t="shared" ref="L300:L306" si="162">K300/F300</f>
        <v>0.25531914893617019</v>
      </c>
      <c r="M300" s="161" t="s">
        <v>556</v>
      </c>
      <c r="N300" s="167">
        <v>43844</v>
      </c>
      <c r="O300" s="1"/>
      <c r="P300" s="1"/>
      <c r="Q300" s="1"/>
      <c r="R300" s="6" t="s">
        <v>747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147</v>
      </c>
      <c r="B301" s="190">
        <v>43752</v>
      </c>
      <c r="C301" s="190"/>
      <c r="D301" s="191" t="s">
        <v>765</v>
      </c>
      <c r="E301" s="192" t="s">
        <v>586</v>
      </c>
      <c r="F301" s="192">
        <v>277.5</v>
      </c>
      <c r="G301" s="192"/>
      <c r="H301" s="192">
        <v>333</v>
      </c>
      <c r="I301" s="194">
        <v>333</v>
      </c>
      <c r="J301" s="164" t="s">
        <v>766</v>
      </c>
      <c r="K301" s="165">
        <f t="shared" si="161"/>
        <v>55.5</v>
      </c>
      <c r="L301" s="166">
        <f t="shared" si="162"/>
        <v>0.2</v>
      </c>
      <c r="M301" s="161" t="s">
        <v>556</v>
      </c>
      <c r="N301" s="167">
        <v>43846</v>
      </c>
      <c r="O301" s="1"/>
      <c r="P301" s="1"/>
      <c r="Q301" s="1"/>
      <c r="R301" s="6" t="s">
        <v>743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148</v>
      </c>
      <c r="B302" s="190">
        <v>43752</v>
      </c>
      <c r="C302" s="190"/>
      <c r="D302" s="191" t="s">
        <v>767</v>
      </c>
      <c r="E302" s="192" t="s">
        <v>586</v>
      </c>
      <c r="F302" s="192">
        <v>930</v>
      </c>
      <c r="G302" s="192"/>
      <c r="H302" s="192">
        <v>1165</v>
      </c>
      <c r="I302" s="194">
        <v>1200</v>
      </c>
      <c r="J302" s="164" t="s">
        <v>768</v>
      </c>
      <c r="K302" s="165">
        <f t="shared" si="161"/>
        <v>235</v>
      </c>
      <c r="L302" s="166">
        <f t="shared" si="162"/>
        <v>0.25268817204301075</v>
      </c>
      <c r="M302" s="161" t="s">
        <v>556</v>
      </c>
      <c r="N302" s="167">
        <v>43847</v>
      </c>
      <c r="O302" s="1"/>
      <c r="P302" s="1"/>
      <c r="Q302" s="1"/>
      <c r="R302" s="6" t="s">
        <v>747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9">
        <v>149</v>
      </c>
      <c r="B303" s="190">
        <v>43753</v>
      </c>
      <c r="C303" s="190"/>
      <c r="D303" s="191" t="s">
        <v>769</v>
      </c>
      <c r="E303" s="192" t="s">
        <v>586</v>
      </c>
      <c r="F303" s="162">
        <v>111</v>
      </c>
      <c r="G303" s="192"/>
      <c r="H303" s="192">
        <v>141</v>
      </c>
      <c r="I303" s="194">
        <v>141</v>
      </c>
      <c r="J303" s="164" t="s">
        <v>571</v>
      </c>
      <c r="K303" s="165">
        <f t="shared" si="161"/>
        <v>30</v>
      </c>
      <c r="L303" s="166">
        <f t="shared" si="162"/>
        <v>0.27027027027027029</v>
      </c>
      <c r="M303" s="161" t="s">
        <v>556</v>
      </c>
      <c r="N303" s="167">
        <v>44328</v>
      </c>
      <c r="O303" s="1"/>
      <c r="P303" s="1"/>
      <c r="Q303" s="1"/>
      <c r="R303" s="6" t="s">
        <v>747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150</v>
      </c>
      <c r="B304" s="190">
        <v>43753</v>
      </c>
      <c r="C304" s="190"/>
      <c r="D304" s="191" t="s">
        <v>770</v>
      </c>
      <c r="E304" s="192" t="s">
        <v>586</v>
      </c>
      <c r="F304" s="162">
        <v>296</v>
      </c>
      <c r="G304" s="192"/>
      <c r="H304" s="192">
        <v>370</v>
      </c>
      <c r="I304" s="194">
        <v>370</v>
      </c>
      <c r="J304" s="164" t="s">
        <v>644</v>
      </c>
      <c r="K304" s="165">
        <f t="shared" si="161"/>
        <v>74</v>
      </c>
      <c r="L304" s="166">
        <f t="shared" si="162"/>
        <v>0.25</v>
      </c>
      <c r="M304" s="161" t="s">
        <v>556</v>
      </c>
      <c r="N304" s="167">
        <v>43853</v>
      </c>
      <c r="O304" s="1"/>
      <c r="P304" s="1"/>
      <c r="Q304" s="1"/>
      <c r="R304" s="6" t="s">
        <v>747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151</v>
      </c>
      <c r="B305" s="190">
        <v>43754</v>
      </c>
      <c r="C305" s="190"/>
      <c r="D305" s="191" t="s">
        <v>771</v>
      </c>
      <c r="E305" s="192" t="s">
        <v>586</v>
      </c>
      <c r="F305" s="162">
        <v>300</v>
      </c>
      <c r="G305" s="192"/>
      <c r="H305" s="192">
        <v>382.5</v>
      </c>
      <c r="I305" s="194">
        <v>344</v>
      </c>
      <c r="J305" s="164" t="s">
        <v>820</v>
      </c>
      <c r="K305" s="165">
        <f t="shared" si="161"/>
        <v>82.5</v>
      </c>
      <c r="L305" s="166">
        <f t="shared" si="162"/>
        <v>0.27500000000000002</v>
      </c>
      <c r="M305" s="161" t="s">
        <v>556</v>
      </c>
      <c r="N305" s="167">
        <v>44238</v>
      </c>
      <c r="O305" s="1"/>
      <c r="P305" s="1"/>
      <c r="Q305" s="1"/>
      <c r="R305" s="6" t="s">
        <v>747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9">
        <v>152</v>
      </c>
      <c r="B306" s="190">
        <v>43832</v>
      </c>
      <c r="C306" s="190"/>
      <c r="D306" s="191" t="s">
        <v>772</v>
      </c>
      <c r="E306" s="192" t="s">
        <v>586</v>
      </c>
      <c r="F306" s="162">
        <v>495</v>
      </c>
      <c r="G306" s="192"/>
      <c r="H306" s="192">
        <v>595</v>
      </c>
      <c r="I306" s="194">
        <v>590</v>
      </c>
      <c r="J306" s="164" t="s">
        <v>819</v>
      </c>
      <c r="K306" s="165">
        <f t="shared" si="161"/>
        <v>100</v>
      </c>
      <c r="L306" s="166">
        <f t="shared" si="162"/>
        <v>0.20202020202020202</v>
      </c>
      <c r="M306" s="161" t="s">
        <v>556</v>
      </c>
      <c r="N306" s="167">
        <v>44589</v>
      </c>
      <c r="O306" s="1"/>
      <c r="P306" s="1"/>
      <c r="Q306" s="1"/>
      <c r="R306" s="6" t="s">
        <v>747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153</v>
      </c>
      <c r="B307" s="190">
        <v>43966</v>
      </c>
      <c r="C307" s="190"/>
      <c r="D307" s="191" t="s">
        <v>71</v>
      </c>
      <c r="E307" s="192" t="s">
        <v>586</v>
      </c>
      <c r="F307" s="162">
        <v>67.5</v>
      </c>
      <c r="G307" s="192"/>
      <c r="H307" s="192">
        <v>86</v>
      </c>
      <c r="I307" s="194">
        <v>86</v>
      </c>
      <c r="J307" s="164" t="s">
        <v>773</v>
      </c>
      <c r="K307" s="165">
        <f t="shared" ref="K307:K314" si="163">H307-F307</f>
        <v>18.5</v>
      </c>
      <c r="L307" s="166">
        <f t="shared" ref="L307:L314" si="164">K307/F307</f>
        <v>0.27407407407407408</v>
      </c>
      <c r="M307" s="161" t="s">
        <v>556</v>
      </c>
      <c r="N307" s="167">
        <v>44008</v>
      </c>
      <c r="O307" s="1"/>
      <c r="P307" s="1"/>
      <c r="Q307" s="1"/>
      <c r="R307" s="6" t="s">
        <v>747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154</v>
      </c>
      <c r="B308" s="190">
        <v>44035</v>
      </c>
      <c r="C308" s="190"/>
      <c r="D308" s="191" t="s">
        <v>457</v>
      </c>
      <c r="E308" s="192" t="s">
        <v>586</v>
      </c>
      <c r="F308" s="162">
        <v>231</v>
      </c>
      <c r="G308" s="192"/>
      <c r="H308" s="192">
        <v>281</v>
      </c>
      <c r="I308" s="194">
        <v>281</v>
      </c>
      <c r="J308" s="164" t="s">
        <v>644</v>
      </c>
      <c r="K308" s="165">
        <f t="shared" si="163"/>
        <v>50</v>
      </c>
      <c r="L308" s="166">
        <f t="shared" si="164"/>
        <v>0.21645021645021645</v>
      </c>
      <c r="M308" s="161" t="s">
        <v>556</v>
      </c>
      <c r="N308" s="167">
        <v>44358</v>
      </c>
      <c r="O308" s="1"/>
      <c r="P308" s="1"/>
      <c r="Q308" s="1"/>
      <c r="R308" s="6" t="s">
        <v>747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155</v>
      </c>
      <c r="B309" s="190">
        <v>44092</v>
      </c>
      <c r="C309" s="190"/>
      <c r="D309" s="191" t="s">
        <v>394</v>
      </c>
      <c r="E309" s="192" t="s">
        <v>586</v>
      </c>
      <c r="F309" s="192">
        <v>206</v>
      </c>
      <c r="G309" s="192"/>
      <c r="H309" s="192">
        <v>248</v>
      </c>
      <c r="I309" s="194">
        <v>248</v>
      </c>
      <c r="J309" s="164" t="s">
        <v>644</v>
      </c>
      <c r="K309" s="165">
        <f t="shared" si="163"/>
        <v>42</v>
      </c>
      <c r="L309" s="166">
        <f t="shared" si="164"/>
        <v>0.20388349514563106</v>
      </c>
      <c r="M309" s="161" t="s">
        <v>556</v>
      </c>
      <c r="N309" s="167">
        <v>44214</v>
      </c>
      <c r="O309" s="1"/>
      <c r="P309" s="1"/>
      <c r="Q309" s="1"/>
      <c r="R309" s="6" t="s">
        <v>747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9">
        <v>156</v>
      </c>
      <c r="B310" s="190">
        <v>44140</v>
      </c>
      <c r="C310" s="190"/>
      <c r="D310" s="191" t="s">
        <v>394</v>
      </c>
      <c r="E310" s="192" t="s">
        <v>586</v>
      </c>
      <c r="F310" s="192">
        <v>182.5</v>
      </c>
      <c r="G310" s="192"/>
      <c r="H310" s="192">
        <v>248</v>
      </c>
      <c r="I310" s="194">
        <v>248</v>
      </c>
      <c r="J310" s="164" t="s">
        <v>644</v>
      </c>
      <c r="K310" s="165">
        <f t="shared" si="163"/>
        <v>65.5</v>
      </c>
      <c r="L310" s="166">
        <f t="shared" si="164"/>
        <v>0.35890410958904112</v>
      </c>
      <c r="M310" s="161" t="s">
        <v>556</v>
      </c>
      <c r="N310" s="167">
        <v>44214</v>
      </c>
      <c r="O310" s="1"/>
      <c r="P310" s="1"/>
      <c r="Q310" s="1"/>
      <c r="R310" s="6" t="s">
        <v>747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157</v>
      </c>
      <c r="B311" s="190">
        <v>44140</v>
      </c>
      <c r="C311" s="190"/>
      <c r="D311" s="191" t="s">
        <v>318</v>
      </c>
      <c r="E311" s="192" t="s">
        <v>586</v>
      </c>
      <c r="F311" s="192">
        <v>247.5</v>
      </c>
      <c r="G311" s="192"/>
      <c r="H311" s="192">
        <v>320</v>
      </c>
      <c r="I311" s="194">
        <v>320</v>
      </c>
      <c r="J311" s="164" t="s">
        <v>644</v>
      </c>
      <c r="K311" s="165">
        <f t="shared" si="163"/>
        <v>72.5</v>
      </c>
      <c r="L311" s="166">
        <f t="shared" si="164"/>
        <v>0.29292929292929293</v>
      </c>
      <c r="M311" s="161" t="s">
        <v>556</v>
      </c>
      <c r="N311" s="167">
        <v>44323</v>
      </c>
      <c r="O311" s="1"/>
      <c r="P311" s="1"/>
      <c r="Q311" s="1"/>
      <c r="R311" s="6" t="s">
        <v>747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9">
        <v>158</v>
      </c>
      <c r="B312" s="190">
        <v>44140</v>
      </c>
      <c r="C312" s="190"/>
      <c r="D312" s="191" t="s">
        <v>270</v>
      </c>
      <c r="E312" s="192" t="s">
        <v>586</v>
      </c>
      <c r="F312" s="162">
        <v>925</v>
      </c>
      <c r="G312" s="192"/>
      <c r="H312" s="192">
        <v>1095</v>
      </c>
      <c r="I312" s="194">
        <v>1093</v>
      </c>
      <c r="J312" s="164" t="s">
        <v>774</v>
      </c>
      <c r="K312" s="165">
        <f t="shared" si="163"/>
        <v>170</v>
      </c>
      <c r="L312" s="166">
        <f t="shared" si="164"/>
        <v>0.18378378378378379</v>
      </c>
      <c r="M312" s="161" t="s">
        <v>556</v>
      </c>
      <c r="N312" s="167">
        <v>44201</v>
      </c>
      <c r="O312" s="1"/>
      <c r="P312" s="1"/>
      <c r="Q312" s="1"/>
      <c r="R312" s="6" t="s">
        <v>747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9">
        <v>159</v>
      </c>
      <c r="B313" s="190">
        <v>44140</v>
      </c>
      <c r="C313" s="190"/>
      <c r="D313" s="191" t="s">
        <v>334</v>
      </c>
      <c r="E313" s="192" t="s">
        <v>586</v>
      </c>
      <c r="F313" s="162">
        <v>332.5</v>
      </c>
      <c r="G313" s="192"/>
      <c r="H313" s="192">
        <v>393</v>
      </c>
      <c r="I313" s="194">
        <v>406</v>
      </c>
      <c r="J313" s="164" t="s">
        <v>775</v>
      </c>
      <c r="K313" s="165">
        <f t="shared" si="163"/>
        <v>60.5</v>
      </c>
      <c r="L313" s="166">
        <f t="shared" si="164"/>
        <v>0.18195488721804512</v>
      </c>
      <c r="M313" s="161" t="s">
        <v>556</v>
      </c>
      <c r="N313" s="167">
        <v>44256</v>
      </c>
      <c r="O313" s="1"/>
      <c r="P313" s="1"/>
      <c r="Q313" s="1"/>
      <c r="R313" s="6" t="s">
        <v>747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9">
        <v>160</v>
      </c>
      <c r="B314" s="190">
        <v>44141</v>
      </c>
      <c r="C314" s="190"/>
      <c r="D314" s="191" t="s">
        <v>457</v>
      </c>
      <c r="E314" s="192" t="s">
        <v>586</v>
      </c>
      <c r="F314" s="162">
        <v>231</v>
      </c>
      <c r="G314" s="192"/>
      <c r="H314" s="192">
        <v>281</v>
      </c>
      <c r="I314" s="194">
        <v>281</v>
      </c>
      <c r="J314" s="164" t="s">
        <v>644</v>
      </c>
      <c r="K314" s="165">
        <f t="shared" si="163"/>
        <v>50</v>
      </c>
      <c r="L314" s="166">
        <f t="shared" si="164"/>
        <v>0.21645021645021645</v>
      </c>
      <c r="M314" s="161" t="s">
        <v>556</v>
      </c>
      <c r="N314" s="167">
        <v>44358</v>
      </c>
      <c r="O314" s="1"/>
      <c r="P314" s="1"/>
      <c r="Q314" s="1"/>
      <c r="R314" s="6" t="s">
        <v>747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5">
        <v>161</v>
      </c>
      <c r="B315" s="208">
        <v>44187</v>
      </c>
      <c r="C315" s="208"/>
      <c r="D315" s="209" t="s">
        <v>432</v>
      </c>
      <c r="E315" s="53" t="s">
        <v>586</v>
      </c>
      <c r="F315" s="210" t="s">
        <v>776</v>
      </c>
      <c r="G315" s="53"/>
      <c r="H315" s="53"/>
      <c r="I315" s="211">
        <v>239</v>
      </c>
      <c r="J315" s="207" t="s">
        <v>559</v>
      </c>
      <c r="K315" s="207"/>
      <c r="L315" s="212"/>
      <c r="M315" s="213"/>
      <c r="N315" s="214"/>
      <c r="O315" s="1"/>
      <c r="P315" s="1"/>
      <c r="Q315" s="1"/>
      <c r="R315" s="6" t="s">
        <v>747</v>
      </c>
    </row>
    <row r="316" spans="1:26" ht="12.75" customHeight="1">
      <c r="A316" s="189">
        <v>162</v>
      </c>
      <c r="B316" s="190">
        <v>44258</v>
      </c>
      <c r="C316" s="190"/>
      <c r="D316" s="191" t="s">
        <v>772</v>
      </c>
      <c r="E316" s="192" t="s">
        <v>586</v>
      </c>
      <c r="F316" s="162">
        <v>495</v>
      </c>
      <c r="G316" s="192"/>
      <c r="H316" s="192">
        <v>595</v>
      </c>
      <c r="I316" s="194">
        <v>590</v>
      </c>
      <c r="J316" s="164" t="s">
        <v>819</v>
      </c>
      <c r="K316" s="165">
        <f>H316-F316</f>
        <v>100</v>
      </c>
      <c r="L316" s="166">
        <f>K316/F316</f>
        <v>0.20202020202020202</v>
      </c>
      <c r="M316" s="161" t="s">
        <v>556</v>
      </c>
      <c r="N316" s="167">
        <v>44589</v>
      </c>
      <c r="O316" s="1"/>
      <c r="P316" s="1"/>
      <c r="R316" s="6" t="s">
        <v>747</v>
      </c>
    </row>
    <row r="317" spans="1:26" ht="12.75" customHeight="1">
      <c r="A317" s="189">
        <v>163</v>
      </c>
      <c r="B317" s="190">
        <v>44274</v>
      </c>
      <c r="C317" s="190"/>
      <c r="D317" s="191" t="s">
        <v>334</v>
      </c>
      <c r="E317" s="192" t="s">
        <v>586</v>
      </c>
      <c r="F317" s="162">
        <v>355</v>
      </c>
      <c r="G317" s="192"/>
      <c r="H317" s="192">
        <v>422.5</v>
      </c>
      <c r="I317" s="194">
        <v>420</v>
      </c>
      <c r="J317" s="164" t="s">
        <v>777</v>
      </c>
      <c r="K317" s="165">
        <f>H317-F317</f>
        <v>67.5</v>
      </c>
      <c r="L317" s="166">
        <f>K317/F317</f>
        <v>0.19014084507042253</v>
      </c>
      <c r="M317" s="161" t="s">
        <v>556</v>
      </c>
      <c r="N317" s="167">
        <v>44361</v>
      </c>
      <c r="O317" s="1"/>
      <c r="R317" s="216" t="s">
        <v>747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9">
        <v>164</v>
      </c>
      <c r="B318" s="190">
        <v>44295</v>
      </c>
      <c r="C318" s="190"/>
      <c r="D318" s="191" t="s">
        <v>778</v>
      </c>
      <c r="E318" s="192" t="s">
        <v>586</v>
      </c>
      <c r="F318" s="162">
        <v>555</v>
      </c>
      <c r="G318" s="192"/>
      <c r="H318" s="192">
        <v>663</v>
      </c>
      <c r="I318" s="194">
        <v>663</v>
      </c>
      <c r="J318" s="164" t="s">
        <v>779</v>
      </c>
      <c r="K318" s="165">
        <f>H318-F318</f>
        <v>108</v>
      </c>
      <c r="L318" s="166">
        <f>K318/F318</f>
        <v>0.19459459459459461</v>
      </c>
      <c r="M318" s="161" t="s">
        <v>556</v>
      </c>
      <c r="N318" s="167">
        <v>44321</v>
      </c>
      <c r="O318" s="1"/>
      <c r="P318" s="1"/>
      <c r="Q318" s="1"/>
      <c r="R318" s="216" t="s">
        <v>747</v>
      </c>
    </row>
    <row r="319" spans="1:26" ht="12.75" customHeight="1">
      <c r="A319" s="189">
        <v>165</v>
      </c>
      <c r="B319" s="190">
        <v>44308</v>
      </c>
      <c r="C319" s="190"/>
      <c r="D319" s="191" t="s">
        <v>364</v>
      </c>
      <c r="E319" s="192" t="s">
        <v>586</v>
      </c>
      <c r="F319" s="162">
        <v>126.5</v>
      </c>
      <c r="G319" s="192"/>
      <c r="H319" s="192">
        <v>155</v>
      </c>
      <c r="I319" s="194">
        <v>155</v>
      </c>
      <c r="J319" s="164" t="s">
        <v>644</v>
      </c>
      <c r="K319" s="165">
        <f>H319-F319</f>
        <v>28.5</v>
      </c>
      <c r="L319" s="166">
        <f>K319/F319</f>
        <v>0.22529644268774704</v>
      </c>
      <c r="M319" s="161" t="s">
        <v>556</v>
      </c>
      <c r="N319" s="167">
        <v>44362</v>
      </c>
      <c r="O319" s="1"/>
      <c r="R319" s="216" t="s">
        <v>747</v>
      </c>
    </row>
    <row r="320" spans="1:26" ht="12.75" customHeight="1">
      <c r="A320" s="246">
        <v>166</v>
      </c>
      <c r="B320" s="247">
        <v>44368</v>
      </c>
      <c r="C320" s="247"/>
      <c r="D320" s="248" t="s">
        <v>382</v>
      </c>
      <c r="E320" s="249" t="s">
        <v>586</v>
      </c>
      <c r="F320" s="250">
        <v>287.5</v>
      </c>
      <c r="G320" s="249"/>
      <c r="H320" s="249">
        <v>245</v>
      </c>
      <c r="I320" s="251">
        <v>344</v>
      </c>
      <c r="J320" s="174" t="s">
        <v>814</v>
      </c>
      <c r="K320" s="175">
        <f>H320-F320</f>
        <v>-42.5</v>
      </c>
      <c r="L320" s="176">
        <f>K320/F320</f>
        <v>-0.14782608695652175</v>
      </c>
      <c r="M320" s="172" t="s">
        <v>568</v>
      </c>
      <c r="N320" s="169">
        <v>44508</v>
      </c>
      <c r="O320" s="1"/>
      <c r="R320" s="216" t="s">
        <v>747</v>
      </c>
    </row>
    <row r="321" spans="1:18" ht="12.75" customHeight="1">
      <c r="A321" s="215">
        <v>167</v>
      </c>
      <c r="B321" s="208">
        <v>44368</v>
      </c>
      <c r="C321" s="208"/>
      <c r="D321" s="209" t="s">
        <v>457</v>
      </c>
      <c r="E321" s="53" t="s">
        <v>586</v>
      </c>
      <c r="F321" s="210" t="s">
        <v>780</v>
      </c>
      <c r="G321" s="53"/>
      <c r="H321" s="53"/>
      <c r="I321" s="211">
        <v>320</v>
      </c>
      <c r="J321" s="207" t="s">
        <v>559</v>
      </c>
      <c r="K321" s="215"/>
      <c r="L321" s="208"/>
      <c r="M321" s="208"/>
      <c r="N321" s="209"/>
      <c r="O321" s="41"/>
      <c r="R321" s="216" t="s">
        <v>747</v>
      </c>
    </row>
    <row r="322" spans="1:18" ht="12.75" customHeight="1">
      <c r="A322" s="189">
        <v>168</v>
      </c>
      <c r="B322" s="190">
        <v>44406</v>
      </c>
      <c r="C322" s="190"/>
      <c r="D322" s="191" t="s">
        <v>364</v>
      </c>
      <c r="E322" s="192" t="s">
        <v>586</v>
      </c>
      <c r="F322" s="162">
        <v>162.5</v>
      </c>
      <c r="G322" s="192"/>
      <c r="H322" s="192">
        <v>200</v>
      </c>
      <c r="I322" s="194">
        <v>200</v>
      </c>
      <c r="J322" s="164" t="s">
        <v>644</v>
      </c>
      <c r="K322" s="165">
        <f>H322-F322</f>
        <v>37.5</v>
      </c>
      <c r="L322" s="166">
        <f>K322/F322</f>
        <v>0.23076923076923078</v>
      </c>
      <c r="M322" s="161" t="s">
        <v>556</v>
      </c>
      <c r="N322" s="167">
        <v>44571</v>
      </c>
      <c r="O322" s="1"/>
      <c r="R322" s="216" t="s">
        <v>747</v>
      </c>
    </row>
    <row r="323" spans="1:18" ht="12.75" customHeight="1">
      <c r="A323" s="189">
        <v>169</v>
      </c>
      <c r="B323" s="190">
        <v>44462</v>
      </c>
      <c r="C323" s="190"/>
      <c r="D323" s="191" t="s">
        <v>785</v>
      </c>
      <c r="E323" s="192" t="s">
        <v>586</v>
      </c>
      <c r="F323" s="162">
        <v>1235</v>
      </c>
      <c r="G323" s="192"/>
      <c r="H323" s="192">
        <v>1505</v>
      </c>
      <c r="I323" s="194">
        <v>1500</v>
      </c>
      <c r="J323" s="164" t="s">
        <v>644</v>
      </c>
      <c r="K323" s="165">
        <f>H323-F323</f>
        <v>270</v>
      </c>
      <c r="L323" s="166">
        <f>K323/F323</f>
        <v>0.21862348178137653</v>
      </c>
      <c r="M323" s="161" t="s">
        <v>556</v>
      </c>
      <c r="N323" s="167">
        <v>44564</v>
      </c>
      <c r="O323" s="1"/>
      <c r="R323" s="216" t="s">
        <v>747</v>
      </c>
    </row>
    <row r="324" spans="1:18" ht="12.75" customHeight="1">
      <c r="A324" s="230">
        <v>170</v>
      </c>
      <c r="B324" s="231">
        <v>44480</v>
      </c>
      <c r="C324" s="231"/>
      <c r="D324" s="232" t="s">
        <v>787</v>
      </c>
      <c r="E324" s="233" t="s">
        <v>586</v>
      </c>
      <c r="F324" s="234" t="s">
        <v>791</v>
      </c>
      <c r="G324" s="233"/>
      <c r="H324" s="233"/>
      <c r="I324" s="233">
        <v>145</v>
      </c>
      <c r="J324" s="235" t="s">
        <v>559</v>
      </c>
      <c r="K324" s="230"/>
      <c r="L324" s="231"/>
      <c r="M324" s="231"/>
      <c r="N324" s="232"/>
      <c r="O324" s="41"/>
      <c r="R324" s="216" t="s">
        <v>747</v>
      </c>
    </row>
    <row r="325" spans="1:18" ht="12.75" customHeight="1">
      <c r="A325" s="236">
        <v>171</v>
      </c>
      <c r="B325" s="237">
        <v>44481</v>
      </c>
      <c r="C325" s="237"/>
      <c r="D325" s="238" t="s">
        <v>259</v>
      </c>
      <c r="E325" s="239" t="s">
        <v>586</v>
      </c>
      <c r="F325" s="240" t="s">
        <v>789</v>
      </c>
      <c r="G325" s="239"/>
      <c r="H325" s="239"/>
      <c r="I325" s="239">
        <v>380</v>
      </c>
      <c r="J325" s="241" t="s">
        <v>559</v>
      </c>
      <c r="K325" s="236"/>
      <c r="L325" s="237"/>
      <c r="M325" s="237"/>
      <c r="N325" s="238"/>
      <c r="O325" s="41"/>
      <c r="R325" s="216" t="s">
        <v>747</v>
      </c>
    </row>
    <row r="326" spans="1:18" ht="12.75" customHeight="1">
      <c r="A326" s="236">
        <v>172</v>
      </c>
      <c r="B326" s="237">
        <v>44481</v>
      </c>
      <c r="C326" s="237"/>
      <c r="D326" s="238" t="s">
        <v>389</v>
      </c>
      <c r="E326" s="239" t="s">
        <v>586</v>
      </c>
      <c r="F326" s="240" t="s">
        <v>790</v>
      </c>
      <c r="G326" s="239"/>
      <c r="H326" s="239"/>
      <c r="I326" s="239">
        <v>56</v>
      </c>
      <c r="J326" s="241" t="s">
        <v>559</v>
      </c>
      <c r="K326" s="236"/>
      <c r="L326" s="237"/>
      <c r="M326" s="237"/>
      <c r="N326" s="238"/>
      <c r="O326" s="41"/>
      <c r="R326" s="216"/>
    </row>
    <row r="327" spans="1:18" ht="12.75" customHeight="1">
      <c r="A327" s="189">
        <v>173</v>
      </c>
      <c r="B327" s="190">
        <v>44551</v>
      </c>
      <c r="C327" s="190"/>
      <c r="D327" s="191" t="s">
        <v>118</v>
      </c>
      <c r="E327" s="192" t="s">
        <v>586</v>
      </c>
      <c r="F327" s="162">
        <v>2300</v>
      </c>
      <c r="G327" s="192"/>
      <c r="H327" s="192">
        <f>(2820+2200)/2</f>
        <v>2510</v>
      </c>
      <c r="I327" s="194">
        <v>3000</v>
      </c>
      <c r="J327" s="164" t="s">
        <v>829</v>
      </c>
      <c r="K327" s="165">
        <f>H327-F327</f>
        <v>210</v>
      </c>
      <c r="L327" s="166">
        <f>K327/F327</f>
        <v>9.1304347826086957E-2</v>
      </c>
      <c r="M327" s="161" t="s">
        <v>556</v>
      </c>
      <c r="N327" s="167">
        <v>44649</v>
      </c>
      <c r="O327" s="1"/>
      <c r="R327" s="216"/>
    </row>
    <row r="328" spans="1:18" ht="12.75" customHeight="1">
      <c r="A328" s="242">
        <v>174</v>
      </c>
      <c r="B328" s="237">
        <v>44606</v>
      </c>
      <c r="C328" s="242"/>
      <c r="D328" s="242" t="s">
        <v>410</v>
      </c>
      <c r="E328" s="239" t="s">
        <v>586</v>
      </c>
      <c r="F328" s="239" t="s">
        <v>822</v>
      </c>
      <c r="G328" s="239"/>
      <c r="H328" s="239"/>
      <c r="I328" s="239">
        <v>764</v>
      </c>
      <c r="J328" s="239" t="s">
        <v>559</v>
      </c>
      <c r="K328" s="239"/>
      <c r="L328" s="239"/>
      <c r="M328" s="239"/>
      <c r="N328" s="242"/>
      <c r="O328" s="41"/>
      <c r="R328" s="216"/>
    </row>
    <row r="329" spans="1:18" ht="12.75" customHeight="1">
      <c r="A329" s="242">
        <v>175</v>
      </c>
      <c r="B329" s="237">
        <v>44613</v>
      </c>
      <c r="C329" s="242"/>
      <c r="D329" s="242" t="s">
        <v>785</v>
      </c>
      <c r="E329" s="239" t="s">
        <v>586</v>
      </c>
      <c r="F329" s="239" t="s">
        <v>823</v>
      </c>
      <c r="G329" s="239"/>
      <c r="H329" s="239"/>
      <c r="I329" s="239">
        <v>1510</v>
      </c>
      <c r="J329" s="239" t="s">
        <v>559</v>
      </c>
      <c r="K329" s="239"/>
      <c r="L329" s="239"/>
      <c r="M329" s="239"/>
      <c r="N329" s="242"/>
      <c r="O329" s="41"/>
      <c r="R329" s="216"/>
    </row>
    <row r="330" spans="1:18" ht="12.75" customHeight="1">
      <c r="A330">
        <v>176</v>
      </c>
      <c r="B330" s="237">
        <v>44670</v>
      </c>
      <c r="C330" s="237"/>
      <c r="D330" s="242" t="s">
        <v>520</v>
      </c>
      <c r="E330" s="288" t="s">
        <v>586</v>
      </c>
      <c r="F330" s="239" t="s">
        <v>831</v>
      </c>
      <c r="G330" s="239"/>
      <c r="H330" s="239"/>
      <c r="I330" s="239">
        <v>553</v>
      </c>
      <c r="J330" s="239" t="s">
        <v>559</v>
      </c>
      <c r="K330" s="239"/>
      <c r="L330" s="239"/>
      <c r="M330" s="239"/>
      <c r="N330" s="239"/>
      <c r="O330" s="41"/>
      <c r="R330" s="216"/>
    </row>
    <row r="331" spans="1:18" ht="12.75" customHeight="1">
      <c r="A331" s="189">
        <v>177</v>
      </c>
      <c r="B331" s="190">
        <v>44746</v>
      </c>
      <c r="C331" s="190"/>
      <c r="D331" s="191" t="s">
        <v>877</v>
      </c>
      <c r="E331" s="192" t="s">
        <v>586</v>
      </c>
      <c r="F331" s="162">
        <v>207.5</v>
      </c>
      <c r="G331" s="192"/>
      <c r="H331" s="192">
        <v>254</v>
      </c>
      <c r="I331" s="194">
        <v>254</v>
      </c>
      <c r="J331" s="164" t="s">
        <v>644</v>
      </c>
      <c r="K331" s="165">
        <f>H331-F331</f>
        <v>46.5</v>
      </c>
      <c r="L331" s="166">
        <f>K331/F331</f>
        <v>0.22409638554216868</v>
      </c>
      <c r="M331" s="161" t="s">
        <v>556</v>
      </c>
      <c r="N331" s="167">
        <v>44792</v>
      </c>
      <c r="O331" s="1"/>
      <c r="R331" s="216"/>
    </row>
    <row r="332" spans="1:18" ht="12.75" customHeight="1">
      <c r="A332" s="215">
        <v>178</v>
      </c>
      <c r="B332" s="237">
        <v>44775</v>
      </c>
      <c r="D332" s="334" t="s">
        <v>459</v>
      </c>
      <c r="E332" s="333" t="s">
        <v>586</v>
      </c>
      <c r="F332" s="239" t="s">
        <v>984</v>
      </c>
      <c r="G332" s="239"/>
      <c r="H332" s="239"/>
      <c r="I332" s="239">
        <v>38</v>
      </c>
      <c r="J332" s="239" t="s">
        <v>559</v>
      </c>
      <c r="K332" s="239"/>
      <c r="L332" s="239"/>
      <c r="M332" s="239"/>
      <c r="N332" s="239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B334" s="217" t="s">
        <v>781</v>
      </c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A341" s="218"/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A342" s="218"/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A343" s="53"/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</sheetData>
  <autoFilter ref="R1:R339"/>
  <mergeCells count="16">
    <mergeCell ref="A133:A134"/>
    <mergeCell ref="J133:J134"/>
    <mergeCell ref="I133:I134"/>
    <mergeCell ref="A84:A85"/>
    <mergeCell ref="N133:N134"/>
    <mergeCell ref="M84:M85"/>
    <mergeCell ref="B84:B85"/>
    <mergeCell ref="M133:M134"/>
    <mergeCell ref="G84:G85"/>
    <mergeCell ref="I84:I85"/>
    <mergeCell ref="J84:J85"/>
    <mergeCell ref="O133:O134"/>
    <mergeCell ref="P133:P134"/>
    <mergeCell ref="N84:N85"/>
    <mergeCell ref="O84:O85"/>
    <mergeCell ref="P84:P8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8 K61 K74 K83 K88 L31 K1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2022-08-22T03:07:56Z</dcterms:modified>
</cp:coreProperties>
</file>