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F&amp;O)'!$R$1:$R$335</definedName>
  </definedNames>
  <calcPr calcId="124519"/>
</workbook>
</file>

<file path=xl/calcChain.xml><?xml version="1.0" encoding="utf-8"?>
<calcChain xmlns="http://schemas.openxmlformats.org/spreadsheetml/2006/main">
  <c r="K121" i="6"/>
  <c r="M121" s="1"/>
  <c r="L10"/>
  <c r="K10"/>
  <c r="M10" s="1"/>
  <c r="L43"/>
  <c r="K43"/>
  <c r="M43" s="1"/>
  <c r="L93"/>
  <c r="K93"/>
  <c r="K118"/>
  <c r="M118" s="1"/>
  <c r="K119"/>
  <c r="M119" s="1"/>
  <c r="K120"/>
  <c r="M120" s="1"/>
  <c r="L92"/>
  <c r="K92"/>
  <c r="L91"/>
  <c r="K91"/>
  <c r="L49"/>
  <c r="K49"/>
  <c r="M49" s="1"/>
  <c r="L90"/>
  <c r="K90"/>
  <c r="L89"/>
  <c r="K89"/>
  <c r="L17"/>
  <c r="K17"/>
  <c r="M17" s="1"/>
  <c r="L13"/>
  <c r="K13"/>
  <c r="M13" s="1"/>
  <c r="K114"/>
  <c r="M114" s="1"/>
  <c r="K117"/>
  <c r="M117" s="1"/>
  <c r="K116"/>
  <c r="M116" s="1"/>
  <c r="K115"/>
  <c r="M115" s="1"/>
  <c r="K111"/>
  <c r="M111" s="1"/>
  <c r="K110"/>
  <c r="M110" s="1"/>
  <c r="L86"/>
  <c r="K86"/>
  <c r="M86" s="1"/>
  <c r="K108"/>
  <c r="M108" s="1"/>
  <c r="K106"/>
  <c r="M106" s="1"/>
  <c r="K103"/>
  <c r="M103" s="1"/>
  <c r="K113"/>
  <c r="M113" s="1"/>
  <c r="L46"/>
  <c r="K46"/>
  <c r="M46" s="1"/>
  <c r="K112"/>
  <c r="M112" s="1"/>
  <c r="L80"/>
  <c r="K80"/>
  <c r="L84"/>
  <c r="K84"/>
  <c r="L133"/>
  <c r="L85"/>
  <c r="K85"/>
  <c r="M85" s="1"/>
  <c r="L83"/>
  <c r="K83"/>
  <c r="L48"/>
  <c r="K48"/>
  <c r="M48" s="1"/>
  <c r="L47"/>
  <c r="K47"/>
  <c r="M47" s="1"/>
  <c r="K133"/>
  <c r="K109"/>
  <c r="M109" s="1"/>
  <c r="L79"/>
  <c r="K79"/>
  <c r="L82"/>
  <c r="K82"/>
  <c r="M82" s="1"/>
  <c r="L45"/>
  <c r="K45"/>
  <c r="M45" s="1"/>
  <c r="L44"/>
  <c r="K44"/>
  <c r="L18"/>
  <c r="K18"/>
  <c r="M18" s="1"/>
  <c r="L81"/>
  <c r="K81"/>
  <c r="L78"/>
  <c r="K78"/>
  <c r="K74"/>
  <c r="M74"/>
  <c r="L74"/>
  <c r="L73"/>
  <c r="K73"/>
  <c r="L76"/>
  <c r="K76"/>
  <c r="L77"/>
  <c r="K77"/>
  <c r="L75"/>
  <c r="K75"/>
  <c r="L68"/>
  <c r="K68"/>
  <c r="L42"/>
  <c r="K42"/>
  <c r="M42" s="1"/>
  <c r="L40"/>
  <c r="K40"/>
  <c r="M40" s="1"/>
  <c r="L36"/>
  <c r="K36"/>
  <c r="K107"/>
  <c r="M107" s="1"/>
  <c r="L11"/>
  <c r="K11"/>
  <c r="L41"/>
  <c r="K41"/>
  <c r="L39"/>
  <c r="K39"/>
  <c r="L72"/>
  <c r="K72"/>
  <c r="L70"/>
  <c r="K70"/>
  <c r="L71"/>
  <c r="K71"/>
  <c r="K105"/>
  <c r="M105" s="1"/>
  <c r="L69"/>
  <c r="K69"/>
  <c r="L37"/>
  <c r="K37"/>
  <c r="L31"/>
  <c r="M31" s="1"/>
  <c r="K31"/>
  <c r="L34"/>
  <c r="K34"/>
  <c r="L16"/>
  <c r="K16"/>
  <c r="K104"/>
  <c r="M104" s="1"/>
  <c r="M93" l="1"/>
  <c r="M92"/>
  <c r="M91"/>
  <c r="M90"/>
  <c r="M89"/>
  <c r="M80"/>
  <c r="M84"/>
  <c r="M133"/>
  <c r="M83"/>
  <c r="M79"/>
  <c r="M44"/>
  <c r="M81"/>
  <c r="M78"/>
  <c r="M73"/>
  <c r="M76"/>
  <c r="M77"/>
  <c r="M75"/>
  <c r="M68"/>
  <c r="M36"/>
  <c r="M11"/>
  <c r="M39"/>
  <c r="M41"/>
  <c r="M71"/>
  <c r="M72"/>
  <c r="M70"/>
  <c r="M69"/>
  <c r="M37"/>
  <c r="M34"/>
  <c r="M16"/>
  <c r="L66"/>
  <c r="K66"/>
  <c r="L64"/>
  <c r="K64"/>
  <c r="L67"/>
  <c r="K67"/>
  <c r="L38"/>
  <c r="K38"/>
  <c r="L63"/>
  <c r="K63"/>
  <c r="L65"/>
  <c r="K65"/>
  <c r="M65" l="1"/>
  <c r="M38"/>
  <c r="M67"/>
  <c r="M66"/>
  <c r="M64"/>
  <c r="M63"/>
  <c r="L35" l="1"/>
  <c r="M35" s="1"/>
  <c r="K35"/>
  <c r="L33"/>
  <c r="K33"/>
  <c r="L32"/>
  <c r="K32"/>
  <c r="M33" l="1"/>
  <c r="M32"/>
  <c r="K319" l="1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F289"/>
  <c r="F288"/>
  <c r="K288" s="1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7"/>
  <c r="L267" s="1"/>
  <c r="F266"/>
  <c r="K266" s="1"/>
  <c r="L266" s="1"/>
  <c r="K265"/>
  <c r="L265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6"/>
  <c r="L236" s="1"/>
  <c r="K234"/>
  <c r="L234" s="1"/>
  <c r="K233"/>
  <c r="L233" s="1"/>
  <c r="K232"/>
  <c r="L232" s="1"/>
  <c r="K230"/>
  <c r="L230" s="1"/>
  <c r="K229"/>
  <c r="L229" s="1"/>
  <c r="K228"/>
  <c r="L228" s="1"/>
  <c r="K227"/>
  <c r="K226"/>
  <c r="L226" s="1"/>
  <c r="K225"/>
  <c r="L225" s="1"/>
  <c r="K223"/>
  <c r="L223" s="1"/>
  <c r="K222"/>
  <c r="L222" s="1"/>
  <c r="K221"/>
  <c r="L221" s="1"/>
  <c r="K220"/>
  <c r="L220" s="1"/>
  <c r="K219"/>
  <c r="L219" s="1"/>
  <c r="F218"/>
  <c r="K218" s="1"/>
  <c r="L218" s="1"/>
  <c r="H217"/>
  <c r="K217" s="1"/>
  <c r="L217" s="1"/>
  <c r="K214"/>
  <c r="L214" s="1"/>
  <c r="K213"/>
  <c r="L213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3"/>
  <c r="K183" s="1"/>
  <c r="L183" s="1"/>
  <c r="F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M7"/>
  <c r="D7" i="5"/>
  <c r="K6" i="4"/>
  <c r="K6" i="3"/>
  <c r="L6" i="2"/>
</calcChain>
</file>

<file path=xl/sharedStrings.xml><?xml version="1.0" encoding="utf-8"?>
<sst xmlns="http://schemas.openxmlformats.org/spreadsheetml/2006/main" count="2988" uniqueCount="1177">
  <si>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</si>
  <si>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</si>
  <si>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</si>
  <si>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</si>
  <si>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</si>
  <si>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</si>
  <si>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</si>
  <si>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</si>
  <si>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</si>
  <si>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</si>
  <si>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</si>
  <si>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</si>
  <si>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</si>
  <si>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</si>
  <si>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</si>
  <si>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</si>
  <si>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</si>
  <si>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</si>
  <si>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</si>
  <si>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</si>
  <si>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</si>
  <si>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</si>
  <si>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</si>
  <si>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</si>
  <si>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</si>
  <si>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</si>
  <si>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</si>
  <si>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</si>
  <si>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</si>
  <si>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</si>
  <si>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</si>
  <si>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</si>
  <si>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</si>
  <si>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</si>
  <si>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</si>
  <si>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</si>
  <si>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</si>
  <si>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</si>
  <si>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</si>
  <si>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</si>
  <si>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</si>
  <si>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</si>
  <si>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</si>
  <si>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</si>
  <si>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</si>
  <si>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</si>
  <si>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</si>
  <si>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</si>
  <si>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</si>
  <si>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</si>
  <si>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</si>
  <si>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</si>
  <si>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</si>
  <si>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</si>
  <si>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</si>
  <si>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</si>
  <si>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</si>
  <si>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</si>
  <si>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</si>
  <si>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</si>
  <si>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</si>
  <si>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</si>
  <si>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</si>
  <si>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</si>
  <si>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</si>
  <si>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</si>
  <si>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</si>
  <si>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</si>
  <si>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</si>
  <si>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</si>
  <si>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</si>
  <si>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</si>
  <si>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</si>
  <si>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</si>
  <si>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</si>
  <si>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</si>
  <si>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</si>
  <si>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</si>
  <si>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</si>
  <si>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</si>
  <si>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</si>
  <si>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</si>
  <si>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</si>
  <si>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</si>
  <si>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</si>
  <si>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</si>
  <si>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</si>
  <si>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</si>
  <si>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</si>
  <si>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</si>
  <si>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</si>
  <si>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</si>
  <si>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</si>
  <si>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</si>
  <si>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</si>
  <si>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</si>
  <si>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</si>
  <si>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</si>
  <si>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</si>
  <si>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</si>
  <si>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</si>
  <si>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</si>
  <si>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</si>
  <si>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</si>
  <si>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</si>
  <si>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</si>
  <si>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</si>
  <si>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</si>
  <si>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</si>
  <si>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</si>
  <si>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</si>
  <si>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</si>
  <si>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</si>
  <si>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</si>
  <si>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</si>
  <si>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</si>
  <si>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</si>
  <si>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</si>
  <si>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</si>
  <si>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</si>
  <si>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</si>
  <si>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</si>
  <si>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</si>
  <si>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</si>
  <si>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</si>
  <si>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</si>
  <si>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</si>
  <si>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</si>
  <si>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</si>
  <si>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</si>
  <si>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</si>
  <si>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</si>
  <si>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</si>
  <si>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</si>
  <si>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</si>
  <si>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</si>
  <si>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</si>
  <si>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</si>
  <si>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</si>
  <si>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</si>
  <si>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</si>
  <si>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</si>
  <si>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</si>
  <si>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</si>
  <si>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</si>
  <si>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</si>
  <si>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</si>
  <si>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</si>
  <si>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</si>
  <si>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</si>
  <si>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</si>
  <si>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</si>
  <si>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</si>
  <si>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</si>
  <si>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</si>
  <si>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</si>
  <si>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</si>
  <si>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</si>
  <si>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</si>
  <si>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</si>
  <si>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</si>
  <si>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</si>
  <si>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</si>
  <si>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</si>
  <si>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</si>
  <si>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</si>
  <si>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</si>
  <si>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</si>
  <si>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</si>
  <si>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</si>
  <si>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</si>
  <si>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</si>
  <si>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</si>
  <si>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</si>
  <si>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</si>
  <si>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</si>
  <si>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</si>
  <si>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</si>
  <si>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</si>
  <si>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</si>
  <si>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</si>
  <si>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</si>
  <si>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</si>
  <si>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</si>
  <si>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</si>
  <si>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</si>
  <si>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</si>
  <si>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</si>
  <si>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</si>
  <si>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</si>
  <si>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</si>
  <si>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</si>
  <si>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</si>
  <si>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</si>
  <si>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</si>
  <si>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</si>
  <si>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</si>
  <si>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</si>
  <si>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</si>
  <si>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</si>
  <si>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</si>
  <si>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</si>
  <si>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</si>
  <si>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</si>
  <si>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</si>
  <si>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</si>
  <si>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</si>
  <si>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</si>
  <si>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</si>
  <si>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</si>
  <si>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</si>
  <si>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</si>
  <si>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</si>
  <si>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</si>
  <si>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</si>
  <si>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</si>
  <si>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</si>
  <si>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</si>
  <si>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</si>
  <si>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</si>
  <si>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</si>
  <si>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</si>
  <si>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</si>
  <si>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</si>
  <si>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</si>
  <si>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</si>
  <si>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</si>
  <si>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</si>
  <si>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</si>
  <si>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</si>
  <si>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</si>
  <si>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</si>
  <si>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</si>
  <si>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</si>
  <si>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</si>
  <si>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</si>
  <si>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</si>
  <si>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</si>
  <si>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</si>
  <si>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</si>
  <si>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</si>
  <si>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</si>
  <si>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</si>
  <si>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</si>
  <si>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</si>
  <si>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</si>
  <si>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</si>
  <si>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</si>
  <si>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</si>
  <si>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</si>
  <si>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</si>
  <si>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</si>
  <si>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</si>
  <si>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</si>
  <si>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</si>
  <si>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</si>
  <si>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</si>
  <si>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</si>
  <si>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</si>
  <si>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</si>
  <si>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</si>
  <si>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</si>
  <si>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</si>
  <si>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</si>
  <si>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</si>
  <si>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</si>
  <si>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</si>
  <si>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</si>
  <si>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</si>
  <si>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</si>
  <si>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</si>
  <si>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</si>
  <si>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</si>
  <si>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</si>
  <si>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</si>
  <si>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</si>
  <si>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</si>
  <si>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</si>
  <si>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</si>
  <si>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</si>
  <si>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</si>
  <si>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</si>
  <si>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</si>
  <si>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</si>
  <si>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</si>
  <si>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</si>
  <si>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</si>
  <si>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</si>
  <si>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</si>
  <si>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</si>
  <si>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</si>
  <si>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</si>
  <si>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</si>
  <si>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</si>
  <si>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</si>
  <si>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</si>
  <si>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</si>
  <si>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</si>
  <si>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</si>
  <si>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</si>
  <si>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</si>
  <si>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</si>
  <si>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</si>
  <si>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</si>
  <si>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</si>
  <si>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</si>
  <si>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</si>
  <si>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</si>
  <si>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</si>
  <si>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</si>
  <si>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</si>
  <si>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</si>
  <si>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</si>
  <si>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</si>
  <si>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</si>
  <si>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</si>
  <si>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</si>
  <si>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</si>
  <si>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</si>
  <si>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</si>
  <si>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</si>
  <si>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</si>
  <si>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</si>
  <si>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</si>
  <si>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</si>
  <si>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</si>
  <si>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</si>
  <si>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</si>
  <si>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</si>
  <si>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</si>
  <si>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</si>
  <si>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</si>
  <si>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</si>
  <si>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</si>
  <si>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</si>
  <si>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</si>
  <si>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</si>
  <si>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</si>
  <si>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</si>
  <si>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</si>
  <si>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</si>
  <si>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</si>
  <si>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</si>
  <si>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</si>
  <si>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</si>
  <si>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</si>
  <si>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</si>
  <si>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</si>
  <si>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</si>
  <si>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</si>
  <si>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</si>
  <si>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</si>
  <si>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</si>
  <si>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</si>
  <si>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</si>
  <si>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</si>
  <si>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</si>
  <si>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</si>
  <si>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</si>
  <si>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</si>
  <si>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</si>
  <si>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</si>
  <si>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</si>
  <si>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</si>
  <si>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</si>
  <si>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</si>
  <si>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</si>
  <si>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</si>
  <si>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</si>
  <si>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</si>
  <si>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</si>
  <si>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</si>
  <si>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</si>
  <si>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</si>
  <si>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</si>
  <si>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</si>
  <si>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</si>
  <si>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</si>
  <si>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</si>
  <si>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</si>
  <si>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</si>
  <si>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</si>
  <si>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</si>
  <si>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</si>
  <si>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</si>
  <si>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</si>
  <si>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</si>
  <si>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</si>
  <si>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</si>
  <si>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</si>
  <si>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</si>
  <si>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</si>
  <si>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</si>
  <si>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</si>
  <si>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</si>
  <si>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</si>
  <si>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</si>
  <si>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</si>
  <si>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</si>
  <si>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</si>
  <si>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</si>
  <si>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</si>
  <si>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</si>
  <si>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</si>
  <si>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</si>
  <si>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</si>
  <si>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</si>
  <si>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</si>
  <si>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</si>
  <si>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</si>
  <si>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</si>
  <si>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</si>
  <si>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</si>
  <si>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</si>
  <si>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</si>
  <si>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</si>
  <si>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</si>
  <si>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</si>
  <si>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</si>
  <si>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</si>
  <si>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</si>
  <si>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</si>
  <si>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</si>
  <si>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</si>
  <si>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</si>
  <si>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</si>
  <si>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</si>
  <si>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</si>
  <si>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</si>
  <si>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</si>
  <si>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</si>
  <si>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</si>
  <si>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</si>
  <si>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</si>
  <si>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</si>
  <si>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</si>
  <si>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</si>
  <si>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</si>
  <si>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</si>
  <si>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</si>
  <si>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</si>
  <si>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</si>
  <si>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</si>
  <si>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</si>
  <si>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</si>
  <si>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</si>
  <si>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</si>
  <si>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</si>
  <si>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</si>
  <si>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</si>
  <si>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</si>
  <si>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</si>
  <si>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</si>
  <si>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</si>
  <si>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</si>
  <si>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</si>
  <si>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</si>
  <si>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</si>
  <si>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</si>
  <si>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</si>
  <si>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</si>
  <si>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</si>
  <si>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</si>
  <si>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</si>
  <si>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</si>
  <si>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</si>
  <si>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</si>
  <si>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</si>
  <si>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</si>
  <si>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</si>
  <si>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</si>
  <si>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</si>
  <si>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</si>
  <si>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</si>
  <si>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</si>
  <si>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</si>
  <si>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</si>
  <si>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</si>
  <si>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</si>
  <si>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</si>
  <si>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</si>
  <si>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</si>
  <si>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</si>
  <si>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</si>
  <si>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</si>
  <si>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</si>
  <si>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</si>
  <si>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</si>
  <si>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</si>
  <si>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</si>
  <si>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</si>
  <si>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</si>
  <si>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</si>
  <si>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</si>
  <si>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</si>
  <si>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</si>
  <si>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</si>
  <si>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</si>
  <si>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</si>
  <si>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</si>
  <si>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</si>
  <si>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</si>
  <si>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</si>
  <si>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</si>
  <si>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</si>
  <si>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</si>
  <si>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</si>
  <si>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</si>
  <si>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</si>
  <si>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</si>
  <si>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</si>
  <si>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</si>
  <si>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</si>
  <si>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</si>
  <si>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</si>
  <si>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</si>
  <si>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</si>
  <si>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</si>
  <si>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</si>
  <si>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</si>
  <si>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</si>
  <si>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</si>
  <si>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</si>
  <si>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</si>
  <si>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</si>
  <si>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</si>
  <si>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</si>
  <si>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</si>
  <si>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</si>
  <si>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</si>
  <si>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</si>
  <si>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</si>
  <si>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</si>
  <si>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</si>
  <si>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</si>
  <si>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</si>
  <si>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</si>
  <si>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</si>
  <si>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</si>
  <si>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</si>
  <si>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</si>
  <si>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</si>
  <si>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</si>
  <si>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</si>
  <si>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</si>
  <si>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</si>
  <si>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</si>
  <si>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</si>
  <si>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</si>
  <si>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</si>
  <si>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</si>
  <si>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</si>
  <si>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</si>
  <si>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</si>
  <si>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</si>
  <si>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</si>
  <si>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</si>
  <si>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</si>
  <si>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</si>
  <si>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</si>
  <si>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</si>
  <si>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</si>
  <si>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</si>
  <si>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</si>
  <si>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</si>
  <si>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</si>
  <si>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</si>
  <si>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</si>
  <si>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</si>
  <si>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</si>
  <si>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</si>
  <si>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</si>
  <si>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</si>
  <si>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</si>
  <si>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</si>
  <si>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</si>
  <si>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</si>
  <si>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</si>
  <si>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</si>
  <si>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</si>
  <si>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</si>
  <si>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</si>
  <si>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</si>
  <si>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</si>
  <si>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</si>
  <si>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</si>
  <si>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</si>
  <si>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</si>
  <si>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</si>
  <si>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</si>
  <si>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</si>
  <si>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</si>
  <si>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</si>
  <si>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</si>
  <si>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</si>
  <si>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</si>
  <si>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</si>
  <si>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</si>
  <si>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</si>
  <si>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</si>
  <si>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</si>
  <si>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</si>
  <si>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</si>
  <si>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</si>
  <si>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</si>
  <si>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</si>
  <si>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</si>
  <si>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</si>
  <si>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</si>
  <si>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</si>
  <si>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</si>
  <si>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</si>
  <si>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</si>
  <si>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</si>
  <si>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</si>
  <si>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</si>
  <si>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</si>
  <si>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</si>
  <si>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</si>
  <si>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</si>
  <si>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</si>
  <si>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</si>
  <si>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</si>
  <si>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</si>
  <si>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</si>
  <si>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</si>
  <si>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</si>
  <si>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</si>
  <si>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</si>
  <si>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</si>
  <si>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</si>
  <si>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</si>
  <si>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</si>
  <si>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</si>
  <si>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</si>
  <si>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</si>
  <si>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</si>
  <si>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</si>
  <si>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</si>
  <si>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</si>
  <si>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</si>
  <si>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</si>
  <si>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</si>
  <si>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</si>
  <si>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</si>
  <si>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</si>
  <si>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</si>
  <si>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</si>
  <si>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</si>
  <si>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</si>
  <si>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</si>
  <si>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</si>
  <si>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</si>
  <si>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</si>
  <si>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</si>
  <si>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</si>
  <si>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</si>
  <si>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</si>
  <si>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</si>
  <si>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</si>
  <si>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</si>
  <si>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</si>
  <si>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</si>
  <si>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</si>
  <si>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</si>
  <si>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</si>
  <si>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</si>
  <si>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</si>
  <si>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</si>
  <si>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</si>
  <si>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</si>
  <si>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</si>
  <si>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</si>
  <si>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</si>
  <si>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</si>
  <si>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</si>
  <si>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</si>
  <si>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</si>
  <si>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</si>
  <si>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</si>
  <si>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</si>
  <si>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</si>
  <si>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</si>
  <si>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</si>
  <si>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</si>
  <si>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</si>
  <si>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</si>
  <si>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</si>
  <si>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</si>
  <si>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</si>
  <si>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</si>
  <si>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</si>
  <si>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</si>
  <si>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</si>
  <si>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</si>
  <si>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</si>
  <si>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</si>
  <si>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</si>
  <si>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</si>
  <si>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</si>
  <si>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</si>
  <si>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</si>
  <si>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</si>
  <si>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</si>
  <si>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</si>
  <si>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</si>
  <si>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</si>
  <si>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</si>
  <si>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</si>
  <si>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</si>
  <si>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</si>
  <si>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</si>
  <si>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</si>
  <si>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</si>
  <si>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</si>
  <si>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</si>
  <si>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</si>
  <si>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</si>
  <si>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</si>
  <si>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</si>
  <si>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</si>
  <si>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</si>
  <si>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</si>
  <si>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</si>
  <si>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</si>
  <si>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</si>
  <si>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</si>
  <si>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</si>
  <si>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</si>
  <si>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</si>
  <si>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</si>
  <si>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</si>
  <si>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</si>
  <si>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</si>
  <si>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</si>
  <si>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</si>
  <si>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</si>
  <si>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</si>
  <si>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</si>
  <si>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</si>
  <si>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</si>
  <si>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</si>
  <si>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</si>
  <si>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</si>
  <si>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</si>
  <si>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</si>
  <si>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</si>
  <si>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</si>
  <si>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</si>
  <si>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</si>
  <si>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</si>
  <si>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</si>
  <si>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</si>
  <si>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</si>
  <si>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</si>
  <si>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</si>
  <si>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</si>
  <si>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</si>
  <si>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</si>
  <si>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</si>
  <si>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</si>
  <si>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</si>
  <si>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</si>
  <si>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</si>
  <si>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</si>
  <si>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</si>
  <si>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</si>
  <si>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</si>
  <si>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</si>
  <si>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</si>
  <si>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</si>
  <si>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</si>
  <si>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</si>
  <si>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</si>
  <si>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</si>
  <si>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</si>
  <si>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</si>
  <si>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</si>
  <si>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</si>
  <si>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</si>
  <si>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</si>
  <si>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</si>
  <si>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</si>
  <si>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</si>
  <si>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</si>
  <si>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</si>
  <si>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</si>
  <si>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</si>
  <si>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</si>
  <si>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</si>
  <si>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</si>
  <si>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</si>
  <si>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</si>
  <si>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</si>
  <si>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</si>
  <si>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</si>
  <si>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</si>
  <si>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</si>
  <si>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</si>
  <si>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</si>
  <si>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</si>
  <si>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</si>
  <si>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</si>
  <si>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</si>
  <si>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</si>
  <si>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</si>
  <si>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</si>
  <si>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</si>
  <si>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</si>
  <si>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</si>
  <si>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</si>
  <si>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</si>
  <si>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</si>
  <si>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</si>
  <si>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</si>
  <si>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</si>
  <si>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</si>
  <si>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</si>
  <si>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</si>
  <si>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</si>
  <si>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</si>
  <si>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</si>
  <si>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</si>
  <si>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</si>
  <si>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</si>
  <si>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</si>
  <si>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</si>
  <si>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</si>
  <si>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</si>
  <si>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</si>
  <si>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</si>
  <si>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</si>
  <si>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</si>
  <si>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</si>
  <si>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</si>
  <si>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</si>
  <si>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</si>
  <si>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</si>
  <si>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</si>
  <si>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</si>
  <si>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</si>
  <si>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</si>
  <si>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</si>
  <si>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</si>
  <si>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</si>
  <si>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</si>
  <si>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</si>
  <si>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</si>
  <si>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</si>
  <si>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</si>
  <si>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</si>
  <si>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</si>
  <si>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</si>
  <si>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</si>
  <si>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</si>
  <si>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</si>
  <si>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</si>
  <si>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</si>
  <si>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</si>
  <si>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</si>
  <si>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</si>
  <si>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</si>
  <si>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</si>
  <si>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</si>
  <si>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</si>
  <si>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</si>
  <si>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</si>
  <si>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</si>
  <si>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</si>
  <si>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</si>
  <si>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</si>
  <si>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</si>
  <si>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</si>
  <si>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</si>
  <si>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</si>
  <si>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</si>
  <si>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</si>
  <si>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</si>
  <si>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</si>
  <si>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</si>
  <si>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</si>
  <si>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</si>
  <si>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</si>
  <si>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</si>
  <si>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</si>
  <si>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</si>
  <si>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</si>
  <si>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</si>
  <si>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</si>
  <si>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</si>
  <si>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</si>
  <si>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</si>
  <si>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</si>
  <si>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</si>
  <si>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</si>
  <si>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</si>
  <si>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</si>
  <si>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</si>
  <si>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</si>
  <si>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</si>
  <si>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</si>
  <si>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</si>
  <si>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</si>
  <si>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</si>
  <si>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</si>
  <si>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</si>
  <si>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</si>
  <si>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</si>
  <si>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</si>
  <si>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</si>
  <si>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</si>
  <si>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</si>
  <si>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</si>
  <si>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</si>
  <si>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</si>
  <si>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</si>
  <si>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</si>
  <si>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</si>
  <si>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</si>
  <si>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</si>
  <si>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</si>
  <si>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</si>
  <si>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</si>
  <si>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</si>
  <si>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</si>
  <si>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</si>
  <si>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</si>
  <si>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</si>
  <si>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</si>
  <si>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</si>
  <si>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</si>
  <si>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</si>
  <si>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</si>
  <si>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</si>
  <si>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</si>
  <si>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</si>
  <si>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</si>
  <si>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</si>
  <si>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</si>
  <si>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</si>
  <si>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</si>
  <si>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</si>
  <si>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</si>
  <si>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</si>
  <si>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</si>
  <si>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</si>
  <si>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</si>
  <si>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</si>
  <si>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73.5-74.5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</si>
  <si>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</si>
  <si>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</si>
  <si>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</si>
  <si>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</si>
  <si>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</si>
  <si>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</si>
  <si>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</si>
  <si>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</si>
  <si>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</si>
  <si>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</si>
  <si>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</si>
  <si>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</si>
  <si>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</si>
  <si>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</si>
  <si>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</si>
  <si>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</si>
  <si>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</si>
  <si>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</si>
  <si>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</si>
  <si>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</si>
  <si>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</si>
  <si>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</si>
  <si>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</si>
  <si>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</si>
  <si>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</si>
  <si>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</si>
  <si>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</si>
  <si>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</si>
  <si>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</si>
  <si>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</si>
  <si>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</si>
  <si>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</si>
  <si>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</si>
  <si>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</si>
  <si>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</si>
  <si>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</si>
  <si>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</si>
  <si>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</si>
  <si>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</si>
  <si>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</si>
  <si>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</si>
  <si>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</si>
  <si>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</si>
  <si>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</si>
  <si>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</si>
  <si>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</si>
  <si>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</si>
  <si>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</si>
  <si>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672-673</t>
  </si>
  <si>
    <t>HDFCLIFE AUG 690 CE</t>
  </si>
  <si>
    <t>4.0-5.0</t>
  </si>
  <si>
    <t>1740-1760</t>
  </si>
  <si>
    <t>1442-1450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</si>
  <si>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</si>
  <si>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</si>
  <si>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</si>
  <si>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</si>
  <si>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</si>
  <si>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</si>
  <si>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</si>
  <si>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</si>
  <si>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</si>
  <si>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168-169</t>
  </si>
  <si>
    <t>PFC 135 CE AUG</t>
  </si>
  <si>
    <t>LT 1660 CE AUG</t>
  </si>
  <si>
    <t>MNIL</t>
  </si>
  <si>
    <t>NK SECURITIES RESEARCH PRIVATE LIMITED</t>
  </si>
  <si>
    <t>Profit of Rs.45.5/-</t>
  </si>
  <si>
    <t>2210-2220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</si>
  <si>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</si>
  <si>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</si>
  <si>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</si>
  <si>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</si>
  <si>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</si>
  <si>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</si>
  <si>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</si>
  <si>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</si>
  <si>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</si>
  <si>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</si>
  <si>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788-790</t>
  </si>
  <si>
    <t>820-830</t>
  </si>
  <si>
    <t>Loss of Rs.30/-</t>
  </si>
  <si>
    <t>KARDA</t>
  </si>
  <si>
    <t>ELARA INDIA OPPORTUNITIES FUND LIMITED</t>
  </si>
  <si>
    <t>CTE</t>
  </si>
  <si>
    <t>Cambridge Technology Ente</t>
  </si>
  <si>
    <t>Fiem Industries Limited</t>
  </si>
  <si>
    <t>XTX MARKETS LLP</t>
  </si>
  <si>
    <t>LIBAS</t>
  </si>
  <si>
    <t>Libas Consu Products Ltd</t>
  </si>
  <si>
    <t>HEMANT  SARVAIYA</t>
  </si>
  <si>
    <t>Profit of Rs.17/-</t>
  </si>
  <si>
    <t>Profit of Rs.4/-</t>
  </si>
  <si>
    <t>RELIANCE 2180 CE AUG</t>
  </si>
  <si>
    <t>24-26</t>
  </si>
  <si>
    <t xml:space="preserve">ASIANPAINT 3020 CE AUG </t>
  </si>
  <si>
    <t>40-42</t>
  </si>
  <si>
    <t>ESCORTS AUG FUT</t>
  </si>
  <si>
    <t>1234-1238</t>
  </si>
  <si>
    <t>1270-1275</t>
  </si>
  <si>
    <t>346-349</t>
  </si>
  <si>
    <t>360-365</t>
  </si>
  <si>
    <t>AARNAV</t>
  </si>
  <si>
    <t>BNK SECURITIES PVT LTD</t>
  </si>
  <si>
    <t>BNK CAPITAL MARKETS LTD.</t>
  </si>
  <si>
    <t>LAKE DISTRICT HOLDINGS LIMITED</t>
  </si>
  <si>
    <t>MONETARY AUTHORITY OF SINGAPORE</t>
  </si>
  <si>
    <t>GOVERNMENT OF SINGAPORE</t>
  </si>
  <si>
    <t>MUSHIHUR LUTFAR SHAIKH</t>
  </si>
  <si>
    <t>ARTEMISELC</t>
  </si>
  <si>
    <t>VESPERA FUND LIMITED</t>
  </si>
  <si>
    <t>PRAVINKUMAR BRIJENDRAKUMAR AGARWAL</t>
  </si>
  <si>
    <t>BIOGEN</t>
  </si>
  <si>
    <t>RAJESH K AGGARWAL</t>
  </si>
  <si>
    <t>TOPGAIN FINANCE PRIVATE LIMITED</t>
  </si>
  <si>
    <t>BNL</t>
  </si>
  <si>
    <t>PIYUSH KANODIA HUF</t>
  </si>
  <si>
    <t>DML</t>
  </si>
  <si>
    <t>RAVEENDRAKANCHARLA</t>
  </si>
  <si>
    <t>ESCORP</t>
  </si>
  <si>
    <t>EMRALD COMMERCIAL LIMITED</t>
  </si>
  <si>
    <t>HAZOOR</t>
  </si>
  <si>
    <t>PRIYA ROHAN AGARWAL</t>
  </si>
  <si>
    <t>RAUDRAMUKHI COMMERCE PVT LTD</t>
  </si>
  <si>
    <t>MAHENDRAKUMAR SESHMALJI SONI</t>
  </si>
  <si>
    <t>ASHISH SHAH</t>
  </si>
  <si>
    <t>GAYATRIDEVI DADHICH</t>
  </si>
  <si>
    <t>ABHIJEET PAIKRAO</t>
  </si>
  <si>
    <t>JPASSOCIAT</t>
  </si>
  <si>
    <t>INDIANOCEAN SHIPPING PRIVATE LIMITED</t>
  </si>
  <si>
    <t>ARYA EXCELLENCY SERVICES LLP</t>
  </si>
  <si>
    <t>KAKTEX</t>
  </si>
  <si>
    <t>TRUPTI KETAN KARANI</t>
  </si>
  <si>
    <t>KAPILRAJ</t>
  </si>
  <si>
    <t>AJEET SINGH BISEN</t>
  </si>
  <si>
    <t>ANKIT KOTHARI</t>
  </si>
  <si>
    <t>DURGESH TUKNAYAT</t>
  </si>
  <si>
    <t>SHREYA JAIN</t>
  </si>
  <si>
    <t>KABIR SHRAN DAGAR</t>
  </si>
  <si>
    <t>RAJINDER PARSAD</t>
  </si>
  <si>
    <t>NATURAL</t>
  </si>
  <si>
    <t>JANI TIRTH YOGESHBHAI</t>
  </si>
  <si>
    <t>NETLINK</t>
  </si>
  <si>
    <t>JUPITER INFOMEDIA PVT LTD</t>
  </si>
  <si>
    <t>JINESHVAR SECURITIES PRIVATE LTD</t>
  </si>
  <si>
    <t>RUPA M MODI</t>
  </si>
  <si>
    <t>SAGARPROD</t>
  </si>
  <si>
    <t>AVANI JASMIN AJMERA</t>
  </si>
  <si>
    <t>UDAYKUMAR NATVARLAL DAVE</t>
  </si>
  <si>
    <t>STL</t>
  </si>
  <si>
    <t>ARYAMAN BROKING LIMITED</t>
  </si>
  <si>
    <t>NOPEA CAPITAL SERVICES PRIVATE LIMITED</t>
  </si>
  <si>
    <t>SUPRBPA</t>
  </si>
  <si>
    <t>SAMARTHPRABHUDASRAMANUJ</t>
  </si>
  <si>
    <t>JAYARAMAN VISHWANATHAN</t>
  </si>
  <si>
    <t>PARESH HARISHKUMAR THAKKER</t>
  </si>
  <si>
    <t>TIMESGREEN</t>
  </si>
  <si>
    <t>SK GROWTH FUND PRIVATE LIMITED</t>
  </si>
  <si>
    <t>TTFL</t>
  </si>
  <si>
    <t>HARDIK JIGISHKUMAR DESAI</t>
  </si>
  <si>
    <t>SHRAVAN H PATEL</t>
  </si>
  <si>
    <t>VEERHEALTH</t>
  </si>
  <si>
    <t>SHARAD KANAYALAL SHAH</t>
  </si>
  <si>
    <t>WEPSOLN</t>
  </si>
  <si>
    <t>RNAWEP INVESTMENTS PRIVATE LIMITED</t>
  </si>
  <si>
    <t>WEP SOLUTIONS INDIA LIMITED</t>
  </si>
  <si>
    <t>ATALREAL</t>
  </si>
  <si>
    <t>Atal Realtech Limited</t>
  </si>
  <si>
    <t>BAKUL HEERALAL JAIN</t>
  </si>
  <si>
    <t>BCONCEPTS</t>
  </si>
  <si>
    <t>Brand Concepts Limited</t>
  </si>
  <si>
    <t>INDERJEET KAUR WADHWA</t>
  </si>
  <si>
    <t>CLEAN</t>
  </si>
  <si>
    <t>Clean Science &amp; Tech Ltd</t>
  </si>
  <si>
    <t>PLUTUS WEALTH MANAGEMENT LLP</t>
  </si>
  <si>
    <t>DSML</t>
  </si>
  <si>
    <t>Debock Sale Marketing Ltd</t>
  </si>
  <si>
    <t>RAMESH BHANDAPPA MUNNOLI</t>
  </si>
  <si>
    <t>HEMAL ARUNBHAI MEHTA</t>
  </si>
  <si>
    <t>MAHESH MAHESHWARI &amp; SONS HUF</t>
  </si>
  <si>
    <t>SATISH RAMSEVAK PANDEY</t>
  </si>
  <si>
    <t>EXXARO</t>
  </si>
  <si>
    <t>Exxaro Tiles Limited</t>
  </si>
  <si>
    <t>NEXPACT LIMITED</t>
  </si>
  <si>
    <t>IITL</t>
  </si>
  <si>
    <t>Industrial Inv Trust Ltd</t>
  </si>
  <si>
    <t>SYSTEMATIX SHARES AND STOCKS (INDIA) LIMITED</t>
  </si>
  <si>
    <t>MAHESHWARI</t>
  </si>
  <si>
    <t>Maheshwari Logistics Limi</t>
  </si>
  <si>
    <t>YOGESH KUMAR GAWANDE</t>
  </si>
  <si>
    <t>NBIFIN</t>
  </si>
  <si>
    <t>N.B.I. Ind. Fin. Co. Ltd</t>
  </si>
  <si>
    <t>CENTUARY FIBRE PLATES PRIVATE LIMITED</t>
  </si>
  <si>
    <t>SAKSOFT</t>
  </si>
  <si>
    <t>Saksoft Limited</t>
  </si>
  <si>
    <t>SCAPDVR</t>
  </si>
  <si>
    <t>Stampede Capital Limited</t>
  </si>
  <si>
    <t>VENKATESWARLU SINGIRIKONDA</t>
  </si>
  <si>
    <t>SURYODAY</t>
  </si>
  <si>
    <t>Suryoday Small Fin Bk Ltd</t>
  </si>
  <si>
    <t>KUBER INDIA FUND</t>
  </si>
  <si>
    <t>TOUCHWOOD</t>
  </si>
  <si>
    <t>Touchwood Entertain Ltd.</t>
  </si>
  <si>
    <t>VINOD SOMANI HUF</t>
  </si>
  <si>
    <t>VERTOZ</t>
  </si>
  <si>
    <t>Vertoz Advertising Ltd</t>
  </si>
  <si>
    <t>OLGA TRADING PRIVATE LIMITED</t>
  </si>
  <si>
    <t>AROGRANITE</t>
  </si>
  <si>
    <t>Aro Granite Industries Li</t>
  </si>
  <si>
    <t>SATYANARAYAN J KABRA</t>
  </si>
  <si>
    <t>BSL</t>
  </si>
  <si>
    <t>BSL Ltd</t>
  </si>
  <si>
    <t>LIC OF INDIA</t>
  </si>
  <si>
    <t>COFFEEDAY</t>
  </si>
  <si>
    <t>Coffee Day Enterprise Ltd</t>
  </si>
  <si>
    <t>KKR MAURITIUS PE INVESTMENTS II LTD</t>
  </si>
  <si>
    <t>AMRIT  CHOUDHURY</t>
  </si>
  <si>
    <t>VINOD KUMAR GADIA</t>
  </si>
  <si>
    <t>ZUBER TRADING LLP</t>
  </si>
  <si>
    <t>CHOICE EQUITY BROKING PRIVATE LIMITED</t>
  </si>
  <si>
    <t>GDN VENTURES LLP</t>
  </si>
  <si>
    <t>SYSTEMATIX CAPITAL SERVICES PRIVATE LIMITED</t>
  </si>
  <si>
    <t>MCDHOLDING</t>
  </si>
  <si>
    <t>McDowell Holdings Limited</t>
  </si>
  <si>
    <t>RECOVERY OFFICER I DRT II</t>
  </si>
  <si>
    <t>MAHENDRA GIRDHARILAL WADHWANI</t>
  </si>
  <si>
    <t>GAYI ADI MANAGEMENT AND TRENDS PRIVATE LIMITED</t>
  </si>
  <si>
    <t>TVS SHRIRAM GROWTH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</si>
</sst>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2" fontId="36" fillId="17" borderId="15" xfId="0" applyNumberFormat="1" applyFont="1" applyFill="1" applyBorder="1" applyAlignment="1">
      <alignment horizontal="center" vertical="center"/>
    </xf>
    <xf numFmtId="10" fontId="36" fillId="17" borderId="15" xfId="0" applyNumberFormat="1" applyFont="1" applyFill="1" applyBorder="1" applyAlignment="1">
      <alignment horizontal="center" vertical="center" wrapText="1"/>
    </xf>
    <xf numFmtId="0" fontId="37" fillId="17" borderId="15" xfId="0" applyFont="1" applyFill="1" applyBorder="1" applyAlignment="1">
      <alignment horizontal="center" vertical="center"/>
    </xf>
    <xf numFmtId="16" fontId="36" fillId="17" borderId="15" xfId="0" applyNumberFormat="1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0" fontId="36" fillId="17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5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16" fontId="35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5" sqref="B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J23" sqref="J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0" t="s">
        <v>16</v>
      </c>
      <c r="B9" s="462" t="s">
        <v>17</v>
      </c>
      <c r="C9" s="462" t="s">
        <v>18</v>
      </c>
      <c r="D9" s="462" t="s">
        <v>19</v>
      </c>
      <c r="E9" s="26" t="s">
        <v>20</v>
      </c>
      <c r="F9" s="26" t="s">
        <v>21</v>
      </c>
      <c r="G9" s="457" t="s">
        <v>22</v>
      </c>
      <c r="H9" s="458"/>
      <c r="I9" s="459"/>
      <c r="J9" s="457" t="s">
        <v>23</v>
      </c>
      <c r="K9" s="458"/>
      <c r="L9" s="459"/>
      <c r="M9" s="26"/>
      <c r="N9" s="27"/>
      <c r="O9" s="27"/>
      <c r="P9" s="27"/>
    </row>
    <row r="10" spans="1:16" ht="59.25" customHeight="1">
      <c r="A10" s="461"/>
      <c r="B10" s="463"/>
      <c r="C10" s="463"/>
      <c r="D10" s="46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35601.300000000003</v>
      </c>
      <c r="F11" s="35">
        <v>35786.1</v>
      </c>
      <c r="G11" s="36">
        <v>35292.199999999997</v>
      </c>
      <c r="H11" s="36">
        <v>34983.1</v>
      </c>
      <c r="I11" s="36">
        <v>34489.199999999997</v>
      </c>
      <c r="J11" s="36">
        <v>36095.199999999997</v>
      </c>
      <c r="K11" s="36">
        <v>36589.100000000006</v>
      </c>
      <c r="L11" s="36">
        <v>36898.199999999997</v>
      </c>
      <c r="M11" s="37">
        <v>36280</v>
      </c>
      <c r="N11" s="37">
        <v>35477</v>
      </c>
      <c r="O11" s="38">
        <v>2291300</v>
      </c>
      <c r="P11" s="39">
        <v>6.5200715929429817E-2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16572.3</v>
      </c>
      <c r="F12" s="40">
        <v>16602.916666666668</v>
      </c>
      <c r="G12" s="41">
        <v>16516.883333333335</v>
      </c>
      <c r="H12" s="41">
        <v>16461.466666666667</v>
      </c>
      <c r="I12" s="41">
        <v>16375.433333333334</v>
      </c>
      <c r="J12" s="41">
        <v>16658.333333333336</v>
      </c>
      <c r="K12" s="41">
        <v>16744.366666666669</v>
      </c>
      <c r="L12" s="41">
        <v>16799.783333333336</v>
      </c>
      <c r="M12" s="31">
        <v>16688.95</v>
      </c>
      <c r="N12" s="31">
        <v>16547.5</v>
      </c>
      <c r="O12" s="42">
        <v>15325050</v>
      </c>
      <c r="P12" s="43">
        <v>-1.6512271897371065E-2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17297.7</v>
      </c>
      <c r="F13" s="40">
        <v>17474.283333333333</v>
      </c>
      <c r="G13" s="41">
        <v>17058.566666666666</v>
      </c>
      <c r="H13" s="41">
        <v>16819.433333333334</v>
      </c>
      <c r="I13" s="41">
        <v>16403.716666666667</v>
      </c>
      <c r="J13" s="41">
        <v>17713.416666666664</v>
      </c>
      <c r="K13" s="41">
        <v>18129.133333333331</v>
      </c>
      <c r="L13" s="41">
        <v>18368.266666666663</v>
      </c>
      <c r="M13" s="31">
        <v>17890</v>
      </c>
      <c r="N13" s="31">
        <v>17235.150000000001</v>
      </c>
      <c r="O13" s="42">
        <v>4760</v>
      </c>
      <c r="P13" s="43">
        <v>2.5862068965517241E-2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955.95</v>
      </c>
      <c r="F14" s="40">
        <v>956.15</v>
      </c>
      <c r="G14" s="41">
        <v>948.3</v>
      </c>
      <c r="H14" s="41">
        <v>940.65</v>
      </c>
      <c r="I14" s="41">
        <v>932.8</v>
      </c>
      <c r="J14" s="41">
        <v>963.8</v>
      </c>
      <c r="K14" s="41">
        <v>971.65000000000009</v>
      </c>
      <c r="L14" s="41">
        <v>979.3</v>
      </c>
      <c r="M14" s="31">
        <v>964</v>
      </c>
      <c r="N14" s="31">
        <v>948.5</v>
      </c>
      <c r="O14" s="42">
        <v>3424650</v>
      </c>
      <c r="P14" s="43">
        <v>-4.3901281442809685E-2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205.8</v>
      </c>
      <c r="F15" s="40">
        <v>205.36666666666665</v>
      </c>
      <c r="G15" s="41">
        <v>203.3833333333333</v>
      </c>
      <c r="H15" s="41">
        <v>200.96666666666664</v>
      </c>
      <c r="I15" s="41">
        <v>198.98333333333329</v>
      </c>
      <c r="J15" s="41">
        <v>207.7833333333333</v>
      </c>
      <c r="K15" s="41">
        <v>209.76666666666665</v>
      </c>
      <c r="L15" s="41">
        <v>212.18333333333331</v>
      </c>
      <c r="M15" s="31">
        <v>207.35</v>
      </c>
      <c r="N15" s="31">
        <v>202.95</v>
      </c>
      <c r="O15" s="42">
        <v>11096800</v>
      </c>
      <c r="P15" s="43">
        <v>-1.500115393491807E-2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2356.4</v>
      </c>
      <c r="F16" s="40">
        <v>2342.9333333333338</v>
      </c>
      <c r="G16" s="41">
        <v>2323.5666666666675</v>
      </c>
      <c r="H16" s="41">
        <v>2290.7333333333336</v>
      </c>
      <c r="I16" s="41">
        <v>2271.3666666666672</v>
      </c>
      <c r="J16" s="41">
        <v>2375.7666666666678</v>
      </c>
      <c r="K16" s="41">
        <v>2395.1333333333337</v>
      </c>
      <c r="L16" s="41">
        <v>2427.9666666666681</v>
      </c>
      <c r="M16" s="31">
        <v>2362.3000000000002</v>
      </c>
      <c r="N16" s="31">
        <v>2310.1</v>
      </c>
      <c r="O16" s="42">
        <v>3101000</v>
      </c>
      <c r="P16" s="43">
        <v>4.5351473922902496E-3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1463</v>
      </c>
      <c r="F17" s="40">
        <v>1464.25</v>
      </c>
      <c r="G17" s="41">
        <v>1432.75</v>
      </c>
      <c r="H17" s="41">
        <v>1402.5</v>
      </c>
      <c r="I17" s="41">
        <v>1371</v>
      </c>
      <c r="J17" s="41">
        <v>1494.5</v>
      </c>
      <c r="K17" s="41">
        <v>1526</v>
      </c>
      <c r="L17" s="41">
        <v>1556.25</v>
      </c>
      <c r="M17" s="31">
        <v>1495.75</v>
      </c>
      <c r="N17" s="31">
        <v>1434</v>
      </c>
      <c r="O17" s="42">
        <v>16345000</v>
      </c>
      <c r="P17" s="43">
        <v>-4.0216927670464935E-3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706.1</v>
      </c>
      <c r="F18" s="40">
        <v>701.45000000000016</v>
      </c>
      <c r="G18" s="41">
        <v>693.70000000000027</v>
      </c>
      <c r="H18" s="41">
        <v>681.30000000000007</v>
      </c>
      <c r="I18" s="41">
        <v>673.55000000000018</v>
      </c>
      <c r="J18" s="41">
        <v>713.85000000000036</v>
      </c>
      <c r="K18" s="41">
        <v>721.60000000000014</v>
      </c>
      <c r="L18" s="41">
        <v>734.00000000000045</v>
      </c>
      <c r="M18" s="31">
        <v>709.2</v>
      </c>
      <c r="N18" s="31">
        <v>689.05</v>
      </c>
      <c r="O18" s="42">
        <v>88281250</v>
      </c>
      <c r="P18" s="43">
        <v>-2.4435718523122124E-3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3798.85</v>
      </c>
      <c r="F19" s="40">
        <v>3770.4666666666672</v>
      </c>
      <c r="G19" s="41">
        <v>3730.6833333333343</v>
      </c>
      <c r="H19" s="41">
        <v>3662.5166666666673</v>
      </c>
      <c r="I19" s="41">
        <v>3622.7333333333345</v>
      </c>
      <c r="J19" s="41">
        <v>3838.6333333333341</v>
      </c>
      <c r="K19" s="41">
        <v>3878.416666666667</v>
      </c>
      <c r="L19" s="41">
        <v>3946.5833333333339</v>
      </c>
      <c r="M19" s="31">
        <v>3810.25</v>
      </c>
      <c r="N19" s="31">
        <v>3702.3</v>
      </c>
      <c r="O19" s="42">
        <v>481800</v>
      </c>
      <c r="P19" s="43">
        <v>-3.4855769230769232E-2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711.3</v>
      </c>
      <c r="F20" s="40">
        <v>711.80000000000007</v>
      </c>
      <c r="G20" s="41">
        <v>706.75000000000011</v>
      </c>
      <c r="H20" s="41">
        <v>702.2</v>
      </c>
      <c r="I20" s="41">
        <v>697.15000000000009</v>
      </c>
      <c r="J20" s="41">
        <v>716.35000000000014</v>
      </c>
      <c r="K20" s="41">
        <v>721.40000000000009</v>
      </c>
      <c r="L20" s="41">
        <v>725.95000000000016</v>
      </c>
      <c r="M20" s="31">
        <v>716.85</v>
      </c>
      <c r="N20" s="31">
        <v>707.25</v>
      </c>
      <c r="O20" s="42">
        <v>9706000</v>
      </c>
      <c r="P20" s="43">
        <v>-1.870387220705692E-2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410.4</v>
      </c>
      <c r="F21" s="40">
        <v>407.81666666666666</v>
      </c>
      <c r="G21" s="41">
        <v>404.2833333333333</v>
      </c>
      <c r="H21" s="41">
        <v>398.16666666666663</v>
      </c>
      <c r="I21" s="41">
        <v>394.63333333333327</v>
      </c>
      <c r="J21" s="41">
        <v>413.93333333333334</v>
      </c>
      <c r="K21" s="41">
        <v>417.46666666666675</v>
      </c>
      <c r="L21" s="41">
        <v>423.58333333333337</v>
      </c>
      <c r="M21" s="31">
        <v>411.35</v>
      </c>
      <c r="N21" s="31">
        <v>401.7</v>
      </c>
      <c r="O21" s="42">
        <v>18153000</v>
      </c>
      <c r="P21" s="43">
        <v>3.0834752981260646E-2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763.6</v>
      </c>
      <c r="F22" s="40">
        <v>766.9</v>
      </c>
      <c r="G22" s="41">
        <v>756.69999999999993</v>
      </c>
      <c r="H22" s="41">
        <v>749.8</v>
      </c>
      <c r="I22" s="41">
        <v>739.59999999999991</v>
      </c>
      <c r="J22" s="41">
        <v>773.8</v>
      </c>
      <c r="K22" s="41">
        <v>784</v>
      </c>
      <c r="L22" s="41">
        <v>790.9</v>
      </c>
      <c r="M22" s="31">
        <v>777.1</v>
      </c>
      <c r="N22" s="31">
        <v>760</v>
      </c>
      <c r="O22" s="42">
        <v>2296800</v>
      </c>
      <c r="P22" s="43">
        <v>2.4785276073619633E-2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4802.6499999999996</v>
      </c>
      <c r="F23" s="40">
        <v>4849.7666666666673</v>
      </c>
      <c r="G23" s="41">
        <v>4730.4833333333345</v>
      </c>
      <c r="H23" s="41">
        <v>4658.3166666666675</v>
      </c>
      <c r="I23" s="41">
        <v>4539.0333333333347</v>
      </c>
      <c r="J23" s="41">
        <v>4921.9333333333343</v>
      </c>
      <c r="K23" s="41">
        <v>5041.2166666666672</v>
      </c>
      <c r="L23" s="41">
        <v>5113.3833333333341</v>
      </c>
      <c r="M23" s="31">
        <v>4969.05</v>
      </c>
      <c r="N23" s="31">
        <v>4777.6000000000004</v>
      </c>
      <c r="O23" s="42">
        <v>2829500</v>
      </c>
      <c r="P23" s="43">
        <v>-4.9067383633002858E-2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220.65</v>
      </c>
      <c r="F24" s="40">
        <v>220.91666666666666</v>
      </c>
      <c r="G24" s="41">
        <v>218.98333333333332</v>
      </c>
      <c r="H24" s="41">
        <v>217.31666666666666</v>
      </c>
      <c r="I24" s="41">
        <v>215.38333333333333</v>
      </c>
      <c r="J24" s="41">
        <v>222.58333333333331</v>
      </c>
      <c r="K24" s="41">
        <v>224.51666666666665</v>
      </c>
      <c r="L24" s="41">
        <v>226.18333333333331</v>
      </c>
      <c r="M24" s="31">
        <v>222.85</v>
      </c>
      <c r="N24" s="31">
        <v>219.25</v>
      </c>
      <c r="O24" s="42">
        <v>13645000</v>
      </c>
      <c r="P24" s="43">
        <v>2.2288818130736094E-2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125.35</v>
      </c>
      <c r="F25" s="40">
        <v>125.89999999999999</v>
      </c>
      <c r="G25" s="41">
        <v>124.39999999999998</v>
      </c>
      <c r="H25" s="41">
        <v>123.44999999999999</v>
      </c>
      <c r="I25" s="41">
        <v>121.94999999999997</v>
      </c>
      <c r="J25" s="41">
        <v>126.84999999999998</v>
      </c>
      <c r="K25" s="41">
        <v>128.35000000000002</v>
      </c>
      <c r="L25" s="41">
        <v>129.29999999999998</v>
      </c>
      <c r="M25" s="31">
        <v>127.4</v>
      </c>
      <c r="N25" s="31">
        <v>124.95</v>
      </c>
      <c r="O25" s="42">
        <v>41553000</v>
      </c>
      <c r="P25" s="43">
        <v>2.5316455696202531E-2</v>
      </c>
    </row>
    <row r="26" spans="1:16" ht="12.75" customHeight="1">
      <c r="A26" s="31">
        <v>16</v>
      </c>
      <c r="B26" s="323" t="s">
        <v>45</v>
      </c>
      <c r="C26" s="33" t="s">
        <v>310</v>
      </c>
      <c r="D26" s="34">
        <v>44434</v>
      </c>
      <c r="E26" s="40">
        <v>2073.4</v>
      </c>
      <c r="F26" s="40">
        <v>2064.9666666666667</v>
      </c>
      <c r="G26" s="41">
        <v>2052.4833333333336</v>
      </c>
      <c r="H26" s="41">
        <v>2031.5666666666668</v>
      </c>
      <c r="I26" s="41">
        <v>2019.0833333333337</v>
      </c>
      <c r="J26" s="41">
        <v>2085.8833333333332</v>
      </c>
      <c r="K26" s="41">
        <v>2098.3666666666659</v>
      </c>
      <c r="L26" s="41">
        <v>2119.2833333333333</v>
      </c>
      <c r="M26" s="31">
        <v>2077.4499999999998</v>
      </c>
      <c r="N26" s="31">
        <v>2044.05</v>
      </c>
      <c r="O26" s="42">
        <v>343475</v>
      </c>
      <c r="P26" s="43">
        <v>-5.5219364599092283E-2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3008.05</v>
      </c>
      <c r="F27" s="40">
        <v>3018.4</v>
      </c>
      <c r="G27" s="41">
        <v>2990.15</v>
      </c>
      <c r="H27" s="41">
        <v>2972.25</v>
      </c>
      <c r="I27" s="41">
        <v>2944</v>
      </c>
      <c r="J27" s="41">
        <v>3036.3</v>
      </c>
      <c r="K27" s="41">
        <v>3064.55</v>
      </c>
      <c r="L27" s="41">
        <v>3082.4500000000003</v>
      </c>
      <c r="M27" s="31">
        <v>3046.65</v>
      </c>
      <c r="N27" s="31">
        <v>3000.5</v>
      </c>
      <c r="O27" s="42">
        <v>5100000</v>
      </c>
      <c r="P27" s="43">
        <v>7.3978141386063553E-2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1340.2</v>
      </c>
      <c r="F28" s="40">
        <v>1350.8500000000001</v>
      </c>
      <c r="G28" s="41">
        <v>1322.2500000000002</v>
      </c>
      <c r="H28" s="41">
        <v>1304.3000000000002</v>
      </c>
      <c r="I28" s="41">
        <v>1275.7000000000003</v>
      </c>
      <c r="J28" s="41">
        <v>1368.8000000000002</v>
      </c>
      <c r="K28" s="41">
        <v>1397.4</v>
      </c>
      <c r="L28" s="41">
        <v>1415.3500000000001</v>
      </c>
      <c r="M28" s="31">
        <v>1379.45</v>
      </c>
      <c r="N28" s="31">
        <v>1332.9</v>
      </c>
      <c r="O28" s="42">
        <v>2386000</v>
      </c>
      <c r="P28" s="43">
        <v>-3.0869212022745736E-2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722.95</v>
      </c>
      <c r="F29" s="40">
        <v>728.91666666666663</v>
      </c>
      <c r="G29" s="41">
        <v>709.33333333333326</v>
      </c>
      <c r="H29" s="41">
        <v>695.71666666666658</v>
      </c>
      <c r="I29" s="41">
        <v>676.13333333333321</v>
      </c>
      <c r="J29" s="41">
        <v>742.5333333333333</v>
      </c>
      <c r="K29" s="41">
        <v>762.11666666666656</v>
      </c>
      <c r="L29" s="41">
        <v>775.73333333333335</v>
      </c>
      <c r="M29" s="31">
        <v>748.5</v>
      </c>
      <c r="N29" s="31">
        <v>715.3</v>
      </c>
      <c r="O29" s="42">
        <v>16140150</v>
      </c>
      <c r="P29" s="43">
        <v>7.0809435508215099E-2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754.8</v>
      </c>
      <c r="F30" s="40">
        <v>756.15</v>
      </c>
      <c r="G30" s="41">
        <v>750.3</v>
      </c>
      <c r="H30" s="41">
        <v>745.8</v>
      </c>
      <c r="I30" s="41">
        <v>739.94999999999993</v>
      </c>
      <c r="J30" s="41">
        <v>760.65</v>
      </c>
      <c r="K30" s="41">
        <v>766.50000000000011</v>
      </c>
      <c r="L30" s="41">
        <v>771</v>
      </c>
      <c r="M30" s="31">
        <v>762</v>
      </c>
      <c r="N30" s="31">
        <v>751.65</v>
      </c>
      <c r="O30" s="42">
        <v>28194000</v>
      </c>
      <c r="P30" s="43">
        <v>-1.7726493582507628E-2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3830.1</v>
      </c>
      <c r="F31" s="40">
        <v>3820.8666666666663</v>
      </c>
      <c r="G31" s="41">
        <v>3788.1833333333325</v>
      </c>
      <c r="H31" s="41">
        <v>3746.266666666666</v>
      </c>
      <c r="I31" s="41">
        <v>3713.5833333333321</v>
      </c>
      <c r="J31" s="41">
        <v>3862.7833333333328</v>
      </c>
      <c r="K31" s="41">
        <v>3895.4666666666662</v>
      </c>
      <c r="L31" s="41">
        <v>3937.3833333333332</v>
      </c>
      <c r="M31" s="31">
        <v>3853.55</v>
      </c>
      <c r="N31" s="31">
        <v>3778.95</v>
      </c>
      <c r="O31" s="42">
        <v>2010250</v>
      </c>
      <c r="P31" s="43">
        <v>-1.5909925345734915E-2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15026.9</v>
      </c>
      <c r="F32" s="40">
        <v>15007.583333333334</v>
      </c>
      <c r="G32" s="41">
        <v>14745.166666666668</v>
      </c>
      <c r="H32" s="41">
        <v>14463.433333333334</v>
      </c>
      <c r="I32" s="41">
        <v>14201.016666666668</v>
      </c>
      <c r="J32" s="41">
        <v>15289.316666666668</v>
      </c>
      <c r="K32" s="41">
        <v>15551.733333333335</v>
      </c>
      <c r="L32" s="41">
        <v>15833.466666666667</v>
      </c>
      <c r="M32" s="31">
        <v>15270</v>
      </c>
      <c r="N32" s="31">
        <v>14725.85</v>
      </c>
      <c r="O32" s="42">
        <v>884775</v>
      </c>
      <c r="P32" s="43">
        <v>3.418953274305251E-2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6538.6</v>
      </c>
      <c r="F33" s="40">
        <v>6526.3166666666666</v>
      </c>
      <c r="G33" s="41">
        <v>6413.3833333333332</v>
      </c>
      <c r="H33" s="41">
        <v>6288.166666666667</v>
      </c>
      <c r="I33" s="41">
        <v>6175.2333333333336</v>
      </c>
      <c r="J33" s="41">
        <v>6651.5333333333328</v>
      </c>
      <c r="K33" s="41">
        <v>6764.4666666666653</v>
      </c>
      <c r="L33" s="41">
        <v>6889.6833333333325</v>
      </c>
      <c r="M33" s="31">
        <v>6639.25</v>
      </c>
      <c r="N33" s="31">
        <v>6401.1</v>
      </c>
      <c r="O33" s="42">
        <v>4387500</v>
      </c>
      <c r="P33" s="43">
        <v>-2.160564020923357E-3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2277.25</v>
      </c>
      <c r="F34" s="40">
        <v>2290.9833333333331</v>
      </c>
      <c r="G34" s="41">
        <v>2258.2666666666664</v>
      </c>
      <c r="H34" s="41">
        <v>2239.2833333333333</v>
      </c>
      <c r="I34" s="41">
        <v>2206.5666666666666</v>
      </c>
      <c r="J34" s="41">
        <v>2309.9666666666662</v>
      </c>
      <c r="K34" s="41">
        <v>2342.6833333333325</v>
      </c>
      <c r="L34" s="41">
        <v>2361.6666666666661</v>
      </c>
      <c r="M34" s="31">
        <v>2323.6999999999998</v>
      </c>
      <c r="N34" s="31">
        <v>2272</v>
      </c>
      <c r="O34" s="42">
        <v>1419200</v>
      </c>
      <c r="P34" s="43">
        <v>1.7785427423981641E-2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290.45</v>
      </c>
      <c r="F35" s="40">
        <v>291.48333333333335</v>
      </c>
      <c r="G35" s="41">
        <v>288.51666666666671</v>
      </c>
      <c r="H35" s="41">
        <v>286.58333333333337</v>
      </c>
      <c r="I35" s="41">
        <v>283.61666666666673</v>
      </c>
      <c r="J35" s="41">
        <v>293.41666666666669</v>
      </c>
      <c r="K35" s="41">
        <v>296.38333333333338</v>
      </c>
      <c r="L35" s="41">
        <v>298.31666666666666</v>
      </c>
      <c r="M35" s="31">
        <v>294.45</v>
      </c>
      <c r="N35" s="31">
        <v>289.55</v>
      </c>
      <c r="O35" s="42">
        <v>29349000</v>
      </c>
      <c r="P35" s="43">
        <v>9.8225796549818905E-4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78.7</v>
      </c>
      <c r="F36" s="40">
        <v>78.666666666666671</v>
      </c>
      <c r="G36" s="41">
        <v>77.63333333333334</v>
      </c>
      <c r="H36" s="41">
        <v>76.566666666666663</v>
      </c>
      <c r="I36" s="41">
        <v>75.533333333333331</v>
      </c>
      <c r="J36" s="41">
        <v>79.733333333333348</v>
      </c>
      <c r="K36" s="41">
        <v>80.76666666666668</v>
      </c>
      <c r="L36" s="41">
        <v>81.833333333333357</v>
      </c>
      <c r="M36" s="31">
        <v>79.7</v>
      </c>
      <c r="N36" s="31">
        <v>77.599999999999994</v>
      </c>
      <c r="O36" s="42">
        <v>176436000</v>
      </c>
      <c r="P36" s="43">
        <v>-7.8294624646358321E-3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1761.7</v>
      </c>
      <c r="F37" s="40">
        <v>1750.1833333333334</v>
      </c>
      <c r="G37" s="41">
        <v>1730.7666666666669</v>
      </c>
      <c r="H37" s="41">
        <v>1699.8333333333335</v>
      </c>
      <c r="I37" s="41">
        <v>1680.416666666667</v>
      </c>
      <c r="J37" s="41">
        <v>1781.1166666666668</v>
      </c>
      <c r="K37" s="41">
        <v>1800.5333333333333</v>
      </c>
      <c r="L37" s="41">
        <v>1831.4666666666667</v>
      </c>
      <c r="M37" s="31">
        <v>1769.6</v>
      </c>
      <c r="N37" s="31">
        <v>1719.25</v>
      </c>
      <c r="O37" s="42">
        <v>2103200</v>
      </c>
      <c r="P37" s="43">
        <v>7.9616036137775265E-2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174.5</v>
      </c>
      <c r="F38" s="40">
        <v>176.56666666666669</v>
      </c>
      <c r="G38" s="41">
        <v>171.68333333333339</v>
      </c>
      <c r="H38" s="41">
        <v>168.8666666666667</v>
      </c>
      <c r="I38" s="41">
        <v>163.98333333333341</v>
      </c>
      <c r="J38" s="41">
        <v>179.38333333333338</v>
      </c>
      <c r="K38" s="41">
        <v>184.26666666666665</v>
      </c>
      <c r="L38" s="41">
        <v>187.08333333333337</v>
      </c>
      <c r="M38" s="31">
        <v>181.45</v>
      </c>
      <c r="N38" s="31">
        <v>173.75</v>
      </c>
      <c r="O38" s="42">
        <v>27276400</v>
      </c>
      <c r="P38" s="43">
        <v>2.8219452800458386E-2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814.45</v>
      </c>
      <c r="F39" s="40">
        <v>816.63333333333333</v>
      </c>
      <c r="G39" s="41">
        <v>809.26666666666665</v>
      </c>
      <c r="H39" s="41">
        <v>804.08333333333337</v>
      </c>
      <c r="I39" s="41">
        <v>796.7166666666667</v>
      </c>
      <c r="J39" s="41">
        <v>821.81666666666661</v>
      </c>
      <c r="K39" s="41">
        <v>829.18333333333317</v>
      </c>
      <c r="L39" s="41">
        <v>834.36666666666656</v>
      </c>
      <c r="M39" s="31">
        <v>824</v>
      </c>
      <c r="N39" s="31">
        <v>811.45</v>
      </c>
      <c r="O39" s="42">
        <v>4562800</v>
      </c>
      <c r="P39" s="43">
        <v>-8.6042065009560229E-3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804.5</v>
      </c>
      <c r="F40" s="40">
        <v>809.31666666666661</v>
      </c>
      <c r="G40" s="41">
        <v>795.93333333333317</v>
      </c>
      <c r="H40" s="41">
        <v>787.36666666666656</v>
      </c>
      <c r="I40" s="41">
        <v>773.98333333333312</v>
      </c>
      <c r="J40" s="41">
        <v>817.88333333333321</v>
      </c>
      <c r="K40" s="41">
        <v>831.26666666666665</v>
      </c>
      <c r="L40" s="41">
        <v>839.83333333333326</v>
      </c>
      <c r="M40" s="31">
        <v>822.7</v>
      </c>
      <c r="N40" s="31">
        <v>800.75</v>
      </c>
      <c r="O40" s="42">
        <v>8548500</v>
      </c>
      <c r="P40" s="43">
        <v>2.814360454627458E-2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624.1</v>
      </c>
      <c r="F41" s="40">
        <v>626.63333333333333</v>
      </c>
      <c r="G41" s="41">
        <v>619.61666666666667</v>
      </c>
      <c r="H41" s="41">
        <v>615.13333333333333</v>
      </c>
      <c r="I41" s="41">
        <v>608.11666666666667</v>
      </c>
      <c r="J41" s="41">
        <v>631.11666666666667</v>
      </c>
      <c r="K41" s="41">
        <v>638.13333333333333</v>
      </c>
      <c r="L41" s="41">
        <v>642.61666666666667</v>
      </c>
      <c r="M41" s="31">
        <v>633.65</v>
      </c>
      <c r="N41" s="31">
        <v>622.15</v>
      </c>
      <c r="O41" s="42">
        <v>95261715</v>
      </c>
      <c r="P41" s="43">
        <v>-1.6295175464121515E-3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54.6</v>
      </c>
      <c r="F42" s="40">
        <v>53.949999999999996</v>
      </c>
      <c r="G42" s="41">
        <v>52.649999999999991</v>
      </c>
      <c r="H42" s="41">
        <v>50.699999999999996</v>
      </c>
      <c r="I42" s="41">
        <v>49.399999999999991</v>
      </c>
      <c r="J42" s="41">
        <v>55.899999999999991</v>
      </c>
      <c r="K42" s="41">
        <v>57.199999999999989</v>
      </c>
      <c r="L42" s="41">
        <v>59.149999999999991</v>
      </c>
      <c r="M42" s="31">
        <v>55.25</v>
      </c>
      <c r="N42" s="31">
        <v>52</v>
      </c>
      <c r="O42" s="42">
        <v>119878500</v>
      </c>
      <c r="P42" s="43">
        <v>-1.8061408789885613E-2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370.8</v>
      </c>
      <c r="F43" s="40">
        <v>370.8</v>
      </c>
      <c r="G43" s="41">
        <v>367.85</v>
      </c>
      <c r="H43" s="41">
        <v>364.90000000000003</v>
      </c>
      <c r="I43" s="41">
        <v>361.95000000000005</v>
      </c>
      <c r="J43" s="41">
        <v>373.75</v>
      </c>
      <c r="K43" s="41">
        <v>376.69999999999993</v>
      </c>
      <c r="L43" s="41">
        <v>379.65</v>
      </c>
      <c r="M43" s="31">
        <v>373.75</v>
      </c>
      <c r="N43" s="31">
        <v>367.85</v>
      </c>
      <c r="O43" s="42">
        <v>18839300</v>
      </c>
      <c r="P43" s="43">
        <v>-8.833494675701839E-3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13994.8</v>
      </c>
      <c r="F44" s="40">
        <v>14020.583333333334</v>
      </c>
      <c r="G44" s="41">
        <v>13907.216666666667</v>
      </c>
      <c r="H44" s="41">
        <v>13819.633333333333</v>
      </c>
      <c r="I44" s="41">
        <v>13706.266666666666</v>
      </c>
      <c r="J44" s="41">
        <v>14108.166666666668</v>
      </c>
      <c r="K44" s="41">
        <v>14221.533333333333</v>
      </c>
      <c r="L44" s="41">
        <v>14309.116666666669</v>
      </c>
      <c r="M44" s="31">
        <v>14133.95</v>
      </c>
      <c r="N44" s="31">
        <v>13933</v>
      </c>
      <c r="O44" s="42">
        <v>198300</v>
      </c>
      <c r="P44" s="43">
        <v>7.1102082275266631E-3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463.25</v>
      </c>
      <c r="F45" s="40">
        <v>463.38333333333338</v>
      </c>
      <c r="G45" s="41">
        <v>460.56666666666678</v>
      </c>
      <c r="H45" s="41">
        <v>457.88333333333338</v>
      </c>
      <c r="I45" s="41">
        <v>455.06666666666678</v>
      </c>
      <c r="J45" s="41">
        <v>466.06666666666678</v>
      </c>
      <c r="K45" s="41">
        <v>468.88333333333338</v>
      </c>
      <c r="L45" s="41">
        <v>471.56666666666678</v>
      </c>
      <c r="M45" s="31">
        <v>466.2</v>
      </c>
      <c r="N45" s="31">
        <v>460.7</v>
      </c>
      <c r="O45" s="42">
        <v>40474800</v>
      </c>
      <c r="P45" s="43">
        <v>-1.411785338477727E-2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3728.15</v>
      </c>
      <c r="F46" s="40">
        <v>3719.1166666666668</v>
      </c>
      <c r="G46" s="41">
        <v>3700.6333333333337</v>
      </c>
      <c r="H46" s="41">
        <v>3673.1166666666668</v>
      </c>
      <c r="I46" s="41">
        <v>3654.6333333333337</v>
      </c>
      <c r="J46" s="41">
        <v>3746.6333333333337</v>
      </c>
      <c r="K46" s="41">
        <v>3765.1166666666672</v>
      </c>
      <c r="L46" s="41">
        <v>3792.6333333333337</v>
      </c>
      <c r="M46" s="31">
        <v>3737.6</v>
      </c>
      <c r="N46" s="31">
        <v>3691.6</v>
      </c>
      <c r="O46" s="42">
        <v>1390000</v>
      </c>
      <c r="P46" s="43">
        <v>-1.2924300525493537E-2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543.04999999999995</v>
      </c>
      <c r="F47" s="40">
        <v>532.86666666666667</v>
      </c>
      <c r="G47" s="41">
        <v>520.73333333333335</v>
      </c>
      <c r="H47" s="41">
        <v>498.41666666666669</v>
      </c>
      <c r="I47" s="41">
        <v>486.28333333333336</v>
      </c>
      <c r="J47" s="41">
        <v>555.18333333333339</v>
      </c>
      <c r="K47" s="41">
        <v>567.31666666666683</v>
      </c>
      <c r="L47" s="41">
        <v>589.63333333333333</v>
      </c>
      <c r="M47" s="31">
        <v>545</v>
      </c>
      <c r="N47" s="31">
        <v>510.55</v>
      </c>
      <c r="O47" s="42">
        <v>23289200</v>
      </c>
      <c r="P47" s="43">
        <v>-1.48892611204169E-2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156.75</v>
      </c>
      <c r="F48" s="40">
        <v>155.25</v>
      </c>
      <c r="G48" s="41">
        <v>152.5</v>
      </c>
      <c r="H48" s="41">
        <v>148.25</v>
      </c>
      <c r="I48" s="41">
        <v>145.5</v>
      </c>
      <c r="J48" s="41">
        <v>159.5</v>
      </c>
      <c r="K48" s="41">
        <v>162.25</v>
      </c>
      <c r="L48" s="41">
        <v>166.5</v>
      </c>
      <c r="M48" s="31">
        <v>158</v>
      </c>
      <c r="N48" s="31">
        <v>151</v>
      </c>
      <c r="O48" s="42">
        <v>65545200</v>
      </c>
      <c r="P48" s="43">
        <v>-0.10195324060372891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507.7</v>
      </c>
      <c r="F49" s="40">
        <v>508.18333333333334</v>
      </c>
      <c r="G49" s="41">
        <v>502.81666666666672</v>
      </c>
      <c r="H49" s="41">
        <v>497.93333333333339</v>
      </c>
      <c r="I49" s="41">
        <v>492.56666666666678</v>
      </c>
      <c r="J49" s="41">
        <v>513.06666666666661</v>
      </c>
      <c r="K49" s="41">
        <v>518.43333333333339</v>
      </c>
      <c r="L49" s="41">
        <v>523.31666666666661</v>
      </c>
      <c r="M49" s="31">
        <v>513.54999999999995</v>
      </c>
      <c r="N49" s="31">
        <v>503.3</v>
      </c>
      <c r="O49" s="42">
        <v>11123750</v>
      </c>
      <c r="P49" s="43">
        <v>2.2991148407862972E-2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909.3</v>
      </c>
      <c r="F50" s="40">
        <v>907.01666666666677</v>
      </c>
      <c r="G50" s="41">
        <v>902.48333333333358</v>
      </c>
      <c r="H50" s="41">
        <v>895.66666666666686</v>
      </c>
      <c r="I50" s="41">
        <v>891.13333333333367</v>
      </c>
      <c r="J50" s="41">
        <v>913.83333333333348</v>
      </c>
      <c r="K50" s="41">
        <v>918.36666666666656</v>
      </c>
      <c r="L50" s="41">
        <v>925.18333333333339</v>
      </c>
      <c r="M50" s="31">
        <v>911.55</v>
      </c>
      <c r="N50" s="31">
        <v>900.2</v>
      </c>
      <c r="O50" s="42">
        <v>14234350</v>
      </c>
      <c r="P50" s="43">
        <v>-7.30093543235227E-4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138.5</v>
      </c>
      <c r="F51" s="40">
        <v>138.91666666666666</v>
      </c>
      <c r="G51" s="41">
        <v>137.63333333333333</v>
      </c>
      <c r="H51" s="41">
        <v>136.76666666666668</v>
      </c>
      <c r="I51" s="41">
        <v>135.48333333333335</v>
      </c>
      <c r="J51" s="41">
        <v>139.7833333333333</v>
      </c>
      <c r="K51" s="41">
        <v>141.06666666666666</v>
      </c>
      <c r="L51" s="41">
        <v>141.93333333333328</v>
      </c>
      <c r="M51" s="31">
        <v>140.19999999999999</v>
      </c>
      <c r="N51" s="31">
        <v>138.05000000000001</v>
      </c>
      <c r="O51" s="42">
        <v>66910200</v>
      </c>
      <c r="P51" s="43">
        <v>1.5619023332908325E-2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4980.1000000000004</v>
      </c>
      <c r="F52" s="40">
        <v>4969.9666666666662</v>
      </c>
      <c r="G52" s="41">
        <v>4878.0333333333328</v>
      </c>
      <c r="H52" s="41">
        <v>4775.9666666666662</v>
      </c>
      <c r="I52" s="41">
        <v>4684.0333333333328</v>
      </c>
      <c r="J52" s="41">
        <v>5072.0333333333328</v>
      </c>
      <c r="K52" s="41">
        <v>5163.9666666666653</v>
      </c>
      <c r="L52" s="41">
        <v>5266.0333333333328</v>
      </c>
      <c r="M52" s="31">
        <v>5061.8999999999996</v>
      </c>
      <c r="N52" s="31">
        <v>4867.8999999999996</v>
      </c>
      <c r="O52" s="42">
        <v>865200</v>
      </c>
      <c r="P52" s="43">
        <v>7.4522589659990687E-3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1674</v>
      </c>
      <c r="F53" s="40">
        <v>1677.6499999999999</v>
      </c>
      <c r="G53" s="41">
        <v>1663.8999999999996</v>
      </c>
      <c r="H53" s="41">
        <v>1653.7999999999997</v>
      </c>
      <c r="I53" s="41">
        <v>1640.0499999999995</v>
      </c>
      <c r="J53" s="41">
        <v>1687.7499999999998</v>
      </c>
      <c r="K53" s="41">
        <v>1701.5000000000002</v>
      </c>
      <c r="L53" s="41">
        <v>1711.6</v>
      </c>
      <c r="M53" s="31">
        <v>1691.4</v>
      </c>
      <c r="N53" s="31">
        <v>1667.55</v>
      </c>
      <c r="O53" s="42">
        <v>2833250</v>
      </c>
      <c r="P53" s="43">
        <v>4.7163956807744819E-3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674.9</v>
      </c>
      <c r="F54" s="40">
        <v>673.58333333333337</v>
      </c>
      <c r="G54" s="41">
        <v>665.41666666666674</v>
      </c>
      <c r="H54" s="41">
        <v>655.93333333333339</v>
      </c>
      <c r="I54" s="41">
        <v>647.76666666666677</v>
      </c>
      <c r="J54" s="41">
        <v>683.06666666666672</v>
      </c>
      <c r="K54" s="41">
        <v>691.23333333333346</v>
      </c>
      <c r="L54" s="41">
        <v>700.7166666666667</v>
      </c>
      <c r="M54" s="31">
        <v>681.75</v>
      </c>
      <c r="N54" s="31">
        <v>664.1</v>
      </c>
      <c r="O54" s="42">
        <v>7629003</v>
      </c>
      <c r="P54" s="43">
        <v>-2.8600612870275793E-3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848.25</v>
      </c>
      <c r="F55" s="40">
        <v>840.91666666666663</v>
      </c>
      <c r="G55" s="41">
        <v>828.38333333333321</v>
      </c>
      <c r="H55" s="41">
        <v>808.51666666666654</v>
      </c>
      <c r="I55" s="41">
        <v>795.98333333333312</v>
      </c>
      <c r="J55" s="41">
        <v>860.7833333333333</v>
      </c>
      <c r="K55" s="41">
        <v>873.31666666666683</v>
      </c>
      <c r="L55" s="41">
        <v>893.18333333333339</v>
      </c>
      <c r="M55" s="31">
        <v>853.45</v>
      </c>
      <c r="N55" s="31">
        <v>821.05</v>
      </c>
      <c r="O55" s="42">
        <v>1732500</v>
      </c>
      <c r="P55" s="43">
        <v>-4.9056603773584909E-2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149.25</v>
      </c>
      <c r="F56" s="40">
        <v>148.35</v>
      </c>
      <c r="G56" s="41">
        <v>146.39999999999998</v>
      </c>
      <c r="H56" s="41">
        <v>143.54999999999998</v>
      </c>
      <c r="I56" s="41">
        <v>141.59999999999997</v>
      </c>
      <c r="J56" s="41">
        <v>151.19999999999999</v>
      </c>
      <c r="K56" s="41">
        <v>153.14999999999998</v>
      </c>
      <c r="L56" s="41">
        <v>156</v>
      </c>
      <c r="M56" s="31">
        <v>150.30000000000001</v>
      </c>
      <c r="N56" s="31">
        <v>145.5</v>
      </c>
      <c r="O56" s="42">
        <v>8946600</v>
      </c>
      <c r="P56" s="43">
        <v>-1.2658227848101266E-2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1032.3</v>
      </c>
      <c r="F57" s="40">
        <v>1028.4333333333332</v>
      </c>
      <c r="G57" s="41">
        <v>1019.9666666666662</v>
      </c>
      <c r="H57" s="41">
        <v>1007.6333333333331</v>
      </c>
      <c r="I57" s="41">
        <v>999.16666666666617</v>
      </c>
      <c r="J57" s="41">
        <v>1040.7666666666664</v>
      </c>
      <c r="K57" s="41">
        <v>1049.2333333333331</v>
      </c>
      <c r="L57" s="41">
        <v>1061.5666666666664</v>
      </c>
      <c r="M57" s="31">
        <v>1036.9000000000001</v>
      </c>
      <c r="N57" s="31">
        <v>1016.1</v>
      </c>
      <c r="O57" s="42">
        <v>3676200</v>
      </c>
      <c r="P57" s="43">
        <v>5.1304049416609473E-2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598.04999999999995</v>
      </c>
      <c r="F58" s="40">
        <v>597.48333333333335</v>
      </c>
      <c r="G58" s="41">
        <v>595.01666666666665</v>
      </c>
      <c r="H58" s="41">
        <v>591.98333333333335</v>
      </c>
      <c r="I58" s="41">
        <v>589.51666666666665</v>
      </c>
      <c r="J58" s="41">
        <v>600.51666666666665</v>
      </c>
      <c r="K58" s="41">
        <v>602.98333333333335</v>
      </c>
      <c r="L58" s="41">
        <v>606.01666666666665</v>
      </c>
      <c r="M58" s="31">
        <v>599.95000000000005</v>
      </c>
      <c r="N58" s="31">
        <v>594.45000000000005</v>
      </c>
      <c r="O58" s="42">
        <v>12050000</v>
      </c>
      <c r="P58" s="43">
        <v>-1.0571692497177461E-2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2138.6</v>
      </c>
      <c r="F59" s="40">
        <v>2143.5333333333333</v>
      </c>
      <c r="G59" s="41">
        <v>2116.0666666666666</v>
      </c>
      <c r="H59" s="41">
        <v>2093.5333333333333</v>
      </c>
      <c r="I59" s="41">
        <v>2066.0666666666666</v>
      </c>
      <c r="J59" s="41">
        <v>2166.0666666666666</v>
      </c>
      <c r="K59" s="41">
        <v>2193.5333333333328</v>
      </c>
      <c r="L59" s="41">
        <v>2216.0666666666666</v>
      </c>
      <c r="M59" s="31">
        <v>2171</v>
      </c>
      <c r="N59" s="31">
        <v>2121</v>
      </c>
      <c r="O59" s="42">
        <v>2818000</v>
      </c>
      <c r="P59" s="43">
        <v>8.0486496154534067E-3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4921.8500000000004</v>
      </c>
      <c r="F60" s="40">
        <v>4947.1833333333334</v>
      </c>
      <c r="G60" s="41">
        <v>4888.2666666666664</v>
      </c>
      <c r="H60" s="41">
        <v>4854.6833333333334</v>
      </c>
      <c r="I60" s="41">
        <v>4795.7666666666664</v>
      </c>
      <c r="J60" s="41">
        <v>4980.7666666666664</v>
      </c>
      <c r="K60" s="41">
        <v>5039.6833333333325</v>
      </c>
      <c r="L60" s="41">
        <v>5073.2666666666664</v>
      </c>
      <c r="M60" s="31">
        <v>5006.1000000000004</v>
      </c>
      <c r="N60" s="31">
        <v>4913.6000000000004</v>
      </c>
      <c r="O60" s="42">
        <v>2103200</v>
      </c>
      <c r="P60" s="43">
        <v>7.2796934865900385E-3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325.55</v>
      </c>
      <c r="F61" s="40">
        <v>326.63333333333338</v>
      </c>
      <c r="G61" s="41">
        <v>321.46666666666675</v>
      </c>
      <c r="H61" s="41">
        <v>317.38333333333338</v>
      </c>
      <c r="I61" s="41">
        <v>312.21666666666675</v>
      </c>
      <c r="J61" s="41">
        <v>330.71666666666675</v>
      </c>
      <c r="K61" s="41">
        <v>335.88333333333338</v>
      </c>
      <c r="L61" s="41">
        <v>339.96666666666675</v>
      </c>
      <c r="M61" s="31">
        <v>331.8</v>
      </c>
      <c r="N61" s="31">
        <v>322.55</v>
      </c>
      <c r="O61" s="42">
        <v>46879800</v>
      </c>
      <c r="P61" s="43">
        <v>2.1869488536155205E-3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4696</v>
      </c>
      <c r="F62" s="40">
        <v>4710.9833333333336</v>
      </c>
      <c r="G62" s="41">
        <v>4670.9666666666672</v>
      </c>
      <c r="H62" s="41">
        <v>4645.9333333333334</v>
      </c>
      <c r="I62" s="41">
        <v>4605.916666666667</v>
      </c>
      <c r="J62" s="41">
        <v>4736.0166666666673</v>
      </c>
      <c r="K62" s="41">
        <v>4776.0333333333338</v>
      </c>
      <c r="L62" s="41">
        <v>4801.0666666666675</v>
      </c>
      <c r="M62" s="31">
        <v>4751</v>
      </c>
      <c r="N62" s="31">
        <v>4685.95</v>
      </c>
      <c r="O62" s="42">
        <v>3298375</v>
      </c>
      <c r="P62" s="43">
        <v>-8.9017427884615381E-3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2587.75</v>
      </c>
      <c r="F63" s="40">
        <v>2571.2333333333331</v>
      </c>
      <c r="G63" s="41">
        <v>2544.9666666666662</v>
      </c>
      <c r="H63" s="41">
        <v>2502.1833333333329</v>
      </c>
      <c r="I63" s="41">
        <v>2475.9166666666661</v>
      </c>
      <c r="J63" s="41">
        <v>2614.0166666666664</v>
      </c>
      <c r="K63" s="41">
        <v>2640.2833333333338</v>
      </c>
      <c r="L63" s="41">
        <v>2683.0666666666666</v>
      </c>
      <c r="M63" s="31">
        <v>2597.5</v>
      </c>
      <c r="N63" s="31">
        <v>2528.4499999999998</v>
      </c>
      <c r="O63" s="42">
        <v>3759000</v>
      </c>
      <c r="P63" s="43">
        <v>-1.9178082191780823E-2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1230.8</v>
      </c>
      <c r="F64" s="40">
        <v>1239.8166666666668</v>
      </c>
      <c r="G64" s="41">
        <v>1216.6333333333337</v>
      </c>
      <c r="H64" s="41">
        <v>1202.4666666666669</v>
      </c>
      <c r="I64" s="41">
        <v>1179.2833333333338</v>
      </c>
      <c r="J64" s="41">
        <v>1253.9833333333336</v>
      </c>
      <c r="K64" s="41">
        <v>1277.1666666666665</v>
      </c>
      <c r="L64" s="41">
        <v>1291.3333333333335</v>
      </c>
      <c r="M64" s="31">
        <v>1263</v>
      </c>
      <c r="N64" s="31">
        <v>1225.6500000000001</v>
      </c>
      <c r="O64" s="42">
        <v>5704050</v>
      </c>
      <c r="P64" s="43">
        <v>2.0466397717209487E-2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163.25</v>
      </c>
      <c r="F65" s="40">
        <v>163.58333333333334</v>
      </c>
      <c r="G65" s="41">
        <v>162.4666666666667</v>
      </c>
      <c r="H65" s="41">
        <v>161.68333333333337</v>
      </c>
      <c r="I65" s="41">
        <v>160.56666666666672</v>
      </c>
      <c r="J65" s="41">
        <v>164.36666666666667</v>
      </c>
      <c r="K65" s="41">
        <v>165.48333333333329</v>
      </c>
      <c r="L65" s="41">
        <v>166.26666666666665</v>
      </c>
      <c r="M65" s="31">
        <v>164.7</v>
      </c>
      <c r="N65" s="31">
        <v>162.80000000000001</v>
      </c>
      <c r="O65" s="42">
        <v>25963200</v>
      </c>
      <c r="P65" s="43">
        <v>1.3490725126475547E-2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83.25</v>
      </c>
      <c r="F66" s="40">
        <v>83.316666666666663</v>
      </c>
      <c r="G66" s="41">
        <v>82.533333333333331</v>
      </c>
      <c r="H66" s="41">
        <v>81.816666666666663</v>
      </c>
      <c r="I66" s="41">
        <v>81.033333333333331</v>
      </c>
      <c r="J66" s="41">
        <v>84.033333333333331</v>
      </c>
      <c r="K66" s="41">
        <v>84.816666666666663</v>
      </c>
      <c r="L66" s="41">
        <v>85.533333333333331</v>
      </c>
      <c r="M66" s="31">
        <v>84.1</v>
      </c>
      <c r="N66" s="31">
        <v>82.6</v>
      </c>
      <c r="O66" s="42">
        <v>84960000</v>
      </c>
      <c r="P66" s="43">
        <v>-6.0832943378568089E-3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145.6</v>
      </c>
      <c r="F67" s="40">
        <v>146.15</v>
      </c>
      <c r="G67" s="41">
        <v>144.5</v>
      </c>
      <c r="H67" s="41">
        <v>143.4</v>
      </c>
      <c r="I67" s="41">
        <v>141.75</v>
      </c>
      <c r="J67" s="41">
        <v>147.25</v>
      </c>
      <c r="K67" s="41">
        <v>148.90000000000003</v>
      </c>
      <c r="L67" s="41">
        <v>150</v>
      </c>
      <c r="M67" s="31">
        <v>147.80000000000001</v>
      </c>
      <c r="N67" s="31">
        <v>145.05000000000001</v>
      </c>
      <c r="O67" s="42">
        <v>32555700</v>
      </c>
      <c r="P67" s="43">
        <v>1.9289533995416348E-2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554.65</v>
      </c>
      <c r="F68" s="40">
        <v>554.54999999999995</v>
      </c>
      <c r="G68" s="41">
        <v>550.14999999999986</v>
      </c>
      <c r="H68" s="41">
        <v>545.64999999999986</v>
      </c>
      <c r="I68" s="41">
        <v>541.24999999999977</v>
      </c>
      <c r="J68" s="41">
        <v>559.04999999999995</v>
      </c>
      <c r="K68" s="41">
        <v>563.45000000000005</v>
      </c>
      <c r="L68" s="41">
        <v>567.95000000000005</v>
      </c>
      <c r="M68" s="31">
        <v>558.95000000000005</v>
      </c>
      <c r="N68" s="31">
        <v>550.04999999999995</v>
      </c>
      <c r="O68" s="42">
        <v>8533000</v>
      </c>
      <c r="P68" s="43">
        <v>-7.0921985815602835E-3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28.8</v>
      </c>
      <c r="F69" s="40">
        <v>29.066666666666666</v>
      </c>
      <c r="G69" s="41">
        <v>28.333333333333332</v>
      </c>
      <c r="H69" s="41">
        <v>27.866666666666667</v>
      </c>
      <c r="I69" s="41">
        <v>27.133333333333333</v>
      </c>
      <c r="J69" s="41">
        <v>29.533333333333331</v>
      </c>
      <c r="K69" s="41">
        <v>30.266666666666666</v>
      </c>
      <c r="L69" s="41">
        <v>30.733333333333331</v>
      </c>
      <c r="M69" s="31">
        <v>29.8</v>
      </c>
      <c r="N69" s="31">
        <v>28.6</v>
      </c>
      <c r="O69" s="42">
        <v>120217500</v>
      </c>
      <c r="P69" s="43">
        <v>-3.1716417910447759E-3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1005.95</v>
      </c>
      <c r="F70" s="40">
        <v>1010.5500000000001</v>
      </c>
      <c r="G70" s="41">
        <v>998.75000000000011</v>
      </c>
      <c r="H70" s="41">
        <v>991.55000000000007</v>
      </c>
      <c r="I70" s="41">
        <v>979.75000000000011</v>
      </c>
      <c r="J70" s="41">
        <v>1017.7500000000001</v>
      </c>
      <c r="K70" s="41">
        <v>1029.5500000000002</v>
      </c>
      <c r="L70" s="41">
        <v>1036.75</v>
      </c>
      <c r="M70" s="31">
        <v>1022.35</v>
      </c>
      <c r="N70" s="31">
        <v>1003.35</v>
      </c>
      <c r="O70" s="42">
        <v>3892000</v>
      </c>
      <c r="P70" s="43">
        <v>-5.620848237097598E-3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1509.75</v>
      </c>
      <c r="F71" s="40">
        <v>1512.1833333333334</v>
      </c>
      <c r="G71" s="41">
        <v>1494.5666666666668</v>
      </c>
      <c r="H71" s="41">
        <v>1479.3833333333334</v>
      </c>
      <c r="I71" s="41">
        <v>1461.7666666666669</v>
      </c>
      <c r="J71" s="41">
        <v>1527.3666666666668</v>
      </c>
      <c r="K71" s="41">
        <v>1544.9833333333336</v>
      </c>
      <c r="L71" s="41">
        <v>1560.1666666666667</v>
      </c>
      <c r="M71" s="31">
        <v>1529.8</v>
      </c>
      <c r="N71" s="31">
        <v>1497</v>
      </c>
      <c r="O71" s="42">
        <v>2342600</v>
      </c>
      <c r="P71" s="43">
        <v>6.6272189349112429E-2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344.6</v>
      </c>
      <c r="F72" s="40">
        <v>345.5</v>
      </c>
      <c r="G72" s="41">
        <v>340</v>
      </c>
      <c r="H72" s="41">
        <v>335.4</v>
      </c>
      <c r="I72" s="41">
        <v>329.9</v>
      </c>
      <c r="J72" s="41">
        <v>350.1</v>
      </c>
      <c r="K72" s="41">
        <v>355.6</v>
      </c>
      <c r="L72" s="41">
        <v>360.20000000000005</v>
      </c>
      <c r="M72" s="31">
        <v>351</v>
      </c>
      <c r="N72" s="31">
        <v>340.9</v>
      </c>
      <c r="O72" s="42">
        <v>12449600</v>
      </c>
      <c r="P72" s="43">
        <v>9.9700897308075765E-4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1503.85</v>
      </c>
      <c r="F73" s="40">
        <v>1498.9833333333333</v>
      </c>
      <c r="G73" s="41">
        <v>1487.8166666666666</v>
      </c>
      <c r="H73" s="41">
        <v>1471.7833333333333</v>
      </c>
      <c r="I73" s="41">
        <v>1460.6166666666666</v>
      </c>
      <c r="J73" s="41">
        <v>1515.0166666666667</v>
      </c>
      <c r="K73" s="41">
        <v>1526.1833333333332</v>
      </c>
      <c r="L73" s="41">
        <v>1542.2166666666667</v>
      </c>
      <c r="M73" s="31">
        <v>1510.15</v>
      </c>
      <c r="N73" s="31">
        <v>1482.95</v>
      </c>
      <c r="O73" s="42">
        <v>10873700</v>
      </c>
      <c r="P73" s="43">
        <v>-1.0075675675675676E-2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726.15</v>
      </c>
      <c r="F74" s="40">
        <v>728.68333333333339</v>
      </c>
      <c r="G74" s="41">
        <v>717.46666666666681</v>
      </c>
      <c r="H74" s="41">
        <v>708.78333333333342</v>
      </c>
      <c r="I74" s="41">
        <v>697.56666666666683</v>
      </c>
      <c r="J74" s="41">
        <v>737.36666666666679</v>
      </c>
      <c r="K74" s="41">
        <v>748.58333333333348</v>
      </c>
      <c r="L74" s="41">
        <v>757.26666666666677</v>
      </c>
      <c r="M74" s="31">
        <v>739.9</v>
      </c>
      <c r="N74" s="31">
        <v>720</v>
      </c>
      <c r="O74" s="42">
        <v>2341250</v>
      </c>
      <c r="P74" s="43">
        <v>-3.1931878658861094E-3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1235.05</v>
      </c>
      <c r="F75" s="40">
        <v>1244.1000000000001</v>
      </c>
      <c r="G75" s="41">
        <v>1221.0000000000002</v>
      </c>
      <c r="H75" s="41">
        <v>1206.95</v>
      </c>
      <c r="I75" s="41">
        <v>1183.8500000000001</v>
      </c>
      <c r="J75" s="41">
        <v>1258.1500000000003</v>
      </c>
      <c r="K75" s="41">
        <v>1281.2500000000002</v>
      </c>
      <c r="L75" s="41">
        <v>1295.3000000000004</v>
      </c>
      <c r="M75" s="31">
        <v>1267.2</v>
      </c>
      <c r="N75" s="31">
        <v>1230.05</v>
      </c>
      <c r="O75" s="42">
        <v>3915000</v>
      </c>
      <c r="P75" s="43">
        <v>5.9683313032886723E-2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1136.25</v>
      </c>
      <c r="F76" s="40">
        <v>1142.1499999999999</v>
      </c>
      <c r="G76" s="41">
        <v>1127.1999999999998</v>
      </c>
      <c r="H76" s="41">
        <v>1118.1499999999999</v>
      </c>
      <c r="I76" s="41">
        <v>1103.1999999999998</v>
      </c>
      <c r="J76" s="41">
        <v>1151.1999999999998</v>
      </c>
      <c r="K76" s="41">
        <v>1166.1500000000001</v>
      </c>
      <c r="L76" s="41">
        <v>1175.1999999999998</v>
      </c>
      <c r="M76" s="31">
        <v>1157.0999999999999</v>
      </c>
      <c r="N76" s="31">
        <v>1133.0999999999999</v>
      </c>
      <c r="O76" s="42">
        <v>17804500</v>
      </c>
      <c r="P76" s="43">
        <v>-1.4529252227818675E-2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2714.3</v>
      </c>
      <c r="F77" s="40">
        <v>2728.3333333333335</v>
      </c>
      <c r="G77" s="41">
        <v>2687.9666666666672</v>
      </c>
      <c r="H77" s="41">
        <v>2661.6333333333337</v>
      </c>
      <c r="I77" s="41">
        <v>2621.2666666666673</v>
      </c>
      <c r="J77" s="41">
        <v>2754.666666666667</v>
      </c>
      <c r="K77" s="41">
        <v>2795.0333333333328</v>
      </c>
      <c r="L77" s="41">
        <v>2821.3666666666668</v>
      </c>
      <c r="M77" s="31">
        <v>2768.7</v>
      </c>
      <c r="N77" s="31">
        <v>2702</v>
      </c>
      <c r="O77" s="42">
        <v>12204300</v>
      </c>
      <c r="P77" s="43">
        <v>-3.1635324922637466E-2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2990.6</v>
      </c>
      <c r="F78" s="40">
        <v>2993.65</v>
      </c>
      <c r="G78" s="41">
        <v>2962.3</v>
      </c>
      <c r="H78" s="41">
        <v>2934</v>
      </c>
      <c r="I78" s="41">
        <v>2902.65</v>
      </c>
      <c r="J78" s="41">
        <v>3021.9500000000003</v>
      </c>
      <c r="K78" s="41">
        <v>3053.2999999999997</v>
      </c>
      <c r="L78" s="41">
        <v>3081.6000000000004</v>
      </c>
      <c r="M78" s="31">
        <v>3025</v>
      </c>
      <c r="N78" s="31">
        <v>2965.35</v>
      </c>
      <c r="O78" s="42">
        <v>880200</v>
      </c>
      <c r="P78" s="43">
        <v>2.8751753155680224E-2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1512.95</v>
      </c>
      <c r="F79" s="40">
        <v>1528.7166666666669</v>
      </c>
      <c r="G79" s="41">
        <v>1492.7833333333338</v>
      </c>
      <c r="H79" s="41">
        <v>1472.6166666666668</v>
      </c>
      <c r="I79" s="41">
        <v>1436.6833333333336</v>
      </c>
      <c r="J79" s="41">
        <v>1548.8833333333339</v>
      </c>
      <c r="K79" s="41">
        <v>1584.8166666666668</v>
      </c>
      <c r="L79" s="41">
        <v>1604.983333333334</v>
      </c>
      <c r="M79" s="31">
        <v>1564.65</v>
      </c>
      <c r="N79" s="31">
        <v>1508.55</v>
      </c>
      <c r="O79" s="42">
        <v>24289100</v>
      </c>
      <c r="P79" s="43">
        <v>-6.2815669963074569E-2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672.7</v>
      </c>
      <c r="F80" s="40">
        <v>672.93333333333339</v>
      </c>
      <c r="G80" s="41">
        <v>670.76666666666677</v>
      </c>
      <c r="H80" s="41">
        <v>668.83333333333337</v>
      </c>
      <c r="I80" s="41">
        <v>666.66666666666674</v>
      </c>
      <c r="J80" s="41">
        <v>674.86666666666679</v>
      </c>
      <c r="K80" s="41">
        <v>677.0333333333333</v>
      </c>
      <c r="L80" s="41">
        <v>678.96666666666681</v>
      </c>
      <c r="M80" s="31">
        <v>675.1</v>
      </c>
      <c r="N80" s="31">
        <v>671</v>
      </c>
      <c r="O80" s="42">
        <v>22249700</v>
      </c>
      <c r="P80" s="43">
        <v>-9.8780066182644352E-4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2766.35</v>
      </c>
      <c r="F81" s="40">
        <v>2771.8333333333335</v>
      </c>
      <c r="G81" s="41">
        <v>2744.666666666667</v>
      </c>
      <c r="H81" s="41">
        <v>2722.9833333333336</v>
      </c>
      <c r="I81" s="41">
        <v>2695.8166666666671</v>
      </c>
      <c r="J81" s="41">
        <v>2793.5166666666669</v>
      </c>
      <c r="K81" s="41">
        <v>2820.6833333333338</v>
      </c>
      <c r="L81" s="41">
        <v>2842.3666666666668</v>
      </c>
      <c r="M81" s="31">
        <v>2799</v>
      </c>
      <c r="N81" s="31">
        <v>2750.15</v>
      </c>
      <c r="O81" s="42">
        <v>5295300</v>
      </c>
      <c r="P81" s="43">
        <v>7.5346766367943374E-3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427.8</v>
      </c>
      <c r="F82" s="40">
        <v>430.93333333333334</v>
      </c>
      <c r="G82" s="41">
        <v>422.06666666666666</v>
      </c>
      <c r="H82" s="41">
        <v>416.33333333333331</v>
      </c>
      <c r="I82" s="41">
        <v>407.46666666666664</v>
      </c>
      <c r="J82" s="41">
        <v>436.66666666666669</v>
      </c>
      <c r="K82" s="41">
        <v>445.53333333333336</v>
      </c>
      <c r="L82" s="41">
        <v>451.26666666666671</v>
      </c>
      <c r="M82" s="31">
        <v>439.8</v>
      </c>
      <c r="N82" s="31">
        <v>425.2</v>
      </c>
      <c r="O82" s="42">
        <v>40153400</v>
      </c>
      <c r="P82" s="43">
        <v>3.5714285714285712E-2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254.2</v>
      </c>
      <c r="F83" s="40">
        <v>253.98333333333335</v>
      </c>
      <c r="G83" s="41">
        <v>251.91666666666669</v>
      </c>
      <c r="H83" s="41">
        <v>249.63333333333333</v>
      </c>
      <c r="I83" s="41">
        <v>247.56666666666666</v>
      </c>
      <c r="J83" s="41">
        <v>256.26666666666671</v>
      </c>
      <c r="K83" s="41">
        <v>258.33333333333337</v>
      </c>
      <c r="L83" s="41">
        <v>260.61666666666673</v>
      </c>
      <c r="M83" s="31">
        <v>256.05</v>
      </c>
      <c r="N83" s="31">
        <v>251.7</v>
      </c>
      <c r="O83" s="42">
        <v>23598000</v>
      </c>
      <c r="P83" s="43">
        <v>1.2159814707585408E-2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2484.9499999999998</v>
      </c>
      <c r="F84" s="40">
        <v>2480.9166666666665</v>
      </c>
      <c r="G84" s="41">
        <v>2462.8833333333332</v>
      </c>
      <c r="H84" s="41">
        <v>2440.8166666666666</v>
      </c>
      <c r="I84" s="41">
        <v>2422.7833333333333</v>
      </c>
      <c r="J84" s="41">
        <v>2502.9833333333331</v>
      </c>
      <c r="K84" s="41">
        <v>2521.0166666666669</v>
      </c>
      <c r="L84" s="41">
        <v>2543.083333333333</v>
      </c>
      <c r="M84" s="31">
        <v>2498.9499999999998</v>
      </c>
      <c r="N84" s="31">
        <v>2458.85</v>
      </c>
      <c r="O84" s="42">
        <v>6571500</v>
      </c>
      <c r="P84" s="43">
        <v>-2.148664343786295E-2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242</v>
      </c>
      <c r="F85" s="40">
        <v>245.76666666666665</v>
      </c>
      <c r="G85" s="41">
        <v>236.23333333333329</v>
      </c>
      <c r="H85" s="41">
        <v>230.46666666666664</v>
      </c>
      <c r="I85" s="41">
        <v>220.93333333333328</v>
      </c>
      <c r="J85" s="41">
        <v>251.5333333333333</v>
      </c>
      <c r="K85" s="41">
        <v>261.06666666666666</v>
      </c>
      <c r="L85" s="41">
        <v>266.83333333333331</v>
      </c>
      <c r="M85" s="31">
        <v>255.3</v>
      </c>
      <c r="N85" s="31">
        <v>240</v>
      </c>
      <c r="O85" s="42">
        <v>35200500</v>
      </c>
      <c r="P85" s="43">
        <v>4.6929743684307579E-2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689.35</v>
      </c>
      <c r="F86" s="40">
        <v>691.88333333333333</v>
      </c>
      <c r="G86" s="41">
        <v>681.7166666666667</v>
      </c>
      <c r="H86" s="41">
        <v>674.08333333333337</v>
      </c>
      <c r="I86" s="41">
        <v>663.91666666666674</v>
      </c>
      <c r="J86" s="41">
        <v>699.51666666666665</v>
      </c>
      <c r="K86" s="41">
        <v>709.68333333333339</v>
      </c>
      <c r="L86" s="41">
        <v>717.31666666666661</v>
      </c>
      <c r="M86" s="31">
        <v>702.05</v>
      </c>
      <c r="N86" s="31">
        <v>684.25</v>
      </c>
      <c r="O86" s="42">
        <v>81001250</v>
      </c>
      <c r="P86" s="43">
        <v>8.2494694324638865E-3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1482.5</v>
      </c>
      <c r="F87" s="40">
        <v>1474.7</v>
      </c>
      <c r="G87" s="41">
        <v>1460.4</v>
      </c>
      <c r="H87" s="41">
        <v>1438.3</v>
      </c>
      <c r="I87" s="41">
        <v>1424</v>
      </c>
      <c r="J87" s="41">
        <v>1496.8000000000002</v>
      </c>
      <c r="K87" s="41">
        <v>1511.1</v>
      </c>
      <c r="L87" s="41">
        <v>1533.2000000000003</v>
      </c>
      <c r="M87" s="31">
        <v>1489</v>
      </c>
      <c r="N87" s="31">
        <v>1452.6</v>
      </c>
      <c r="O87" s="42">
        <v>2011100</v>
      </c>
      <c r="P87" s="43">
        <v>2.8695652173913042E-2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679.9</v>
      </c>
      <c r="F88" s="40">
        <v>683.66666666666663</v>
      </c>
      <c r="G88" s="41">
        <v>673.5333333333333</v>
      </c>
      <c r="H88" s="41">
        <v>667.16666666666663</v>
      </c>
      <c r="I88" s="41">
        <v>657.0333333333333</v>
      </c>
      <c r="J88" s="41">
        <v>690.0333333333333</v>
      </c>
      <c r="K88" s="41">
        <v>700.16666666666674</v>
      </c>
      <c r="L88" s="41">
        <v>706.5333333333333</v>
      </c>
      <c r="M88" s="31">
        <v>693.8</v>
      </c>
      <c r="N88" s="31">
        <v>677.3</v>
      </c>
      <c r="O88" s="42">
        <v>6264000</v>
      </c>
      <c r="P88" s="43">
        <v>4.2696629213483148E-2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6.5</v>
      </c>
      <c r="F89" s="40">
        <v>6.333333333333333</v>
      </c>
      <c r="G89" s="41">
        <v>5.8166666666666664</v>
      </c>
      <c r="H89" s="41">
        <v>5.1333333333333337</v>
      </c>
      <c r="I89" s="41">
        <v>4.6166666666666671</v>
      </c>
      <c r="J89" s="41">
        <v>7.0166666666666657</v>
      </c>
      <c r="K89" s="41">
        <v>7.5333333333333332</v>
      </c>
      <c r="L89" s="41">
        <v>8.216666666666665</v>
      </c>
      <c r="M89" s="31">
        <v>6.85</v>
      </c>
      <c r="N89" s="31">
        <v>5.65</v>
      </c>
      <c r="O89" s="42">
        <v>575540000</v>
      </c>
      <c r="P89" s="43">
        <v>2.4548286604361369E-2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44.8</v>
      </c>
      <c r="F90" s="40">
        <v>44.566666666666663</v>
      </c>
      <c r="G90" s="41">
        <v>43.933333333333323</v>
      </c>
      <c r="H90" s="41">
        <v>43.066666666666663</v>
      </c>
      <c r="I90" s="41">
        <v>42.433333333333323</v>
      </c>
      <c r="J90" s="41">
        <v>45.433333333333323</v>
      </c>
      <c r="K90" s="41">
        <v>46.066666666666663</v>
      </c>
      <c r="L90" s="41">
        <v>46.933333333333323</v>
      </c>
      <c r="M90" s="31">
        <v>45.2</v>
      </c>
      <c r="N90" s="31">
        <v>43.7</v>
      </c>
      <c r="O90" s="42">
        <v>230612500</v>
      </c>
      <c r="P90" s="43">
        <v>1.1753428083190931E-2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529.70000000000005</v>
      </c>
      <c r="F91" s="40">
        <v>531.15</v>
      </c>
      <c r="G91" s="41">
        <v>525.15</v>
      </c>
      <c r="H91" s="41">
        <v>520.6</v>
      </c>
      <c r="I91" s="41">
        <v>514.6</v>
      </c>
      <c r="J91" s="41">
        <v>535.69999999999993</v>
      </c>
      <c r="K91" s="41">
        <v>541.69999999999993</v>
      </c>
      <c r="L91" s="41">
        <v>546.24999999999989</v>
      </c>
      <c r="M91" s="31">
        <v>537.15</v>
      </c>
      <c r="N91" s="31">
        <v>526.6</v>
      </c>
      <c r="O91" s="42">
        <v>9917875</v>
      </c>
      <c r="P91" s="43">
        <v>5.3915838690824079E-2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140.9</v>
      </c>
      <c r="F92" s="40">
        <v>140.96666666666667</v>
      </c>
      <c r="G92" s="41">
        <v>139.93333333333334</v>
      </c>
      <c r="H92" s="41">
        <v>138.96666666666667</v>
      </c>
      <c r="I92" s="41">
        <v>137.93333333333334</v>
      </c>
      <c r="J92" s="41">
        <v>141.93333333333334</v>
      </c>
      <c r="K92" s="41">
        <v>142.9666666666667</v>
      </c>
      <c r="L92" s="41">
        <v>143.93333333333334</v>
      </c>
      <c r="M92" s="31">
        <v>142</v>
      </c>
      <c r="N92" s="31">
        <v>140</v>
      </c>
      <c r="O92" s="42">
        <v>8942700</v>
      </c>
      <c r="P92" s="43">
        <v>7.9120879120879121E-3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1702.45</v>
      </c>
      <c r="F93" s="40">
        <v>1704.5166666666664</v>
      </c>
      <c r="G93" s="41">
        <v>1692.0333333333328</v>
      </c>
      <c r="H93" s="41">
        <v>1681.6166666666663</v>
      </c>
      <c r="I93" s="41">
        <v>1669.1333333333328</v>
      </c>
      <c r="J93" s="41">
        <v>1714.9333333333329</v>
      </c>
      <c r="K93" s="41">
        <v>1727.4166666666665</v>
      </c>
      <c r="L93" s="41">
        <v>1737.833333333333</v>
      </c>
      <c r="M93" s="31">
        <v>1717</v>
      </c>
      <c r="N93" s="31">
        <v>1694.1</v>
      </c>
      <c r="O93" s="42">
        <v>2702000</v>
      </c>
      <c r="P93" s="43">
        <v>-7.7120822622107968E-3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991.95</v>
      </c>
      <c r="F94" s="40">
        <v>996.15</v>
      </c>
      <c r="G94" s="41">
        <v>984.75</v>
      </c>
      <c r="H94" s="41">
        <v>977.55000000000007</v>
      </c>
      <c r="I94" s="41">
        <v>966.15000000000009</v>
      </c>
      <c r="J94" s="41">
        <v>1003.3499999999999</v>
      </c>
      <c r="K94" s="41">
        <v>1014.7499999999998</v>
      </c>
      <c r="L94" s="41">
        <v>1021.9499999999998</v>
      </c>
      <c r="M94" s="31">
        <v>1007.55</v>
      </c>
      <c r="N94" s="31">
        <v>988.95</v>
      </c>
      <c r="O94" s="42">
        <v>15000300</v>
      </c>
      <c r="P94" s="43">
        <v>9.5705372826942886E-3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218.85</v>
      </c>
      <c r="F95" s="40">
        <v>219</v>
      </c>
      <c r="G95" s="41">
        <v>213.35</v>
      </c>
      <c r="H95" s="41">
        <v>207.85</v>
      </c>
      <c r="I95" s="41">
        <v>202.2</v>
      </c>
      <c r="J95" s="41">
        <v>224.5</v>
      </c>
      <c r="K95" s="41">
        <v>230.14999999999998</v>
      </c>
      <c r="L95" s="41">
        <v>235.65</v>
      </c>
      <c r="M95" s="31">
        <v>224.65</v>
      </c>
      <c r="N95" s="31">
        <v>213.5</v>
      </c>
      <c r="O95" s="42">
        <v>14753200</v>
      </c>
      <c r="P95" s="43">
        <v>-6.6938197272888258E-2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1736</v>
      </c>
      <c r="F96" s="40">
        <v>1739.5666666666666</v>
      </c>
      <c r="G96" s="41">
        <v>1723.6833333333332</v>
      </c>
      <c r="H96" s="41">
        <v>1711.3666666666666</v>
      </c>
      <c r="I96" s="41">
        <v>1695.4833333333331</v>
      </c>
      <c r="J96" s="41">
        <v>1751.8833333333332</v>
      </c>
      <c r="K96" s="41">
        <v>1767.7666666666664</v>
      </c>
      <c r="L96" s="41">
        <v>1780.0833333333333</v>
      </c>
      <c r="M96" s="31">
        <v>1755.45</v>
      </c>
      <c r="N96" s="31">
        <v>1727.25</v>
      </c>
      <c r="O96" s="42">
        <v>30870600</v>
      </c>
      <c r="P96" s="43">
        <v>-4.7199922623077668E-3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106.15</v>
      </c>
      <c r="F97" s="40">
        <v>105.78333333333335</v>
      </c>
      <c r="G97" s="41">
        <v>104.9666666666667</v>
      </c>
      <c r="H97" s="41">
        <v>103.78333333333335</v>
      </c>
      <c r="I97" s="41">
        <v>102.9666666666667</v>
      </c>
      <c r="J97" s="41">
        <v>106.9666666666667</v>
      </c>
      <c r="K97" s="41">
        <v>107.78333333333333</v>
      </c>
      <c r="L97" s="41">
        <v>108.9666666666667</v>
      </c>
      <c r="M97" s="31">
        <v>106.6</v>
      </c>
      <c r="N97" s="31">
        <v>104.6</v>
      </c>
      <c r="O97" s="42">
        <v>57707000</v>
      </c>
      <c r="P97" s="43">
        <v>1.0471204188481676E-2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2724.85</v>
      </c>
      <c r="F98" s="40">
        <v>2718.6666666666665</v>
      </c>
      <c r="G98" s="41">
        <v>2679.4833333333331</v>
      </c>
      <c r="H98" s="41">
        <v>2634.1166666666668</v>
      </c>
      <c r="I98" s="41">
        <v>2594.9333333333334</v>
      </c>
      <c r="J98" s="41">
        <v>2764.0333333333328</v>
      </c>
      <c r="K98" s="41">
        <v>2803.2166666666662</v>
      </c>
      <c r="L98" s="41">
        <v>2848.5833333333326</v>
      </c>
      <c r="M98" s="31">
        <v>2757.85</v>
      </c>
      <c r="N98" s="31">
        <v>2673.3</v>
      </c>
      <c r="O98" s="42">
        <v>2088125</v>
      </c>
      <c r="P98" s="43">
        <v>4.8808357819131572E-2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209.4</v>
      </c>
      <c r="F99" s="40">
        <v>209.76666666666665</v>
      </c>
      <c r="G99" s="41">
        <v>207.93333333333331</v>
      </c>
      <c r="H99" s="41">
        <v>206.46666666666667</v>
      </c>
      <c r="I99" s="41">
        <v>204.63333333333333</v>
      </c>
      <c r="J99" s="41">
        <v>211.23333333333329</v>
      </c>
      <c r="K99" s="41">
        <v>213.06666666666666</v>
      </c>
      <c r="L99" s="41">
        <v>214.53333333333327</v>
      </c>
      <c r="M99" s="31">
        <v>211.6</v>
      </c>
      <c r="N99" s="31">
        <v>208.3</v>
      </c>
      <c r="O99" s="42">
        <v>174038400</v>
      </c>
      <c r="P99" s="43">
        <v>6.1046672956323877E-3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408.05</v>
      </c>
      <c r="F100" s="40">
        <v>409.88333333333338</v>
      </c>
      <c r="G100" s="41">
        <v>401.46666666666675</v>
      </c>
      <c r="H100" s="41">
        <v>394.88333333333338</v>
      </c>
      <c r="I100" s="41">
        <v>386.46666666666675</v>
      </c>
      <c r="J100" s="41">
        <v>416.46666666666675</v>
      </c>
      <c r="K100" s="41">
        <v>424.88333333333338</v>
      </c>
      <c r="L100" s="41">
        <v>431.46666666666675</v>
      </c>
      <c r="M100" s="31">
        <v>418.3</v>
      </c>
      <c r="N100" s="31">
        <v>403.3</v>
      </c>
      <c r="O100" s="42">
        <v>37172500</v>
      </c>
      <c r="P100" s="43">
        <v>2.7650391151874832E-3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737.55</v>
      </c>
      <c r="F101" s="40">
        <v>740.15</v>
      </c>
      <c r="G101" s="41">
        <v>730.4</v>
      </c>
      <c r="H101" s="41">
        <v>723.25</v>
      </c>
      <c r="I101" s="41">
        <v>713.5</v>
      </c>
      <c r="J101" s="41">
        <v>747.3</v>
      </c>
      <c r="K101" s="41">
        <v>757.05</v>
      </c>
      <c r="L101" s="41">
        <v>764.19999999999993</v>
      </c>
      <c r="M101" s="31">
        <v>749.9</v>
      </c>
      <c r="N101" s="31">
        <v>733</v>
      </c>
      <c r="O101" s="42">
        <v>48749850</v>
      </c>
      <c r="P101" s="43">
        <v>2.4150566289140572E-3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4050.75</v>
      </c>
      <c r="F102" s="40">
        <v>4045.8333333333335</v>
      </c>
      <c r="G102" s="41">
        <v>3929.9666666666672</v>
      </c>
      <c r="H102" s="41">
        <v>3809.1833333333338</v>
      </c>
      <c r="I102" s="41">
        <v>3693.3166666666675</v>
      </c>
      <c r="J102" s="41">
        <v>4166.6166666666668</v>
      </c>
      <c r="K102" s="41">
        <v>4282.4833333333327</v>
      </c>
      <c r="L102" s="41">
        <v>4403.2666666666664</v>
      </c>
      <c r="M102" s="31">
        <v>4161.7</v>
      </c>
      <c r="N102" s="31">
        <v>3925.05</v>
      </c>
      <c r="O102" s="42">
        <v>2051500</v>
      </c>
      <c r="P102" s="43">
        <v>8.2728592162554432E-2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1751.55</v>
      </c>
      <c r="F103" s="40">
        <v>1764.0166666666667</v>
      </c>
      <c r="G103" s="41">
        <v>1735.0333333333333</v>
      </c>
      <c r="H103" s="41">
        <v>1718.5166666666667</v>
      </c>
      <c r="I103" s="41">
        <v>1689.5333333333333</v>
      </c>
      <c r="J103" s="41">
        <v>1780.5333333333333</v>
      </c>
      <c r="K103" s="41">
        <v>1809.5166666666664</v>
      </c>
      <c r="L103" s="41">
        <v>1826.0333333333333</v>
      </c>
      <c r="M103" s="31">
        <v>1793</v>
      </c>
      <c r="N103" s="31">
        <v>1747.5</v>
      </c>
      <c r="O103" s="42">
        <v>13876800</v>
      </c>
      <c r="P103" s="43">
        <v>2.4541507929476389E-2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81.650000000000006</v>
      </c>
      <c r="F104" s="40">
        <v>81.7</v>
      </c>
      <c r="G104" s="41">
        <v>80.95</v>
      </c>
      <c r="H104" s="41">
        <v>80.25</v>
      </c>
      <c r="I104" s="41">
        <v>79.5</v>
      </c>
      <c r="J104" s="41">
        <v>82.4</v>
      </c>
      <c r="K104" s="41">
        <v>83.15</v>
      </c>
      <c r="L104" s="41">
        <v>83.850000000000009</v>
      </c>
      <c r="M104" s="31">
        <v>82.45</v>
      </c>
      <c r="N104" s="31">
        <v>81</v>
      </c>
      <c r="O104" s="42">
        <v>71115356</v>
      </c>
      <c r="P104" s="43">
        <v>-3.5013129923721397E-3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3997.6</v>
      </c>
      <c r="F105" s="40">
        <v>3972.8166666666671</v>
      </c>
      <c r="G105" s="41">
        <v>3897.6333333333341</v>
      </c>
      <c r="H105" s="41">
        <v>3797.666666666667</v>
      </c>
      <c r="I105" s="41">
        <v>3722.483333333334</v>
      </c>
      <c r="J105" s="41">
        <v>4072.7833333333342</v>
      </c>
      <c r="K105" s="41">
        <v>4147.9666666666672</v>
      </c>
      <c r="L105" s="41">
        <v>4247.9333333333343</v>
      </c>
      <c r="M105" s="31">
        <v>4048</v>
      </c>
      <c r="N105" s="31">
        <v>3872.85</v>
      </c>
      <c r="O105" s="42">
        <v>559500</v>
      </c>
      <c r="P105" s="43">
        <v>2.0054694621695533E-2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385.45</v>
      </c>
      <c r="F106" s="40">
        <v>387.06666666666666</v>
      </c>
      <c r="G106" s="41">
        <v>382.88333333333333</v>
      </c>
      <c r="H106" s="41">
        <v>380.31666666666666</v>
      </c>
      <c r="I106" s="41">
        <v>376.13333333333333</v>
      </c>
      <c r="J106" s="41">
        <v>389.63333333333333</v>
      </c>
      <c r="K106" s="41">
        <v>393.81666666666661</v>
      </c>
      <c r="L106" s="41">
        <v>396.38333333333333</v>
      </c>
      <c r="M106" s="31">
        <v>391.25</v>
      </c>
      <c r="N106" s="31">
        <v>384.5</v>
      </c>
      <c r="O106" s="42">
        <v>24754000</v>
      </c>
      <c r="P106" s="43">
        <v>1.7510687273923051E-2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1634.25</v>
      </c>
      <c r="F107" s="40">
        <v>1640.8833333333332</v>
      </c>
      <c r="G107" s="41">
        <v>1622.0666666666664</v>
      </c>
      <c r="H107" s="41">
        <v>1609.8833333333332</v>
      </c>
      <c r="I107" s="41">
        <v>1591.0666666666664</v>
      </c>
      <c r="J107" s="41">
        <v>1653.0666666666664</v>
      </c>
      <c r="K107" s="41">
        <v>1671.883333333333</v>
      </c>
      <c r="L107" s="41">
        <v>1684.0666666666664</v>
      </c>
      <c r="M107" s="31">
        <v>1659.7</v>
      </c>
      <c r="N107" s="31">
        <v>1628.7</v>
      </c>
      <c r="O107" s="42">
        <v>12867925</v>
      </c>
      <c r="P107" s="43">
        <v>-2.0512820512820513E-3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4980.95</v>
      </c>
      <c r="F108" s="40">
        <v>4982.7333333333336</v>
      </c>
      <c r="G108" s="41">
        <v>4915.5166666666673</v>
      </c>
      <c r="H108" s="41">
        <v>4850.0833333333339</v>
      </c>
      <c r="I108" s="41">
        <v>4782.8666666666677</v>
      </c>
      <c r="J108" s="41">
        <v>5048.166666666667</v>
      </c>
      <c r="K108" s="41">
        <v>5115.3833333333341</v>
      </c>
      <c r="L108" s="41">
        <v>5180.8166666666666</v>
      </c>
      <c r="M108" s="31">
        <v>5049.95</v>
      </c>
      <c r="N108" s="31">
        <v>4917.3</v>
      </c>
      <c r="O108" s="42">
        <v>666750</v>
      </c>
      <c r="P108" s="43">
        <v>1.856095325389551E-2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3824.05</v>
      </c>
      <c r="F109" s="40">
        <v>3835.9333333333329</v>
      </c>
      <c r="G109" s="41">
        <v>3775.8666666666659</v>
      </c>
      <c r="H109" s="41">
        <v>3727.6833333333329</v>
      </c>
      <c r="I109" s="41">
        <v>3667.6166666666659</v>
      </c>
      <c r="J109" s="41">
        <v>3884.1166666666659</v>
      </c>
      <c r="K109" s="41">
        <v>3944.1833333333325</v>
      </c>
      <c r="L109" s="41">
        <v>3992.3666666666659</v>
      </c>
      <c r="M109" s="31">
        <v>3896</v>
      </c>
      <c r="N109" s="31">
        <v>3787.75</v>
      </c>
      <c r="O109" s="42">
        <v>555000</v>
      </c>
      <c r="P109" s="43">
        <v>2.097130242825607E-2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974.65</v>
      </c>
      <c r="F110" s="40">
        <v>973.0333333333333</v>
      </c>
      <c r="G110" s="41">
        <v>966.16666666666663</v>
      </c>
      <c r="H110" s="41">
        <v>957.68333333333328</v>
      </c>
      <c r="I110" s="41">
        <v>950.81666666666661</v>
      </c>
      <c r="J110" s="41">
        <v>981.51666666666665</v>
      </c>
      <c r="K110" s="41">
        <v>988.38333333333344</v>
      </c>
      <c r="L110" s="41">
        <v>996.86666666666667</v>
      </c>
      <c r="M110" s="31">
        <v>979.9</v>
      </c>
      <c r="N110" s="31">
        <v>964.55</v>
      </c>
      <c r="O110" s="42">
        <v>11882150</v>
      </c>
      <c r="P110" s="43">
        <v>-3.4532771600248639E-2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790.65</v>
      </c>
      <c r="F111" s="40">
        <v>791.08333333333337</v>
      </c>
      <c r="G111" s="41">
        <v>786.2166666666667</v>
      </c>
      <c r="H111" s="41">
        <v>781.7833333333333</v>
      </c>
      <c r="I111" s="41">
        <v>776.91666666666663</v>
      </c>
      <c r="J111" s="41">
        <v>795.51666666666677</v>
      </c>
      <c r="K111" s="41">
        <v>800.38333333333333</v>
      </c>
      <c r="L111" s="41">
        <v>804.81666666666683</v>
      </c>
      <c r="M111" s="31">
        <v>795.95</v>
      </c>
      <c r="N111" s="31">
        <v>786.65</v>
      </c>
      <c r="O111" s="42">
        <v>11592000</v>
      </c>
      <c r="P111" s="43">
        <v>-1.1343283582089553E-2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148.4</v>
      </c>
      <c r="F112" s="40">
        <v>149.01666666666668</v>
      </c>
      <c r="G112" s="41">
        <v>147.08333333333337</v>
      </c>
      <c r="H112" s="41">
        <v>145.76666666666668</v>
      </c>
      <c r="I112" s="41">
        <v>143.83333333333337</v>
      </c>
      <c r="J112" s="41">
        <v>150.33333333333337</v>
      </c>
      <c r="K112" s="41">
        <v>152.26666666666671</v>
      </c>
      <c r="L112" s="41">
        <v>153.58333333333337</v>
      </c>
      <c r="M112" s="31">
        <v>150.94999999999999</v>
      </c>
      <c r="N112" s="31">
        <v>147.69999999999999</v>
      </c>
      <c r="O112" s="42">
        <v>39608000</v>
      </c>
      <c r="P112" s="43">
        <v>4.667207792207792E-3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165.05</v>
      </c>
      <c r="F113" s="40">
        <v>166.10000000000002</v>
      </c>
      <c r="G113" s="41">
        <v>163.30000000000004</v>
      </c>
      <c r="H113" s="41">
        <v>161.55000000000001</v>
      </c>
      <c r="I113" s="41">
        <v>158.75000000000003</v>
      </c>
      <c r="J113" s="41">
        <v>167.85000000000005</v>
      </c>
      <c r="K113" s="41">
        <v>170.65</v>
      </c>
      <c r="L113" s="41">
        <v>172.40000000000006</v>
      </c>
      <c r="M113" s="31">
        <v>168.9</v>
      </c>
      <c r="N113" s="31">
        <v>164.35</v>
      </c>
      <c r="O113" s="42">
        <v>30432000</v>
      </c>
      <c r="P113" s="43">
        <v>2.3819136051675415E-2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524.9</v>
      </c>
      <c r="F114" s="40">
        <v>524.80000000000007</v>
      </c>
      <c r="G114" s="41">
        <v>521.60000000000014</v>
      </c>
      <c r="H114" s="41">
        <v>518.30000000000007</v>
      </c>
      <c r="I114" s="41">
        <v>515.10000000000014</v>
      </c>
      <c r="J114" s="41">
        <v>528.10000000000014</v>
      </c>
      <c r="K114" s="41">
        <v>531.30000000000018</v>
      </c>
      <c r="L114" s="41">
        <v>534.60000000000014</v>
      </c>
      <c r="M114" s="31">
        <v>528</v>
      </c>
      <c r="N114" s="31">
        <v>521.5</v>
      </c>
      <c r="O114" s="42">
        <v>9580000</v>
      </c>
      <c r="P114" s="43">
        <v>-2.4042379788101059E-2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6854.5</v>
      </c>
      <c r="F115" s="40">
        <v>6876.5</v>
      </c>
      <c r="G115" s="41">
        <v>6803</v>
      </c>
      <c r="H115" s="41">
        <v>6751.5</v>
      </c>
      <c r="I115" s="41">
        <v>6678</v>
      </c>
      <c r="J115" s="41">
        <v>6928</v>
      </c>
      <c r="K115" s="41">
        <v>7001.5</v>
      </c>
      <c r="L115" s="41">
        <v>7053</v>
      </c>
      <c r="M115" s="31">
        <v>6950</v>
      </c>
      <c r="N115" s="31">
        <v>6825</v>
      </c>
      <c r="O115" s="42">
        <v>3067800</v>
      </c>
      <c r="P115" s="43">
        <v>1.5016975711674065E-3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725.15</v>
      </c>
      <c r="F116" s="40">
        <v>705.23333333333323</v>
      </c>
      <c r="G116" s="41">
        <v>680.96666666666647</v>
      </c>
      <c r="H116" s="41">
        <v>636.78333333333319</v>
      </c>
      <c r="I116" s="41">
        <v>612.51666666666642</v>
      </c>
      <c r="J116" s="41">
        <v>749.41666666666652</v>
      </c>
      <c r="K116" s="41">
        <v>773.68333333333317</v>
      </c>
      <c r="L116" s="41">
        <v>817.86666666666656</v>
      </c>
      <c r="M116" s="31">
        <v>729.5</v>
      </c>
      <c r="N116" s="31">
        <v>661.05</v>
      </c>
      <c r="O116" s="42">
        <v>14228750</v>
      </c>
      <c r="P116" s="43">
        <v>0.18696558915537018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2795.1</v>
      </c>
      <c r="F117" s="40">
        <v>2786.5333333333328</v>
      </c>
      <c r="G117" s="41">
        <v>2728.1166666666659</v>
      </c>
      <c r="H117" s="41">
        <v>2661.1333333333332</v>
      </c>
      <c r="I117" s="41">
        <v>2602.7166666666662</v>
      </c>
      <c r="J117" s="41">
        <v>2853.5166666666655</v>
      </c>
      <c r="K117" s="41">
        <v>2911.9333333333325</v>
      </c>
      <c r="L117" s="41">
        <v>2978.9166666666652</v>
      </c>
      <c r="M117" s="31">
        <v>2844.95</v>
      </c>
      <c r="N117" s="31">
        <v>2719.55</v>
      </c>
      <c r="O117" s="42">
        <v>399800</v>
      </c>
      <c r="P117" s="43">
        <v>-8.9241447694595934E-3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1069.5999999999999</v>
      </c>
      <c r="F118" s="40">
        <v>1073.3833333333332</v>
      </c>
      <c r="G118" s="41">
        <v>1059.6666666666665</v>
      </c>
      <c r="H118" s="41">
        <v>1049.7333333333333</v>
      </c>
      <c r="I118" s="41">
        <v>1036.0166666666667</v>
      </c>
      <c r="J118" s="41">
        <v>1083.3166666666664</v>
      </c>
      <c r="K118" s="41">
        <v>1097.0333333333331</v>
      </c>
      <c r="L118" s="41">
        <v>1106.9666666666662</v>
      </c>
      <c r="M118" s="31">
        <v>1087.0999999999999</v>
      </c>
      <c r="N118" s="31">
        <v>1063.45</v>
      </c>
      <c r="O118" s="42">
        <v>3004300</v>
      </c>
      <c r="P118" s="43">
        <v>1.2708150744960562E-2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1128.95</v>
      </c>
      <c r="F119" s="40">
        <v>1129.3166666666666</v>
      </c>
      <c r="G119" s="41">
        <v>1121.6333333333332</v>
      </c>
      <c r="H119" s="41">
        <v>1114.3166666666666</v>
      </c>
      <c r="I119" s="41">
        <v>1106.6333333333332</v>
      </c>
      <c r="J119" s="41">
        <v>1136.6333333333332</v>
      </c>
      <c r="K119" s="41">
        <v>1144.3166666666666</v>
      </c>
      <c r="L119" s="41">
        <v>1151.6333333333332</v>
      </c>
      <c r="M119" s="31">
        <v>1137</v>
      </c>
      <c r="N119" s="31">
        <v>1122</v>
      </c>
      <c r="O119" s="42">
        <v>1982400</v>
      </c>
      <c r="P119" s="43">
        <v>2.7314112291350529E-3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3196.15</v>
      </c>
      <c r="F120" s="40">
        <v>3150.1666666666665</v>
      </c>
      <c r="G120" s="41">
        <v>3060.9833333333331</v>
      </c>
      <c r="H120" s="41">
        <v>2925.8166666666666</v>
      </c>
      <c r="I120" s="41">
        <v>2836.6333333333332</v>
      </c>
      <c r="J120" s="41">
        <v>3285.333333333333</v>
      </c>
      <c r="K120" s="41">
        <v>3374.5166666666664</v>
      </c>
      <c r="L120" s="41">
        <v>3509.6833333333329</v>
      </c>
      <c r="M120" s="31">
        <v>3239.35</v>
      </c>
      <c r="N120" s="31">
        <v>3015</v>
      </c>
      <c r="O120" s="42">
        <v>2230400</v>
      </c>
      <c r="P120" s="43">
        <v>9.5962339308346915E-3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214.9</v>
      </c>
      <c r="F121" s="40">
        <v>215.20000000000002</v>
      </c>
      <c r="G121" s="41">
        <v>212.95000000000005</v>
      </c>
      <c r="H121" s="41">
        <v>211.00000000000003</v>
      </c>
      <c r="I121" s="41">
        <v>208.75000000000006</v>
      </c>
      <c r="J121" s="41">
        <v>217.15000000000003</v>
      </c>
      <c r="K121" s="41">
        <v>219.39999999999998</v>
      </c>
      <c r="L121" s="41">
        <v>221.35000000000002</v>
      </c>
      <c r="M121" s="31">
        <v>217.45</v>
      </c>
      <c r="N121" s="31">
        <v>213.25</v>
      </c>
      <c r="O121" s="42">
        <v>33127500</v>
      </c>
      <c r="P121" s="43">
        <v>2.7241154764488823E-2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2848.75</v>
      </c>
      <c r="F122" s="40">
        <v>2866.5833333333335</v>
      </c>
      <c r="G122" s="41">
        <v>2789.2166666666672</v>
      </c>
      <c r="H122" s="41">
        <v>2729.6833333333338</v>
      </c>
      <c r="I122" s="41">
        <v>2652.3166666666675</v>
      </c>
      <c r="J122" s="41">
        <v>2926.1166666666668</v>
      </c>
      <c r="K122" s="41">
        <v>3003.4833333333327</v>
      </c>
      <c r="L122" s="41">
        <v>3063.0166666666664</v>
      </c>
      <c r="M122" s="31">
        <v>2943.95</v>
      </c>
      <c r="N122" s="31">
        <v>2807.05</v>
      </c>
      <c r="O122" s="42">
        <v>839800</v>
      </c>
      <c r="P122" s="43">
        <v>8.3892617449664433E-2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79376.05</v>
      </c>
      <c r="F123" s="40">
        <v>79297.000000000015</v>
      </c>
      <c r="G123" s="41">
        <v>79010.400000000023</v>
      </c>
      <c r="H123" s="41">
        <v>78644.750000000015</v>
      </c>
      <c r="I123" s="41">
        <v>78358.150000000023</v>
      </c>
      <c r="J123" s="41">
        <v>79662.650000000023</v>
      </c>
      <c r="K123" s="41">
        <v>79949.250000000029</v>
      </c>
      <c r="L123" s="41">
        <v>80314.900000000023</v>
      </c>
      <c r="M123" s="31">
        <v>79583.600000000006</v>
      </c>
      <c r="N123" s="31">
        <v>78931.350000000006</v>
      </c>
      <c r="O123" s="42">
        <v>46830</v>
      </c>
      <c r="P123" s="43">
        <v>-3.8595770888934511E-2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1483.25</v>
      </c>
      <c r="F124" s="40">
        <v>1481.3166666666666</v>
      </c>
      <c r="G124" s="41">
        <v>1471.9333333333332</v>
      </c>
      <c r="H124" s="41">
        <v>1460.6166666666666</v>
      </c>
      <c r="I124" s="41">
        <v>1451.2333333333331</v>
      </c>
      <c r="J124" s="41">
        <v>1492.6333333333332</v>
      </c>
      <c r="K124" s="41">
        <v>1502.0166666666664</v>
      </c>
      <c r="L124" s="41">
        <v>1513.3333333333333</v>
      </c>
      <c r="M124" s="31">
        <v>1490.7</v>
      </c>
      <c r="N124" s="31">
        <v>1470</v>
      </c>
      <c r="O124" s="42">
        <v>3689250</v>
      </c>
      <c r="P124" s="43">
        <v>-1.2050612572805784E-2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397.2</v>
      </c>
      <c r="F125" s="40">
        <v>400.14999999999992</v>
      </c>
      <c r="G125" s="41">
        <v>389.69999999999982</v>
      </c>
      <c r="H125" s="41">
        <v>382.19999999999987</v>
      </c>
      <c r="I125" s="41">
        <v>371.74999999999977</v>
      </c>
      <c r="J125" s="41">
        <v>407.64999999999986</v>
      </c>
      <c r="K125" s="41">
        <v>418.1</v>
      </c>
      <c r="L125" s="41">
        <v>425.59999999999991</v>
      </c>
      <c r="M125" s="31">
        <v>410.6</v>
      </c>
      <c r="N125" s="31">
        <v>392.65</v>
      </c>
      <c r="O125" s="42">
        <v>4446400</v>
      </c>
      <c r="P125" s="43">
        <v>3.5009310986964616E-2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78.650000000000006</v>
      </c>
      <c r="F126" s="40">
        <v>79.066666666666663</v>
      </c>
      <c r="G126" s="41">
        <v>77.583333333333329</v>
      </c>
      <c r="H126" s="41">
        <v>76.516666666666666</v>
      </c>
      <c r="I126" s="41">
        <v>75.033333333333331</v>
      </c>
      <c r="J126" s="41">
        <v>80.133333333333326</v>
      </c>
      <c r="K126" s="41">
        <v>81.616666666666674</v>
      </c>
      <c r="L126" s="41">
        <v>82.683333333333323</v>
      </c>
      <c r="M126" s="31">
        <v>80.55</v>
      </c>
      <c r="N126" s="31">
        <v>78</v>
      </c>
      <c r="O126" s="42">
        <v>93925000</v>
      </c>
      <c r="P126" s="43">
        <v>-2.3506539413220218E-2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5496.15</v>
      </c>
      <c r="F127" s="40">
        <v>5509.916666666667</v>
      </c>
      <c r="G127" s="41">
        <v>5409.7333333333336</v>
      </c>
      <c r="H127" s="41">
        <v>5323.3166666666666</v>
      </c>
      <c r="I127" s="41">
        <v>5223.1333333333332</v>
      </c>
      <c r="J127" s="41">
        <v>5596.3333333333339</v>
      </c>
      <c r="K127" s="41">
        <v>5696.5166666666664</v>
      </c>
      <c r="L127" s="41">
        <v>5782.9333333333343</v>
      </c>
      <c r="M127" s="31">
        <v>5610.1</v>
      </c>
      <c r="N127" s="31">
        <v>5423.5</v>
      </c>
      <c r="O127" s="42">
        <v>931750</v>
      </c>
      <c r="P127" s="43">
        <v>2.7287761852260197E-2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3741.85</v>
      </c>
      <c r="F128" s="40">
        <v>3721.8333333333335</v>
      </c>
      <c r="G128" s="41">
        <v>3693.666666666667</v>
      </c>
      <c r="H128" s="41">
        <v>3645.4833333333336</v>
      </c>
      <c r="I128" s="41">
        <v>3617.3166666666671</v>
      </c>
      <c r="J128" s="41">
        <v>3770.0166666666669</v>
      </c>
      <c r="K128" s="41">
        <v>3798.1833333333338</v>
      </c>
      <c r="L128" s="41">
        <v>3846.3666666666668</v>
      </c>
      <c r="M128" s="31">
        <v>3750</v>
      </c>
      <c r="N128" s="31">
        <v>3673.65</v>
      </c>
      <c r="O128" s="42">
        <v>479250</v>
      </c>
      <c r="P128" s="43">
        <v>2.6011560693641619E-2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18955.75</v>
      </c>
      <c r="F129" s="40">
        <v>18910.683333333334</v>
      </c>
      <c r="G129" s="41">
        <v>18800.76666666667</v>
      </c>
      <c r="H129" s="41">
        <v>18645.783333333336</v>
      </c>
      <c r="I129" s="41">
        <v>18535.866666666672</v>
      </c>
      <c r="J129" s="41">
        <v>19065.666666666668</v>
      </c>
      <c r="K129" s="41">
        <v>19175.583333333332</v>
      </c>
      <c r="L129" s="41">
        <v>19330.566666666666</v>
      </c>
      <c r="M129" s="31">
        <v>19020.599999999999</v>
      </c>
      <c r="N129" s="31">
        <v>18755.7</v>
      </c>
      <c r="O129" s="42">
        <v>356650</v>
      </c>
      <c r="P129" s="43">
        <v>1.0196855969409432E-2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167.2</v>
      </c>
      <c r="F130" s="40">
        <v>167.29999999999998</v>
      </c>
      <c r="G130" s="41">
        <v>165.74999999999997</v>
      </c>
      <c r="H130" s="41">
        <v>164.29999999999998</v>
      </c>
      <c r="I130" s="41">
        <v>162.74999999999997</v>
      </c>
      <c r="J130" s="41">
        <v>168.74999999999997</v>
      </c>
      <c r="K130" s="41">
        <v>170.29999999999998</v>
      </c>
      <c r="L130" s="41">
        <v>171.74999999999997</v>
      </c>
      <c r="M130" s="31">
        <v>168.85</v>
      </c>
      <c r="N130" s="31">
        <v>165.85</v>
      </c>
      <c r="O130" s="42">
        <v>127166000</v>
      </c>
      <c r="P130" s="43">
        <v>1.4105578114981834E-2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116.85</v>
      </c>
      <c r="F131" s="40">
        <v>117.39999999999999</v>
      </c>
      <c r="G131" s="41">
        <v>115.94999999999999</v>
      </c>
      <c r="H131" s="41">
        <v>115.05</v>
      </c>
      <c r="I131" s="41">
        <v>113.6</v>
      </c>
      <c r="J131" s="41">
        <v>118.29999999999998</v>
      </c>
      <c r="K131" s="41">
        <v>119.75</v>
      </c>
      <c r="L131" s="41">
        <v>120.64999999999998</v>
      </c>
      <c r="M131" s="31">
        <v>118.85</v>
      </c>
      <c r="N131" s="31">
        <v>116.5</v>
      </c>
      <c r="O131" s="42">
        <v>66798300</v>
      </c>
      <c r="P131" s="43">
        <v>1.4719889167893324E-2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113.55</v>
      </c>
      <c r="F132" s="40">
        <v>114.01666666666667</v>
      </c>
      <c r="G132" s="41">
        <v>112.78333333333333</v>
      </c>
      <c r="H132" s="41">
        <v>112.01666666666667</v>
      </c>
      <c r="I132" s="41">
        <v>110.78333333333333</v>
      </c>
      <c r="J132" s="41">
        <v>114.78333333333333</v>
      </c>
      <c r="K132" s="41">
        <v>116.01666666666665</v>
      </c>
      <c r="L132" s="41">
        <v>116.78333333333333</v>
      </c>
      <c r="M132" s="31">
        <v>115.25</v>
      </c>
      <c r="N132" s="31">
        <v>113.25</v>
      </c>
      <c r="O132" s="42">
        <v>48340600</v>
      </c>
      <c r="P132" s="43">
        <v>-9.7791798107255516E-3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30883.4</v>
      </c>
      <c r="F133" s="40">
        <v>30729.866666666669</v>
      </c>
      <c r="G133" s="41">
        <v>30515.033333333336</v>
      </c>
      <c r="H133" s="41">
        <v>30146.666666666668</v>
      </c>
      <c r="I133" s="41">
        <v>29931.833333333336</v>
      </c>
      <c r="J133" s="41">
        <v>31098.233333333337</v>
      </c>
      <c r="K133" s="41">
        <v>31313.066666666666</v>
      </c>
      <c r="L133" s="41">
        <v>31681.433333333338</v>
      </c>
      <c r="M133" s="31">
        <v>30944.7</v>
      </c>
      <c r="N133" s="31">
        <v>30361.5</v>
      </c>
      <c r="O133" s="42">
        <v>86100</v>
      </c>
      <c r="P133" s="43">
        <v>-5.1993067590987872E-3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2707</v>
      </c>
      <c r="F134" s="40">
        <v>2719.4</v>
      </c>
      <c r="G134" s="41">
        <v>2675.6000000000004</v>
      </c>
      <c r="H134" s="41">
        <v>2644.2000000000003</v>
      </c>
      <c r="I134" s="41">
        <v>2600.4000000000005</v>
      </c>
      <c r="J134" s="41">
        <v>2750.8</v>
      </c>
      <c r="K134" s="41">
        <v>2794.6000000000004</v>
      </c>
      <c r="L134" s="41">
        <v>2826</v>
      </c>
      <c r="M134" s="31">
        <v>2763.2</v>
      </c>
      <c r="N134" s="31">
        <v>2688</v>
      </c>
      <c r="O134" s="42">
        <v>2828650</v>
      </c>
      <c r="P134" s="43">
        <v>-1.4467758934559739E-2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223.6</v>
      </c>
      <c r="F135" s="40">
        <v>223.43333333333331</v>
      </c>
      <c r="G135" s="41">
        <v>221.91666666666663</v>
      </c>
      <c r="H135" s="41">
        <v>220.23333333333332</v>
      </c>
      <c r="I135" s="41">
        <v>218.71666666666664</v>
      </c>
      <c r="J135" s="41">
        <v>225.11666666666662</v>
      </c>
      <c r="K135" s="41">
        <v>226.63333333333333</v>
      </c>
      <c r="L135" s="41">
        <v>228.31666666666661</v>
      </c>
      <c r="M135" s="31">
        <v>224.95</v>
      </c>
      <c r="N135" s="31">
        <v>221.75</v>
      </c>
      <c r="O135" s="42">
        <v>24744000</v>
      </c>
      <c r="P135" s="43">
        <v>-1.5281757402101241E-2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128.5</v>
      </c>
      <c r="F136" s="40">
        <v>129.08333333333334</v>
      </c>
      <c r="G136" s="41">
        <v>127.66666666666669</v>
      </c>
      <c r="H136" s="41">
        <v>126.83333333333334</v>
      </c>
      <c r="I136" s="41">
        <v>125.41666666666669</v>
      </c>
      <c r="J136" s="41">
        <v>129.91666666666669</v>
      </c>
      <c r="K136" s="41">
        <v>131.33333333333337</v>
      </c>
      <c r="L136" s="41">
        <v>132.16666666666669</v>
      </c>
      <c r="M136" s="31">
        <v>130.5</v>
      </c>
      <c r="N136" s="31">
        <v>128.25</v>
      </c>
      <c r="O136" s="42">
        <v>33424200</v>
      </c>
      <c r="P136" s="43">
        <v>-2.6543878656554713E-2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5880.2</v>
      </c>
      <c r="F137" s="40">
        <v>5858.6333333333341</v>
      </c>
      <c r="G137" s="41">
        <v>5797.2666666666682</v>
      </c>
      <c r="H137" s="41">
        <v>5714.3333333333339</v>
      </c>
      <c r="I137" s="41">
        <v>5652.9666666666681</v>
      </c>
      <c r="J137" s="41">
        <v>5941.5666666666684</v>
      </c>
      <c r="K137" s="41">
        <v>6002.9333333333352</v>
      </c>
      <c r="L137" s="41">
        <v>6085.8666666666686</v>
      </c>
      <c r="M137" s="31">
        <v>5920</v>
      </c>
      <c r="N137" s="31">
        <v>5775.7</v>
      </c>
      <c r="O137" s="42">
        <v>328875</v>
      </c>
      <c r="P137" s="43">
        <v>-4.5009074410163337E-2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2229.6999999999998</v>
      </c>
      <c r="F138" s="40">
        <v>2174.4333333333329</v>
      </c>
      <c r="G138" s="41">
        <v>2106.3666666666659</v>
      </c>
      <c r="H138" s="41">
        <v>1983.0333333333328</v>
      </c>
      <c r="I138" s="41">
        <v>1914.9666666666658</v>
      </c>
      <c r="J138" s="41">
        <v>2297.766666666666</v>
      </c>
      <c r="K138" s="41">
        <v>2365.8333333333326</v>
      </c>
      <c r="L138" s="41">
        <v>2489.1666666666661</v>
      </c>
      <c r="M138" s="31">
        <v>2242.5</v>
      </c>
      <c r="N138" s="31">
        <v>2051.1</v>
      </c>
      <c r="O138" s="42">
        <v>2840500</v>
      </c>
      <c r="P138" s="43">
        <v>1.4464285714285714E-2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3181.1</v>
      </c>
      <c r="F139" s="40">
        <v>3195.4666666666672</v>
      </c>
      <c r="G139" s="41">
        <v>3155.9333333333343</v>
      </c>
      <c r="H139" s="41">
        <v>3130.7666666666673</v>
      </c>
      <c r="I139" s="41">
        <v>3091.2333333333345</v>
      </c>
      <c r="J139" s="41">
        <v>3220.6333333333341</v>
      </c>
      <c r="K139" s="41">
        <v>3260.166666666667</v>
      </c>
      <c r="L139" s="41">
        <v>3285.3333333333339</v>
      </c>
      <c r="M139" s="31">
        <v>3235</v>
      </c>
      <c r="N139" s="31">
        <v>3170.3</v>
      </c>
      <c r="O139" s="42">
        <v>1030000</v>
      </c>
      <c r="P139" s="43">
        <v>2.0307082714214959E-2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36.5</v>
      </c>
      <c r="F140" s="40">
        <v>36.533333333333331</v>
      </c>
      <c r="G140" s="41">
        <v>36.066666666666663</v>
      </c>
      <c r="H140" s="41">
        <v>35.633333333333333</v>
      </c>
      <c r="I140" s="41">
        <v>35.166666666666664</v>
      </c>
      <c r="J140" s="41">
        <v>36.966666666666661</v>
      </c>
      <c r="K140" s="41">
        <v>37.43333333333333</v>
      </c>
      <c r="L140" s="41">
        <v>37.86666666666666</v>
      </c>
      <c r="M140" s="31">
        <v>37</v>
      </c>
      <c r="N140" s="31">
        <v>36.1</v>
      </c>
      <c r="O140" s="42">
        <v>320592000</v>
      </c>
      <c r="P140" s="43">
        <v>-1.6830225711481846E-2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181.05</v>
      </c>
      <c r="F141" s="40">
        <v>182.45000000000002</v>
      </c>
      <c r="G141" s="41">
        <v>179.25000000000003</v>
      </c>
      <c r="H141" s="41">
        <v>177.45000000000002</v>
      </c>
      <c r="I141" s="41">
        <v>174.25000000000003</v>
      </c>
      <c r="J141" s="41">
        <v>184.25000000000003</v>
      </c>
      <c r="K141" s="41">
        <v>187.45000000000002</v>
      </c>
      <c r="L141" s="41">
        <v>189.25000000000003</v>
      </c>
      <c r="M141" s="31">
        <v>185.65</v>
      </c>
      <c r="N141" s="31">
        <v>180.65</v>
      </c>
      <c r="O141" s="42">
        <v>33432577</v>
      </c>
      <c r="P141" s="43">
        <v>4.5181727242414135E-2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1391.9</v>
      </c>
      <c r="F142" s="40">
        <v>1394.0833333333333</v>
      </c>
      <c r="G142" s="41">
        <v>1378.7166666666665</v>
      </c>
      <c r="H142" s="41">
        <v>1365.5333333333333</v>
      </c>
      <c r="I142" s="41">
        <v>1350.1666666666665</v>
      </c>
      <c r="J142" s="41">
        <v>1407.2666666666664</v>
      </c>
      <c r="K142" s="41">
        <v>1422.6333333333332</v>
      </c>
      <c r="L142" s="41">
        <v>1435.8166666666664</v>
      </c>
      <c r="M142" s="31">
        <v>1409.45</v>
      </c>
      <c r="N142" s="31">
        <v>1380.9</v>
      </c>
      <c r="O142" s="42">
        <v>1955228</v>
      </c>
      <c r="P142" s="43">
        <v>1.4592453616843861E-3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990.55</v>
      </c>
      <c r="F143" s="40">
        <v>990.04999999999984</v>
      </c>
      <c r="G143" s="41">
        <v>975.79999999999973</v>
      </c>
      <c r="H143" s="41">
        <v>961.04999999999984</v>
      </c>
      <c r="I143" s="41">
        <v>946.79999999999973</v>
      </c>
      <c r="J143" s="41">
        <v>1004.7999999999997</v>
      </c>
      <c r="K143" s="41">
        <v>1019.05</v>
      </c>
      <c r="L143" s="41">
        <v>1033.7999999999997</v>
      </c>
      <c r="M143" s="31">
        <v>1004.3</v>
      </c>
      <c r="N143" s="31">
        <v>975.3</v>
      </c>
      <c r="O143" s="42">
        <v>2401250</v>
      </c>
      <c r="P143" s="43">
        <v>0.13499397348332665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169.3</v>
      </c>
      <c r="F144" s="40">
        <v>169.51666666666668</v>
      </c>
      <c r="G144" s="41">
        <v>167.58333333333337</v>
      </c>
      <c r="H144" s="41">
        <v>165.8666666666667</v>
      </c>
      <c r="I144" s="41">
        <v>163.93333333333339</v>
      </c>
      <c r="J144" s="41">
        <v>171.23333333333335</v>
      </c>
      <c r="K144" s="41">
        <v>173.16666666666669</v>
      </c>
      <c r="L144" s="41">
        <v>174.88333333333333</v>
      </c>
      <c r="M144" s="31">
        <v>171.45</v>
      </c>
      <c r="N144" s="31">
        <v>167.8</v>
      </c>
      <c r="O144" s="42">
        <v>39912700</v>
      </c>
      <c r="P144" s="43">
        <v>4.5423471325484237E-2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147.9</v>
      </c>
      <c r="F145" s="40">
        <v>148.25000000000003</v>
      </c>
      <c r="G145" s="41">
        <v>146.70000000000005</v>
      </c>
      <c r="H145" s="41">
        <v>145.50000000000003</v>
      </c>
      <c r="I145" s="41">
        <v>143.95000000000005</v>
      </c>
      <c r="J145" s="41">
        <v>149.45000000000005</v>
      </c>
      <c r="K145" s="41">
        <v>151.00000000000006</v>
      </c>
      <c r="L145" s="41">
        <v>152.20000000000005</v>
      </c>
      <c r="M145" s="31">
        <v>149.80000000000001</v>
      </c>
      <c r="N145" s="31">
        <v>147.05000000000001</v>
      </c>
      <c r="O145" s="42">
        <v>23694000</v>
      </c>
      <c r="P145" s="43">
        <v>5.0671395996959719E-4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2172.6</v>
      </c>
      <c r="F146" s="40">
        <v>2169.9833333333331</v>
      </c>
      <c r="G146" s="41">
        <v>2155.0666666666662</v>
      </c>
      <c r="H146" s="41">
        <v>2137.5333333333328</v>
      </c>
      <c r="I146" s="41">
        <v>2122.6166666666659</v>
      </c>
      <c r="J146" s="41">
        <v>2187.5166666666664</v>
      </c>
      <c r="K146" s="41">
        <v>2202.4333333333334</v>
      </c>
      <c r="L146" s="41">
        <v>2219.9666666666667</v>
      </c>
      <c r="M146" s="31">
        <v>2184.9</v>
      </c>
      <c r="N146" s="31">
        <v>2152.4499999999998</v>
      </c>
      <c r="O146" s="42">
        <v>32659500</v>
      </c>
      <c r="P146" s="43">
        <v>-4.592633416000735E-5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128.30000000000001</v>
      </c>
      <c r="F147" s="40">
        <v>128.95000000000002</v>
      </c>
      <c r="G147" s="41">
        <v>127.35000000000002</v>
      </c>
      <c r="H147" s="41">
        <v>126.4</v>
      </c>
      <c r="I147" s="41">
        <v>124.80000000000001</v>
      </c>
      <c r="J147" s="41">
        <v>129.90000000000003</v>
      </c>
      <c r="K147" s="41">
        <v>131.5</v>
      </c>
      <c r="L147" s="41">
        <v>132.45000000000005</v>
      </c>
      <c r="M147" s="31">
        <v>130.55000000000001</v>
      </c>
      <c r="N147" s="31">
        <v>128</v>
      </c>
      <c r="O147" s="42">
        <v>161167500</v>
      </c>
      <c r="P147" s="43">
        <v>-1.1248397249096631E-2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1116.3499999999999</v>
      </c>
      <c r="F148" s="40">
        <v>1121.2666666666667</v>
      </c>
      <c r="G148" s="41">
        <v>1097.6833333333334</v>
      </c>
      <c r="H148" s="41">
        <v>1079.0166666666667</v>
      </c>
      <c r="I148" s="41">
        <v>1055.4333333333334</v>
      </c>
      <c r="J148" s="41">
        <v>1139.9333333333334</v>
      </c>
      <c r="K148" s="41">
        <v>1163.5166666666669</v>
      </c>
      <c r="L148" s="41">
        <v>1182.1833333333334</v>
      </c>
      <c r="M148" s="31">
        <v>1144.8499999999999</v>
      </c>
      <c r="N148" s="31">
        <v>1102.5999999999999</v>
      </c>
      <c r="O148" s="42">
        <v>8539500</v>
      </c>
      <c r="P148" s="43">
        <v>4.0672699022027234E-2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419.5</v>
      </c>
      <c r="F149" s="40">
        <v>420.66666666666669</v>
      </c>
      <c r="G149" s="41">
        <v>416.83333333333337</v>
      </c>
      <c r="H149" s="41">
        <v>414.16666666666669</v>
      </c>
      <c r="I149" s="41">
        <v>410.33333333333337</v>
      </c>
      <c r="J149" s="41">
        <v>423.33333333333337</v>
      </c>
      <c r="K149" s="41">
        <v>427.16666666666674</v>
      </c>
      <c r="L149" s="41">
        <v>429.83333333333337</v>
      </c>
      <c r="M149" s="31">
        <v>424.5</v>
      </c>
      <c r="N149" s="31">
        <v>418</v>
      </c>
      <c r="O149" s="42">
        <v>106134000</v>
      </c>
      <c r="P149" s="43">
        <v>-2.0310296191819463E-3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26407.55</v>
      </c>
      <c r="F150" s="40">
        <v>26373.733333333337</v>
      </c>
      <c r="G150" s="41">
        <v>26217.466666666674</v>
      </c>
      <c r="H150" s="41">
        <v>26027.383333333339</v>
      </c>
      <c r="I150" s="41">
        <v>25871.116666666676</v>
      </c>
      <c r="J150" s="41">
        <v>26563.816666666673</v>
      </c>
      <c r="K150" s="41">
        <v>26720.083333333336</v>
      </c>
      <c r="L150" s="41">
        <v>26910.166666666672</v>
      </c>
      <c r="M150" s="31">
        <v>26530</v>
      </c>
      <c r="N150" s="31">
        <v>26183.65</v>
      </c>
      <c r="O150" s="42">
        <v>224675</v>
      </c>
      <c r="P150" s="43">
        <v>3.382031519613482E-2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2232.35</v>
      </c>
      <c r="F151" s="40">
        <v>2248.5333333333333</v>
      </c>
      <c r="G151" s="41">
        <v>2200.3666666666668</v>
      </c>
      <c r="H151" s="41">
        <v>2168.3833333333337</v>
      </c>
      <c r="I151" s="41">
        <v>2120.2166666666672</v>
      </c>
      <c r="J151" s="41">
        <v>2280.5166666666664</v>
      </c>
      <c r="K151" s="41">
        <v>2328.6833333333334</v>
      </c>
      <c r="L151" s="41">
        <v>2360.6666666666661</v>
      </c>
      <c r="M151" s="31">
        <v>2296.6999999999998</v>
      </c>
      <c r="N151" s="31">
        <v>2216.5500000000002</v>
      </c>
      <c r="O151" s="42">
        <v>2024825</v>
      </c>
      <c r="P151" s="43">
        <v>-1.1146924523233952E-2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8986.5</v>
      </c>
      <c r="F152" s="40">
        <v>9075.4666666666672</v>
      </c>
      <c r="G152" s="41">
        <v>8866.2333333333336</v>
      </c>
      <c r="H152" s="41">
        <v>8745.9666666666672</v>
      </c>
      <c r="I152" s="41">
        <v>8536.7333333333336</v>
      </c>
      <c r="J152" s="41">
        <v>9195.7333333333336</v>
      </c>
      <c r="K152" s="41">
        <v>9404.9666666666672</v>
      </c>
      <c r="L152" s="41">
        <v>9525.2333333333336</v>
      </c>
      <c r="M152" s="31">
        <v>9284.7000000000007</v>
      </c>
      <c r="N152" s="31">
        <v>8955.2000000000007</v>
      </c>
      <c r="O152" s="42">
        <v>687750</v>
      </c>
      <c r="P152" s="43">
        <v>-4.1630377982929803E-2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1293.05</v>
      </c>
      <c r="F153" s="40">
        <v>1293.1999999999998</v>
      </c>
      <c r="G153" s="41">
        <v>1278.7999999999997</v>
      </c>
      <c r="H153" s="41">
        <v>1264.55</v>
      </c>
      <c r="I153" s="41">
        <v>1250.1499999999999</v>
      </c>
      <c r="J153" s="41">
        <v>1307.4499999999996</v>
      </c>
      <c r="K153" s="41">
        <v>1321.8499999999997</v>
      </c>
      <c r="L153" s="41">
        <v>1336.0999999999995</v>
      </c>
      <c r="M153" s="31">
        <v>1307.5999999999999</v>
      </c>
      <c r="N153" s="31">
        <v>1278.95</v>
      </c>
      <c r="O153" s="42">
        <v>4886400</v>
      </c>
      <c r="P153" s="43">
        <v>-7.2328321820398214E-3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633.54999999999995</v>
      </c>
      <c r="F154" s="40">
        <v>634.75</v>
      </c>
      <c r="G154" s="41">
        <v>626.5</v>
      </c>
      <c r="H154" s="41">
        <v>619.45000000000005</v>
      </c>
      <c r="I154" s="41">
        <v>611.20000000000005</v>
      </c>
      <c r="J154" s="41">
        <v>641.79999999999995</v>
      </c>
      <c r="K154" s="41">
        <v>650.04999999999995</v>
      </c>
      <c r="L154" s="41">
        <v>657.09999999999991</v>
      </c>
      <c r="M154" s="31">
        <v>643</v>
      </c>
      <c r="N154" s="31">
        <v>627.70000000000005</v>
      </c>
      <c r="O154" s="42">
        <v>1981125</v>
      </c>
      <c r="P154" s="43">
        <v>1.0231923601637107E-3</v>
      </c>
    </row>
    <row r="155" spans="1:16" ht="12.75" customHeight="1">
      <c r="A155" s="31">
        <v>145</v>
      </c>
      <c r="B155" s="323" t="s">
        <v>48</v>
      </c>
      <c r="C155" s="33" t="s">
        <v>196</v>
      </c>
      <c r="D155" s="34">
        <v>44434</v>
      </c>
      <c r="E155" s="40">
        <v>781.65</v>
      </c>
      <c r="F155" s="40">
        <v>782.66666666666663</v>
      </c>
      <c r="G155" s="41">
        <v>776.38333333333321</v>
      </c>
      <c r="H155" s="41">
        <v>771.11666666666656</v>
      </c>
      <c r="I155" s="41">
        <v>764.83333333333314</v>
      </c>
      <c r="J155" s="41">
        <v>787.93333333333328</v>
      </c>
      <c r="K155" s="41">
        <v>794.21666666666681</v>
      </c>
      <c r="L155" s="41">
        <v>799.48333333333335</v>
      </c>
      <c r="M155" s="31">
        <v>788.95</v>
      </c>
      <c r="N155" s="31">
        <v>777.4</v>
      </c>
      <c r="O155" s="42">
        <v>36859200</v>
      </c>
      <c r="P155" s="43">
        <v>-2.0468501250852852E-3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500.5</v>
      </c>
      <c r="F156" s="40">
        <v>500.4666666666667</v>
      </c>
      <c r="G156" s="41">
        <v>499.93333333333339</v>
      </c>
      <c r="H156" s="41">
        <v>499.36666666666667</v>
      </c>
      <c r="I156" s="41">
        <v>498.83333333333337</v>
      </c>
      <c r="J156" s="41">
        <v>501.03333333333342</v>
      </c>
      <c r="K156" s="41">
        <v>501.56666666666672</v>
      </c>
      <c r="L156" s="41">
        <v>502.13333333333344</v>
      </c>
      <c r="M156" s="31">
        <v>501</v>
      </c>
      <c r="N156" s="31">
        <v>499.9</v>
      </c>
      <c r="O156" s="42">
        <v>13249500</v>
      </c>
      <c r="P156" s="43">
        <v>-4.5264229942288108E-4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861.6</v>
      </c>
      <c r="F157" s="40">
        <v>863.68333333333339</v>
      </c>
      <c r="G157" s="41">
        <v>853.66666666666674</v>
      </c>
      <c r="H157" s="41">
        <v>845.73333333333335</v>
      </c>
      <c r="I157" s="41">
        <v>835.7166666666667</v>
      </c>
      <c r="J157" s="41">
        <v>871.61666666666679</v>
      </c>
      <c r="K157" s="41">
        <v>881.63333333333344</v>
      </c>
      <c r="L157" s="41">
        <v>889.56666666666683</v>
      </c>
      <c r="M157" s="31">
        <v>873.7</v>
      </c>
      <c r="N157" s="31">
        <v>855.75</v>
      </c>
      <c r="O157" s="42">
        <v>11279000</v>
      </c>
      <c r="P157" s="43">
        <v>1.2659364338301312E-2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842.1</v>
      </c>
      <c r="F158" s="40">
        <v>839.0333333333333</v>
      </c>
      <c r="G158" s="41">
        <v>833.46666666666658</v>
      </c>
      <c r="H158" s="41">
        <v>824.83333333333326</v>
      </c>
      <c r="I158" s="41">
        <v>819.26666666666654</v>
      </c>
      <c r="J158" s="41">
        <v>847.66666666666663</v>
      </c>
      <c r="K158" s="41">
        <v>853.23333333333323</v>
      </c>
      <c r="L158" s="41">
        <v>861.86666666666667</v>
      </c>
      <c r="M158" s="31">
        <v>844.6</v>
      </c>
      <c r="N158" s="31">
        <v>830.4</v>
      </c>
      <c r="O158" s="42">
        <v>7865100</v>
      </c>
      <c r="P158" s="43">
        <v>-4.3192642470027916E-2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293.3</v>
      </c>
      <c r="F159" s="40">
        <v>294.48333333333335</v>
      </c>
      <c r="G159" s="41">
        <v>291.16666666666669</v>
      </c>
      <c r="H159" s="41">
        <v>289.03333333333336</v>
      </c>
      <c r="I159" s="41">
        <v>285.7166666666667</v>
      </c>
      <c r="J159" s="41">
        <v>296.61666666666667</v>
      </c>
      <c r="K159" s="41">
        <v>299.93333333333328</v>
      </c>
      <c r="L159" s="41">
        <v>302.06666666666666</v>
      </c>
      <c r="M159" s="31">
        <v>297.8</v>
      </c>
      <c r="N159" s="31">
        <v>292.35000000000002</v>
      </c>
      <c r="O159" s="42">
        <v>116684700</v>
      </c>
      <c r="P159" s="43">
        <v>3.7846333240386325E-2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130.44999999999999</v>
      </c>
      <c r="F160" s="40">
        <v>130.78333333333333</v>
      </c>
      <c r="G160" s="41">
        <v>129.76666666666665</v>
      </c>
      <c r="H160" s="41">
        <v>129.08333333333331</v>
      </c>
      <c r="I160" s="41">
        <v>128.06666666666663</v>
      </c>
      <c r="J160" s="41">
        <v>131.46666666666667</v>
      </c>
      <c r="K160" s="41">
        <v>132.48333333333338</v>
      </c>
      <c r="L160" s="41">
        <v>133.16666666666669</v>
      </c>
      <c r="M160" s="31">
        <v>131.80000000000001</v>
      </c>
      <c r="N160" s="31">
        <v>130.1</v>
      </c>
      <c r="O160" s="42">
        <v>141115500</v>
      </c>
      <c r="P160" s="43">
        <v>-7.1238601823708208E-3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1501.15</v>
      </c>
      <c r="F161" s="40">
        <v>1502.1833333333334</v>
      </c>
      <c r="G161" s="41">
        <v>1486.3666666666668</v>
      </c>
      <c r="H161" s="41">
        <v>1471.5833333333335</v>
      </c>
      <c r="I161" s="41">
        <v>1455.7666666666669</v>
      </c>
      <c r="J161" s="41">
        <v>1516.9666666666667</v>
      </c>
      <c r="K161" s="41">
        <v>1532.7833333333333</v>
      </c>
      <c r="L161" s="41">
        <v>1547.5666666666666</v>
      </c>
      <c r="M161" s="31">
        <v>1518</v>
      </c>
      <c r="N161" s="31">
        <v>1487.4</v>
      </c>
      <c r="O161" s="42">
        <v>45747000</v>
      </c>
      <c r="P161" s="43">
        <v>-1.0734504815822365E-2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3557.55</v>
      </c>
      <c r="F162" s="40">
        <v>3561.4666666666667</v>
      </c>
      <c r="G162" s="41">
        <v>3531.1833333333334</v>
      </c>
      <c r="H162" s="41">
        <v>3504.8166666666666</v>
      </c>
      <c r="I162" s="41">
        <v>3474.5333333333333</v>
      </c>
      <c r="J162" s="41">
        <v>3587.8333333333335</v>
      </c>
      <c r="K162" s="41">
        <v>3618.1166666666672</v>
      </c>
      <c r="L162" s="41">
        <v>3644.4833333333336</v>
      </c>
      <c r="M162" s="31">
        <v>3591.75</v>
      </c>
      <c r="N162" s="31">
        <v>3535.1</v>
      </c>
      <c r="O162" s="42">
        <v>9740100</v>
      </c>
      <c r="P162" s="43">
        <v>-1.2380604733223824E-2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1415.05</v>
      </c>
      <c r="F163" s="40">
        <v>1415.4833333333333</v>
      </c>
      <c r="G163" s="41">
        <v>1406.1666666666667</v>
      </c>
      <c r="H163" s="41">
        <v>1397.2833333333333</v>
      </c>
      <c r="I163" s="41">
        <v>1387.9666666666667</v>
      </c>
      <c r="J163" s="41">
        <v>1424.3666666666668</v>
      </c>
      <c r="K163" s="41">
        <v>1433.6833333333334</v>
      </c>
      <c r="L163" s="41">
        <v>1442.5666666666668</v>
      </c>
      <c r="M163" s="31">
        <v>1424.8</v>
      </c>
      <c r="N163" s="31">
        <v>1406.6</v>
      </c>
      <c r="O163" s="42">
        <v>10971600</v>
      </c>
      <c r="P163" s="43">
        <v>-2.4486529741264338E-2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1880.2</v>
      </c>
      <c r="F164" s="40">
        <v>1877.3499999999997</v>
      </c>
      <c r="G164" s="41">
        <v>1864.9499999999994</v>
      </c>
      <c r="H164" s="41">
        <v>1849.6999999999996</v>
      </c>
      <c r="I164" s="41">
        <v>1837.2999999999993</v>
      </c>
      <c r="J164" s="41">
        <v>1892.5999999999995</v>
      </c>
      <c r="K164" s="41">
        <v>1904.9999999999995</v>
      </c>
      <c r="L164" s="41">
        <v>1920.2499999999995</v>
      </c>
      <c r="M164" s="31">
        <v>1889.75</v>
      </c>
      <c r="N164" s="31">
        <v>1862.1</v>
      </c>
      <c r="O164" s="42">
        <v>4622250</v>
      </c>
      <c r="P164" s="43">
        <v>-1.6437918927545484E-2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3059.8</v>
      </c>
      <c r="F165" s="40">
        <v>3046.4333333333329</v>
      </c>
      <c r="G165" s="41">
        <v>3025.8666666666659</v>
      </c>
      <c r="H165" s="41">
        <v>2991.9333333333329</v>
      </c>
      <c r="I165" s="41">
        <v>2971.3666666666659</v>
      </c>
      <c r="J165" s="41">
        <v>3080.3666666666659</v>
      </c>
      <c r="K165" s="41">
        <v>3100.9333333333325</v>
      </c>
      <c r="L165" s="41">
        <v>3134.8666666666659</v>
      </c>
      <c r="M165" s="31">
        <v>3067</v>
      </c>
      <c r="N165" s="31">
        <v>3012.5</v>
      </c>
      <c r="O165" s="42">
        <v>750500</v>
      </c>
      <c r="P165" s="43">
        <v>3.0070163715335782E-3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461.05</v>
      </c>
      <c r="F166" s="40">
        <v>458.56666666666666</v>
      </c>
      <c r="G166" s="41">
        <v>454.98333333333335</v>
      </c>
      <c r="H166" s="41">
        <v>448.91666666666669</v>
      </c>
      <c r="I166" s="41">
        <v>445.33333333333337</v>
      </c>
      <c r="J166" s="41">
        <v>464.63333333333333</v>
      </c>
      <c r="K166" s="41">
        <v>468.2166666666667</v>
      </c>
      <c r="L166" s="41">
        <v>474.2833333333333</v>
      </c>
      <c r="M166" s="31">
        <v>462.15</v>
      </c>
      <c r="N166" s="31">
        <v>452.5</v>
      </c>
      <c r="O166" s="42">
        <v>2652000</v>
      </c>
      <c r="P166" s="43">
        <v>-1.6685205784204672E-2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902.95</v>
      </c>
      <c r="F167" s="40">
        <v>895.78333333333342</v>
      </c>
      <c r="G167" s="41">
        <v>886.36666666666679</v>
      </c>
      <c r="H167" s="41">
        <v>869.78333333333342</v>
      </c>
      <c r="I167" s="41">
        <v>860.36666666666679</v>
      </c>
      <c r="J167" s="41">
        <v>912.36666666666679</v>
      </c>
      <c r="K167" s="41">
        <v>921.78333333333353</v>
      </c>
      <c r="L167" s="41">
        <v>938.36666666666679</v>
      </c>
      <c r="M167" s="31">
        <v>905.2</v>
      </c>
      <c r="N167" s="31">
        <v>879.2</v>
      </c>
      <c r="O167" s="42">
        <v>1362275</v>
      </c>
      <c r="P167" s="43">
        <v>-3.183023872679045E-3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525.45000000000005</v>
      </c>
      <c r="F168" s="40">
        <v>526.15000000000009</v>
      </c>
      <c r="G168" s="41">
        <v>521.45000000000016</v>
      </c>
      <c r="H168" s="41">
        <v>517.45000000000005</v>
      </c>
      <c r="I168" s="41">
        <v>512.75000000000011</v>
      </c>
      <c r="J168" s="41">
        <v>530.1500000000002</v>
      </c>
      <c r="K168" s="41">
        <v>534.85</v>
      </c>
      <c r="L168" s="41">
        <v>538.85000000000025</v>
      </c>
      <c r="M168" s="31">
        <v>530.85</v>
      </c>
      <c r="N168" s="31">
        <v>522.15</v>
      </c>
      <c r="O168" s="42">
        <v>7677600</v>
      </c>
      <c r="P168" s="43">
        <v>4.1199924055439527E-2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1497.65</v>
      </c>
      <c r="F169" s="40">
        <v>1472.55</v>
      </c>
      <c r="G169" s="41">
        <v>1429.9499999999998</v>
      </c>
      <c r="H169" s="41">
        <v>1362.2499999999998</v>
      </c>
      <c r="I169" s="41">
        <v>1319.6499999999996</v>
      </c>
      <c r="J169" s="41">
        <v>1540.25</v>
      </c>
      <c r="K169" s="41">
        <v>1582.85</v>
      </c>
      <c r="L169" s="41">
        <v>1650.5500000000002</v>
      </c>
      <c r="M169" s="31">
        <v>1515.15</v>
      </c>
      <c r="N169" s="31">
        <v>1404.85</v>
      </c>
      <c r="O169" s="42">
        <v>1953700</v>
      </c>
      <c r="P169" s="43">
        <v>8.8958252048380801E-2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7613.8</v>
      </c>
      <c r="F170" s="40">
        <v>7577.166666666667</v>
      </c>
      <c r="G170" s="41">
        <v>7429.3333333333339</v>
      </c>
      <c r="H170" s="41">
        <v>7244.8666666666668</v>
      </c>
      <c r="I170" s="41">
        <v>7097.0333333333338</v>
      </c>
      <c r="J170" s="41">
        <v>7761.6333333333341</v>
      </c>
      <c r="K170" s="41">
        <v>7909.4666666666681</v>
      </c>
      <c r="L170" s="41">
        <v>8093.9333333333343</v>
      </c>
      <c r="M170" s="31">
        <v>7725</v>
      </c>
      <c r="N170" s="31">
        <v>7392.7</v>
      </c>
      <c r="O170" s="42">
        <v>1875900</v>
      </c>
      <c r="P170" s="43">
        <v>4.4895003620564811E-2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762.65</v>
      </c>
      <c r="F171" s="40">
        <v>761.2166666666667</v>
      </c>
      <c r="G171" s="41">
        <v>755.43333333333339</v>
      </c>
      <c r="H171" s="41">
        <v>748.2166666666667</v>
      </c>
      <c r="I171" s="41">
        <v>742.43333333333339</v>
      </c>
      <c r="J171" s="41">
        <v>768.43333333333339</v>
      </c>
      <c r="K171" s="41">
        <v>774.2166666666667</v>
      </c>
      <c r="L171" s="41">
        <v>781.43333333333339</v>
      </c>
      <c r="M171" s="31">
        <v>767</v>
      </c>
      <c r="N171" s="31">
        <v>754</v>
      </c>
      <c r="O171" s="42">
        <v>25624300</v>
      </c>
      <c r="P171" s="43">
        <v>-1.0591306093765686E-2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295.85000000000002</v>
      </c>
      <c r="F172" s="40">
        <v>298.23333333333335</v>
      </c>
      <c r="G172" s="41">
        <v>290.61666666666667</v>
      </c>
      <c r="H172" s="41">
        <v>285.38333333333333</v>
      </c>
      <c r="I172" s="41">
        <v>277.76666666666665</v>
      </c>
      <c r="J172" s="41">
        <v>303.4666666666667</v>
      </c>
      <c r="K172" s="41">
        <v>311.08333333333337</v>
      </c>
      <c r="L172" s="41">
        <v>316.31666666666672</v>
      </c>
      <c r="M172" s="31">
        <v>305.85000000000002</v>
      </c>
      <c r="N172" s="31">
        <v>293</v>
      </c>
      <c r="O172" s="42">
        <v>141586300</v>
      </c>
      <c r="P172" s="43">
        <v>-6.2656487296309973E-2</v>
      </c>
    </row>
    <row r="173" spans="1:16" ht="12.75" customHeight="1">
      <c r="A173" s="325">
        <v>163</v>
      </c>
      <c r="B173" s="32" t="s">
        <v>71</v>
      </c>
      <c r="C173" s="33" t="s">
        <v>214</v>
      </c>
      <c r="D173" s="34">
        <v>44434</v>
      </c>
      <c r="E173" s="40">
        <v>988.45</v>
      </c>
      <c r="F173" s="40">
        <v>989.15</v>
      </c>
      <c r="G173" s="41">
        <v>981.9</v>
      </c>
      <c r="H173" s="41">
        <v>975.35</v>
      </c>
      <c r="I173" s="41">
        <v>968.1</v>
      </c>
      <c r="J173" s="41">
        <v>995.69999999999993</v>
      </c>
      <c r="K173" s="41">
        <v>1002.9499999999999</v>
      </c>
      <c r="L173" s="41">
        <v>1009.4999999999999</v>
      </c>
      <c r="M173" s="31">
        <v>996.4</v>
      </c>
      <c r="N173" s="31">
        <v>982.6</v>
      </c>
      <c r="O173" s="42">
        <v>3992000</v>
      </c>
      <c r="P173" s="43">
        <v>9.2276576918215135E-3</v>
      </c>
    </row>
    <row r="174" spans="1:16" ht="12.75" customHeight="1">
      <c r="A174" s="326">
        <v>164</v>
      </c>
      <c r="B174" s="324" t="s">
        <v>88</v>
      </c>
      <c r="C174" s="33" t="s">
        <v>215</v>
      </c>
      <c r="D174" s="34">
        <v>44434</v>
      </c>
      <c r="E174" s="40">
        <v>630.70000000000005</v>
      </c>
      <c r="F174" s="40">
        <v>631.41666666666663</v>
      </c>
      <c r="G174" s="41">
        <v>623.68333333333328</v>
      </c>
      <c r="H174" s="41">
        <v>616.66666666666663</v>
      </c>
      <c r="I174" s="41">
        <v>608.93333333333328</v>
      </c>
      <c r="J174" s="41">
        <v>638.43333333333328</v>
      </c>
      <c r="K174" s="41">
        <v>646.16666666666663</v>
      </c>
      <c r="L174" s="41">
        <v>653.18333333333328</v>
      </c>
      <c r="M174" s="31">
        <v>639.15</v>
      </c>
      <c r="N174" s="31">
        <v>624.4</v>
      </c>
      <c r="O174" s="42">
        <v>30422400</v>
      </c>
      <c r="P174" s="43">
        <v>-1.6551153408503154E-2</v>
      </c>
    </row>
    <row r="175" spans="1:16" ht="12.75" customHeight="1">
      <c r="A175" s="326">
        <v>165</v>
      </c>
      <c r="B175" s="324" t="s">
        <v>183</v>
      </c>
      <c r="C175" s="33" t="s">
        <v>216</v>
      </c>
      <c r="D175" s="34">
        <v>44434</v>
      </c>
      <c r="E175" s="40">
        <v>177.15</v>
      </c>
      <c r="F175" s="40">
        <v>177.11666666666667</v>
      </c>
      <c r="G175" s="41">
        <v>175.03333333333336</v>
      </c>
      <c r="H175" s="41">
        <v>172.91666666666669</v>
      </c>
      <c r="I175" s="41">
        <v>170.83333333333337</v>
      </c>
      <c r="J175" s="41">
        <v>179.23333333333335</v>
      </c>
      <c r="K175" s="41">
        <v>181.31666666666666</v>
      </c>
      <c r="L175" s="41">
        <v>183.43333333333334</v>
      </c>
      <c r="M175" s="31">
        <v>179.2</v>
      </c>
      <c r="N175" s="31">
        <v>175</v>
      </c>
      <c r="O175" s="42">
        <v>75843000</v>
      </c>
      <c r="P175" s="43">
        <v>-3.5080804099329919E-3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44428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60" t="s">
        <v>16</v>
      </c>
      <c r="B8" s="462"/>
      <c r="C8" s="466" t="s">
        <v>20</v>
      </c>
      <c r="D8" s="466" t="s">
        <v>21</v>
      </c>
      <c r="E8" s="457" t="s">
        <v>22</v>
      </c>
      <c r="F8" s="458"/>
      <c r="G8" s="459"/>
      <c r="H8" s="457" t="s">
        <v>23</v>
      </c>
      <c r="I8" s="458"/>
      <c r="J8" s="459"/>
      <c r="K8" s="26"/>
      <c r="L8" s="55"/>
      <c r="M8" s="55"/>
      <c r="N8" s="1"/>
      <c r="O8" s="1"/>
    </row>
    <row r="9" spans="1:15" ht="36" customHeight="1">
      <c r="A9" s="464"/>
      <c r="B9" s="465"/>
      <c r="C9" s="465"/>
      <c r="D9" s="4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16568.849999999999</v>
      </c>
      <c r="D10" s="35">
        <v>16602.183333333331</v>
      </c>
      <c r="E10" s="35">
        <v>16502.516666666663</v>
      </c>
      <c r="F10" s="35">
        <v>16436.183333333331</v>
      </c>
      <c r="G10" s="35">
        <v>16336.516666666663</v>
      </c>
      <c r="H10" s="35">
        <v>16668.516666666663</v>
      </c>
      <c r="I10" s="35">
        <v>16768.183333333327</v>
      </c>
      <c r="J10" s="35">
        <v>16834.516666666663</v>
      </c>
      <c r="K10" s="37">
        <v>16701.849999999999</v>
      </c>
      <c r="L10" s="37">
        <v>16535.849999999999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35554.5</v>
      </c>
      <c r="D11" s="40">
        <v>35745.133333333331</v>
      </c>
      <c r="E11" s="40">
        <v>35241.366666666661</v>
      </c>
      <c r="F11" s="40">
        <v>34928.23333333333</v>
      </c>
      <c r="G11" s="40">
        <v>34424.46666666666</v>
      </c>
      <c r="H11" s="40">
        <v>36058.266666666663</v>
      </c>
      <c r="I11" s="40">
        <v>36562.033333333326</v>
      </c>
      <c r="J11" s="40">
        <v>36875.166666666664</v>
      </c>
      <c r="K11" s="31">
        <v>36248.9</v>
      </c>
      <c r="L11" s="31">
        <v>35432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2009.05</v>
      </c>
      <c r="D12" s="40">
        <v>2019.55</v>
      </c>
      <c r="E12" s="40">
        <v>1995.4499999999998</v>
      </c>
      <c r="F12" s="40">
        <v>1981.85</v>
      </c>
      <c r="G12" s="40">
        <v>1957.7499999999998</v>
      </c>
      <c r="H12" s="40">
        <v>2033.1499999999999</v>
      </c>
      <c r="I12" s="40">
        <v>2057.25</v>
      </c>
      <c r="J12" s="40">
        <v>2070.85</v>
      </c>
      <c r="K12" s="31">
        <v>2043.65</v>
      </c>
      <c r="L12" s="31">
        <v>2005.95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4573.3999999999996</v>
      </c>
      <c r="D13" s="40">
        <v>4578.4833333333336</v>
      </c>
      <c r="E13" s="40">
        <v>4554.9666666666672</v>
      </c>
      <c r="F13" s="40">
        <v>4536.5333333333338</v>
      </c>
      <c r="G13" s="40">
        <v>4513.0166666666673</v>
      </c>
      <c r="H13" s="40">
        <v>4596.916666666667</v>
      </c>
      <c r="I13" s="40">
        <v>4620.4333333333334</v>
      </c>
      <c r="J13" s="40">
        <v>4638.8666666666668</v>
      </c>
      <c r="K13" s="31">
        <v>4602</v>
      </c>
      <c r="L13" s="31">
        <v>4560.05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33448.9</v>
      </c>
      <c r="D14" s="40">
        <v>33519.316666666673</v>
      </c>
      <c r="E14" s="40">
        <v>33198.183333333349</v>
      </c>
      <c r="F14" s="40">
        <v>32947.466666666674</v>
      </c>
      <c r="G14" s="40">
        <v>32626.33333333335</v>
      </c>
      <c r="H14" s="40">
        <v>33770.033333333347</v>
      </c>
      <c r="I14" s="40">
        <v>34091.166666666664</v>
      </c>
      <c r="J14" s="40">
        <v>34341.883333333346</v>
      </c>
      <c r="K14" s="31">
        <v>33840.449999999997</v>
      </c>
      <c r="L14" s="31">
        <v>33268.6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3578.2</v>
      </c>
      <c r="D15" s="40">
        <v>3590.1999999999994</v>
      </c>
      <c r="E15" s="40">
        <v>3560.5499999999988</v>
      </c>
      <c r="F15" s="40">
        <v>3542.8999999999996</v>
      </c>
      <c r="G15" s="40">
        <v>3513.2499999999991</v>
      </c>
      <c r="H15" s="40">
        <v>3607.8499999999985</v>
      </c>
      <c r="I15" s="40">
        <v>3637.4999999999991</v>
      </c>
      <c r="J15" s="40">
        <v>3655.1499999999983</v>
      </c>
      <c r="K15" s="31">
        <v>3619.85</v>
      </c>
      <c r="L15" s="31">
        <v>3572.55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7465.1</v>
      </c>
      <c r="D16" s="40">
        <v>7475.0166666666673</v>
      </c>
      <c r="E16" s="40">
        <v>7439.1833333333343</v>
      </c>
      <c r="F16" s="40">
        <v>7413.2666666666673</v>
      </c>
      <c r="G16" s="40">
        <v>7377.4333333333343</v>
      </c>
      <c r="H16" s="40">
        <v>7500.9333333333343</v>
      </c>
      <c r="I16" s="40">
        <v>7536.7666666666682</v>
      </c>
      <c r="J16" s="40">
        <v>7562.6833333333343</v>
      </c>
      <c r="K16" s="31">
        <v>7510.85</v>
      </c>
      <c r="L16" s="31">
        <v>7449.1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2356.3000000000002</v>
      </c>
      <c r="D17" s="40">
        <v>2343.7833333333333</v>
      </c>
      <c r="E17" s="40">
        <v>2323.7166666666667</v>
      </c>
      <c r="F17" s="40">
        <v>2291.1333333333332</v>
      </c>
      <c r="G17" s="40">
        <v>2271.0666666666666</v>
      </c>
      <c r="H17" s="40">
        <v>2376.3666666666668</v>
      </c>
      <c r="I17" s="40">
        <v>2396.4333333333334</v>
      </c>
      <c r="J17" s="40">
        <v>2429.0166666666669</v>
      </c>
      <c r="K17" s="31">
        <v>2363.85</v>
      </c>
      <c r="L17" s="31">
        <v>2311.1999999999998</v>
      </c>
      <c r="M17" s="31">
        <v>9.6528600000000004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1339</v>
      </c>
      <c r="D18" s="40">
        <v>1349.4166666666667</v>
      </c>
      <c r="E18" s="40">
        <v>1319.3333333333335</v>
      </c>
      <c r="F18" s="40">
        <v>1299.6666666666667</v>
      </c>
      <c r="G18" s="40">
        <v>1269.5833333333335</v>
      </c>
      <c r="H18" s="40">
        <v>1369.0833333333335</v>
      </c>
      <c r="I18" s="40">
        <v>1399.166666666667</v>
      </c>
      <c r="J18" s="40">
        <v>1418.8333333333335</v>
      </c>
      <c r="K18" s="31">
        <v>1379.5</v>
      </c>
      <c r="L18" s="31">
        <v>1329.75</v>
      </c>
      <c r="M18" s="31">
        <v>11.539210000000001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957.2</v>
      </c>
      <c r="D19" s="40">
        <v>958.9</v>
      </c>
      <c r="E19" s="40">
        <v>950.8</v>
      </c>
      <c r="F19" s="40">
        <v>944.4</v>
      </c>
      <c r="G19" s="40">
        <v>936.3</v>
      </c>
      <c r="H19" s="40">
        <v>965.3</v>
      </c>
      <c r="I19" s="40">
        <v>973.40000000000009</v>
      </c>
      <c r="J19" s="40">
        <v>979.8</v>
      </c>
      <c r="K19" s="31">
        <v>967</v>
      </c>
      <c r="L19" s="31">
        <v>952.5</v>
      </c>
      <c r="M19" s="31">
        <v>8.8175399999999993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18886.7</v>
      </c>
      <c r="D20" s="40">
        <v>18944.033333333336</v>
      </c>
      <c r="E20" s="40">
        <v>18762.666666666672</v>
      </c>
      <c r="F20" s="40">
        <v>18638.633333333335</v>
      </c>
      <c r="G20" s="40">
        <v>18457.26666666667</v>
      </c>
      <c r="H20" s="40">
        <v>19068.066666666673</v>
      </c>
      <c r="I20" s="40">
        <v>19249.433333333334</v>
      </c>
      <c r="J20" s="40">
        <v>19373.466666666674</v>
      </c>
      <c r="K20" s="31">
        <v>19125.400000000001</v>
      </c>
      <c r="L20" s="31">
        <v>18820</v>
      </c>
      <c r="M20" s="31">
        <v>5.7750000000000003E-2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1460</v>
      </c>
      <c r="D21" s="40">
        <v>1463.1333333333332</v>
      </c>
      <c r="E21" s="40">
        <v>1429.4666666666665</v>
      </c>
      <c r="F21" s="40">
        <v>1398.9333333333332</v>
      </c>
      <c r="G21" s="40">
        <v>1365.2666666666664</v>
      </c>
      <c r="H21" s="40">
        <v>1493.6666666666665</v>
      </c>
      <c r="I21" s="40">
        <v>1527.3333333333335</v>
      </c>
      <c r="J21" s="40">
        <v>1557.8666666666666</v>
      </c>
      <c r="K21" s="31">
        <v>1496.8</v>
      </c>
      <c r="L21" s="31">
        <v>1432.6</v>
      </c>
      <c r="M21" s="31">
        <v>47.388199999999998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942.5</v>
      </c>
      <c r="D22" s="40">
        <v>942.18333333333339</v>
      </c>
      <c r="E22" s="40">
        <v>929.36666666666679</v>
      </c>
      <c r="F22" s="40">
        <v>916.23333333333335</v>
      </c>
      <c r="G22" s="40">
        <v>903.41666666666674</v>
      </c>
      <c r="H22" s="40">
        <v>955.31666666666683</v>
      </c>
      <c r="I22" s="40">
        <v>968.13333333333344</v>
      </c>
      <c r="J22" s="40">
        <v>981.26666666666688</v>
      </c>
      <c r="K22" s="31">
        <v>955</v>
      </c>
      <c r="L22" s="31">
        <v>929.05</v>
      </c>
      <c r="M22" s="31">
        <v>29.340479999999999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705.4</v>
      </c>
      <c r="D23" s="40">
        <v>700.79999999999984</v>
      </c>
      <c r="E23" s="40">
        <v>693.29999999999973</v>
      </c>
      <c r="F23" s="40">
        <v>681.19999999999993</v>
      </c>
      <c r="G23" s="40">
        <v>673.69999999999982</v>
      </c>
      <c r="H23" s="40">
        <v>712.89999999999964</v>
      </c>
      <c r="I23" s="40">
        <v>720.39999999999986</v>
      </c>
      <c r="J23" s="40">
        <v>732.49999999999955</v>
      </c>
      <c r="K23" s="31">
        <v>708.3</v>
      </c>
      <c r="L23" s="31">
        <v>688.7</v>
      </c>
      <c r="M23" s="31">
        <v>73.547579999999996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1021.8</v>
      </c>
      <c r="D24" s="40">
        <v>1007.9</v>
      </c>
      <c r="E24" s="40">
        <v>994</v>
      </c>
      <c r="F24" s="40">
        <v>966.2</v>
      </c>
      <c r="G24" s="40">
        <v>952.30000000000007</v>
      </c>
      <c r="H24" s="40">
        <v>1035.6999999999998</v>
      </c>
      <c r="I24" s="40">
        <v>1049.5999999999999</v>
      </c>
      <c r="J24" s="40">
        <v>1077.3999999999999</v>
      </c>
      <c r="K24" s="31">
        <v>1021.8</v>
      </c>
      <c r="L24" s="31">
        <v>980.1</v>
      </c>
      <c r="M24" s="31">
        <v>2.0623999999999998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1075.2</v>
      </c>
      <c r="D25" s="40">
        <v>1053.4666666666667</v>
      </c>
      <c r="E25" s="40">
        <v>1031.7333333333333</v>
      </c>
      <c r="F25" s="40">
        <v>988.26666666666665</v>
      </c>
      <c r="G25" s="40">
        <v>966.5333333333333</v>
      </c>
      <c r="H25" s="40">
        <v>1096.9333333333334</v>
      </c>
      <c r="I25" s="40">
        <v>1118.666666666667</v>
      </c>
      <c r="J25" s="40">
        <v>1162.1333333333334</v>
      </c>
      <c r="K25" s="31">
        <v>1075.2</v>
      </c>
      <c r="L25" s="31">
        <v>1010</v>
      </c>
      <c r="M25" s="31">
        <v>1.1211500000000001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113.2</v>
      </c>
      <c r="D26" s="40">
        <v>112.83333333333333</v>
      </c>
      <c r="E26" s="40">
        <v>111.46666666666665</v>
      </c>
      <c r="F26" s="40">
        <v>109.73333333333332</v>
      </c>
      <c r="G26" s="40">
        <v>108.36666666666665</v>
      </c>
      <c r="H26" s="40">
        <v>114.56666666666666</v>
      </c>
      <c r="I26" s="40">
        <v>115.93333333333334</v>
      </c>
      <c r="J26" s="40">
        <v>117.66666666666667</v>
      </c>
      <c r="K26" s="31">
        <v>114.2</v>
      </c>
      <c r="L26" s="31">
        <v>111.1</v>
      </c>
      <c r="M26" s="31">
        <v>18.57563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205.9</v>
      </c>
      <c r="D27" s="40">
        <v>205.68333333333331</v>
      </c>
      <c r="E27" s="40">
        <v>203.36666666666662</v>
      </c>
      <c r="F27" s="40">
        <v>200.83333333333331</v>
      </c>
      <c r="G27" s="40">
        <v>198.51666666666662</v>
      </c>
      <c r="H27" s="40">
        <v>208.21666666666661</v>
      </c>
      <c r="I27" s="40">
        <v>210.53333333333327</v>
      </c>
      <c r="J27" s="40">
        <v>213.06666666666661</v>
      </c>
      <c r="K27" s="31">
        <v>208</v>
      </c>
      <c r="L27" s="31">
        <v>203.15</v>
      </c>
      <c r="M27" s="31">
        <v>12.423249999999999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2297.75</v>
      </c>
      <c r="D28" s="40">
        <v>2304.9166666666665</v>
      </c>
      <c r="E28" s="40">
        <v>2284.833333333333</v>
      </c>
      <c r="F28" s="40">
        <v>2271.9166666666665</v>
      </c>
      <c r="G28" s="40">
        <v>2251.833333333333</v>
      </c>
      <c r="H28" s="40">
        <v>2317.833333333333</v>
      </c>
      <c r="I28" s="40">
        <v>2337.9166666666661</v>
      </c>
      <c r="J28" s="40">
        <v>2350.833333333333</v>
      </c>
      <c r="K28" s="31">
        <v>2325</v>
      </c>
      <c r="L28" s="31">
        <v>2292</v>
      </c>
      <c r="M28" s="31">
        <v>0.2487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762.7</v>
      </c>
      <c r="D29" s="40">
        <v>765.55000000000007</v>
      </c>
      <c r="E29" s="40">
        <v>757.15000000000009</v>
      </c>
      <c r="F29" s="40">
        <v>751.6</v>
      </c>
      <c r="G29" s="40">
        <v>743.2</v>
      </c>
      <c r="H29" s="40">
        <v>771.10000000000014</v>
      </c>
      <c r="I29" s="40">
        <v>779.5</v>
      </c>
      <c r="J29" s="40">
        <v>785.05000000000018</v>
      </c>
      <c r="K29" s="31">
        <v>773.95</v>
      </c>
      <c r="L29" s="31">
        <v>760</v>
      </c>
      <c r="M29" s="31">
        <v>1.4077999999999999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3802.2</v>
      </c>
      <c r="D30" s="40">
        <v>3771.5499999999997</v>
      </c>
      <c r="E30" s="40">
        <v>3733.0999999999995</v>
      </c>
      <c r="F30" s="40">
        <v>3663.9999999999995</v>
      </c>
      <c r="G30" s="40">
        <v>3625.5499999999993</v>
      </c>
      <c r="H30" s="40">
        <v>3840.6499999999996</v>
      </c>
      <c r="I30" s="40">
        <v>3879.0999999999995</v>
      </c>
      <c r="J30" s="40">
        <v>3948.2</v>
      </c>
      <c r="K30" s="31">
        <v>3810</v>
      </c>
      <c r="L30" s="31">
        <v>3702.45</v>
      </c>
      <c r="M30" s="31">
        <v>3.8406199999999999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711.5</v>
      </c>
      <c r="D31" s="40">
        <v>712.61666666666667</v>
      </c>
      <c r="E31" s="40">
        <v>706.93333333333339</v>
      </c>
      <c r="F31" s="40">
        <v>702.36666666666667</v>
      </c>
      <c r="G31" s="40">
        <v>696.68333333333339</v>
      </c>
      <c r="H31" s="40">
        <v>717.18333333333339</v>
      </c>
      <c r="I31" s="40">
        <v>722.86666666666656</v>
      </c>
      <c r="J31" s="40">
        <v>727.43333333333339</v>
      </c>
      <c r="K31" s="31">
        <v>718.3</v>
      </c>
      <c r="L31" s="31">
        <v>708.05</v>
      </c>
      <c r="M31" s="31">
        <v>8.8927700000000005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409.4</v>
      </c>
      <c r="D32" s="40">
        <v>407.09999999999997</v>
      </c>
      <c r="E32" s="40">
        <v>403.19999999999993</v>
      </c>
      <c r="F32" s="40">
        <v>396.99999999999994</v>
      </c>
      <c r="G32" s="40">
        <v>393.09999999999991</v>
      </c>
      <c r="H32" s="40">
        <v>413.29999999999995</v>
      </c>
      <c r="I32" s="40">
        <v>417.19999999999993</v>
      </c>
      <c r="J32" s="40">
        <v>423.4</v>
      </c>
      <c r="K32" s="31">
        <v>411</v>
      </c>
      <c r="L32" s="31">
        <v>400.9</v>
      </c>
      <c r="M32" s="31">
        <v>71.128609999999995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4787.8999999999996</v>
      </c>
      <c r="D33" s="40">
        <v>4837.6500000000005</v>
      </c>
      <c r="E33" s="40">
        <v>4712.3000000000011</v>
      </c>
      <c r="F33" s="40">
        <v>4636.7000000000007</v>
      </c>
      <c r="G33" s="40">
        <v>4511.3500000000013</v>
      </c>
      <c r="H33" s="40">
        <v>4913.2500000000009</v>
      </c>
      <c r="I33" s="40">
        <v>5038.6000000000013</v>
      </c>
      <c r="J33" s="40">
        <v>5114.2000000000007</v>
      </c>
      <c r="K33" s="31">
        <v>4963</v>
      </c>
      <c r="L33" s="31">
        <v>4762.05</v>
      </c>
      <c r="M33" s="31">
        <v>29.415479999999999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220.25</v>
      </c>
      <c r="D34" s="40">
        <v>220.83333333333334</v>
      </c>
      <c r="E34" s="40">
        <v>218.66666666666669</v>
      </c>
      <c r="F34" s="40">
        <v>217.08333333333334</v>
      </c>
      <c r="G34" s="40">
        <v>214.91666666666669</v>
      </c>
      <c r="H34" s="40">
        <v>222.41666666666669</v>
      </c>
      <c r="I34" s="40">
        <v>224.58333333333337</v>
      </c>
      <c r="J34" s="40">
        <v>226.16666666666669</v>
      </c>
      <c r="K34" s="31">
        <v>223</v>
      </c>
      <c r="L34" s="31">
        <v>219.25</v>
      </c>
      <c r="M34" s="31">
        <v>22.565550000000002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125.15</v>
      </c>
      <c r="D35" s="40">
        <v>125.73333333333333</v>
      </c>
      <c r="E35" s="40">
        <v>124.16666666666667</v>
      </c>
      <c r="F35" s="40">
        <v>123.18333333333334</v>
      </c>
      <c r="G35" s="40">
        <v>121.61666666666667</v>
      </c>
      <c r="H35" s="40">
        <v>126.71666666666667</v>
      </c>
      <c r="I35" s="40">
        <v>128.28333333333333</v>
      </c>
      <c r="J35" s="40">
        <v>129.26666666666665</v>
      </c>
      <c r="K35" s="31">
        <v>127.3</v>
      </c>
      <c r="L35" s="31">
        <v>124.75</v>
      </c>
      <c r="M35" s="31">
        <v>143.30765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3001.55</v>
      </c>
      <c r="D36" s="40">
        <v>3014.0333333333333</v>
      </c>
      <c r="E36" s="40">
        <v>2980.0666666666666</v>
      </c>
      <c r="F36" s="40">
        <v>2958.5833333333335</v>
      </c>
      <c r="G36" s="40">
        <v>2924.6166666666668</v>
      </c>
      <c r="H36" s="40">
        <v>3035.5166666666664</v>
      </c>
      <c r="I36" s="40">
        <v>3069.4833333333327</v>
      </c>
      <c r="J36" s="40">
        <v>3090.9666666666662</v>
      </c>
      <c r="K36" s="31">
        <v>3048</v>
      </c>
      <c r="L36" s="31">
        <v>2992.55</v>
      </c>
      <c r="M36" s="31">
        <v>13.7532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721.65</v>
      </c>
      <c r="D37" s="40">
        <v>728.15</v>
      </c>
      <c r="E37" s="40">
        <v>709.5</v>
      </c>
      <c r="F37" s="40">
        <v>697.35</v>
      </c>
      <c r="G37" s="40">
        <v>678.7</v>
      </c>
      <c r="H37" s="40">
        <v>740.3</v>
      </c>
      <c r="I37" s="40">
        <v>758.94999999999982</v>
      </c>
      <c r="J37" s="40">
        <v>771.09999999999991</v>
      </c>
      <c r="K37" s="31">
        <v>746.8</v>
      </c>
      <c r="L37" s="31">
        <v>716</v>
      </c>
      <c r="M37" s="31">
        <v>77.324839999999995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3650.6</v>
      </c>
      <c r="D38" s="40">
        <v>3648.3333333333335</v>
      </c>
      <c r="E38" s="40">
        <v>3628.416666666667</v>
      </c>
      <c r="F38" s="40">
        <v>3606.2333333333336</v>
      </c>
      <c r="G38" s="40">
        <v>3586.3166666666671</v>
      </c>
      <c r="H38" s="40">
        <v>3670.5166666666669</v>
      </c>
      <c r="I38" s="40">
        <v>3690.4333333333338</v>
      </c>
      <c r="J38" s="40">
        <v>3712.6166666666668</v>
      </c>
      <c r="K38" s="31">
        <v>3668.25</v>
      </c>
      <c r="L38" s="31">
        <v>3626.15</v>
      </c>
      <c r="M38" s="31">
        <v>1.47888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754.4</v>
      </c>
      <c r="D39" s="40">
        <v>756.23333333333323</v>
      </c>
      <c r="E39" s="40">
        <v>748.66666666666652</v>
      </c>
      <c r="F39" s="40">
        <v>742.93333333333328</v>
      </c>
      <c r="G39" s="40">
        <v>735.36666666666656</v>
      </c>
      <c r="H39" s="40">
        <v>761.96666666666647</v>
      </c>
      <c r="I39" s="40">
        <v>769.5333333333333</v>
      </c>
      <c r="J39" s="40">
        <v>775.26666666666642</v>
      </c>
      <c r="K39" s="31">
        <v>763.8</v>
      </c>
      <c r="L39" s="31">
        <v>750.5</v>
      </c>
      <c r="M39" s="31">
        <v>53.704599999999999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3833.05</v>
      </c>
      <c r="D40" s="40">
        <v>3821.3666666666668</v>
      </c>
      <c r="E40" s="40">
        <v>3786.6833333333334</v>
      </c>
      <c r="F40" s="40">
        <v>3740.3166666666666</v>
      </c>
      <c r="G40" s="40">
        <v>3705.6333333333332</v>
      </c>
      <c r="H40" s="40">
        <v>3867.7333333333336</v>
      </c>
      <c r="I40" s="40">
        <v>3902.416666666667</v>
      </c>
      <c r="J40" s="40">
        <v>3948.7833333333338</v>
      </c>
      <c r="K40" s="31">
        <v>3856.05</v>
      </c>
      <c r="L40" s="31">
        <v>3775</v>
      </c>
      <c r="M40" s="31">
        <v>4.9328500000000002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6544.1</v>
      </c>
      <c r="D41" s="40">
        <v>6530.05</v>
      </c>
      <c r="E41" s="40">
        <v>6420.1</v>
      </c>
      <c r="F41" s="40">
        <v>6296.1</v>
      </c>
      <c r="G41" s="40">
        <v>6186.1500000000005</v>
      </c>
      <c r="H41" s="40">
        <v>6654.05</v>
      </c>
      <c r="I41" s="40">
        <v>6763.9999999999991</v>
      </c>
      <c r="J41" s="40">
        <v>6888</v>
      </c>
      <c r="K41" s="31">
        <v>6640</v>
      </c>
      <c r="L41" s="31">
        <v>6406.05</v>
      </c>
      <c r="M41" s="31">
        <v>21.537299999999998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15006.35</v>
      </c>
      <c r="D42" s="40">
        <v>14993.683333333334</v>
      </c>
      <c r="E42" s="40">
        <v>14749.366666666669</v>
      </c>
      <c r="F42" s="40">
        <v>14492.383333333335</v>
      </c>
      <c r="G42" s="40">
        <v>14248.066666666669</v>
      </c>
      <c r="H42" s="40">
        <v>15250.666666666668</v>
      </c>
      <c r="I42" s="40">
        <v>15494.983333333334</v>
      </c>
      <c r="J42" s="40">
        <v>15751.966666666667</v>
      </c>
      <c r="K42" s="31">
        <v>15238</v>
      </c>
      <c r="L42" s="31">
        <v>14736.7</v>
      </c>
      <c r="M42" s="31">
        <v>3.9173399999999998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4173.75</v>
      </c>
      <c r="D43" s="40">
        <v>4158.45</v>
      </c>
      <c r="E43" s="40">
        <v>4126.95</v>
      </c>
      <c r="F43" s="40">
        <v>4080.1499999999996</v>
      </c>
      <c r="G43" s="40">
        <v>4048.6499999999996</v>
      </c>
      <c r="H43" s="40">
        <v>4205.25</v>
      </c>
      <c r="I43" s="40">
        <v>4236.75</v>
      </c>
      <c r="J43" s="40">
        <v>4283.55</v>
      </c>
      <c r="K43" s="31">
        <v>4189.95</v>
      </c>
      <c r="L43" s="31">
        <v>4111.6499999999996</v>
      </c>
      <c r="M43" s="31">
        <v>0.48804999999999998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2276.6999999999998</v>
      </c>
      <c r="D44" s="40">
        <v>2288.0500000000002</v>
      </c>
      <c r="E44" s="40">
        <v>2257.2000000000003</v>
      </c>
      <c r="F44" s="40">
        <v>2237.7000000000003</v>
      </c>
      <c r="G44" s="40">
        <v>2206.8500000000004</v>
      </c>
      <c r="H44" s="40">
        <v>2307.5500000000002</v>
      </c>
      <c r="I44" s="40">
        <v>2338.4000000000005</v>
      </c>
      <c r="J44" s="40">
        <v>2357.9</v>
      </c>
      <c r="K44" s="31">
        <v>2318.9</v>
      </c>
      <c r="L44" s="31">
        <v>2268.5500000000002</v>
      </c>
      <c r="M44" s="31">
        <v>5.9573900000000002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290.35000000000002</v>
      </c>
      <c r="D45" s="40">
        <v>291.66666666666669</v>
      </c>
      <c r="E45" s="40">
        <v>288.28333333333336</v>
      </c>
      <c r="F45" s="40">
        <v>286.2166666666667</v>
      </c>
      <c r="G45" s="40">
        <v>282.83333333333337</v>
      </c>
      <c r="H45" s="40">
        <v>293.73333333333335</v>
      </c>
      <c r="I45" s="40">
        <v>297.11666666666667</v>
      </c>
      <c r="J45" s="40">
        <v>299.18333333333334</v>
      </c>
      <c r="K45" s="31">
        <v>295.05</v>
      </c>
      <c r="L45" s="31">
        <v>289.60000000000002</v>
      </c>
      <c r="M45" s="31">
        <v>35.537149999999997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78.75</v>
      </c>
      <c r="D46" s="40">
        <v>78.649999999999991</v>
      </c>
      <c r="E46" s="40">
        <v>77.699999999999989</v>
      </c>
      <c r="F46" s="40">
        <v>76.649999999999991</v>
      </c>
      <c r="G46" s="40">
        <v>75.699999999999989</v>
      </c>
      <c r="H46" s="40">
        <v>79.699999999999989</v>
      </c>
      <c r="I46" s="40">
        <v>80.650000000000006</v>
      </c>
      <c r="J46" s="40">
        <v>81.699999999999989</v>
      </c>
      <c r="K46" s="31">
        <v>79.599999999999994</v>
      </c>
      <c r="L46" s="31">
        <v>77.599999999999994</v>
      </c>
      <c r="M46" s="31">
        <v>298.76996000000003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66.7</v>
      </c>
      <c r="D47" s="40">
        <v>66.933333333333337</v>
      </c>
      <c r="E47" s="40">
        <v>66.166666666666671</v>
      </c>
      <c r="F47" s="40">
        <v>65.63333333333334</v>
      </c>
      <c r="G47" s="40">
        <v>64.866666666666674</v>
      </c>
      <c r="H47" s="40">
        <v>67.466666666666669</v>
      </c>
      <c r="I47" s="40">
        <v>68.23333333333332</v>
      </c>
      <c r="J47" s="40">
        <v>68.766666666666666</v>
      </c>
      <c r="K47" s="31">
        <v>67.7</v>
      </c>
      <c r="L47" s="31">
        <v>66.400000000000006</v>
      </c>
      <c r="M47" s="31">
        <v>14.819739999999999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1759.5</v>
      </c>
      <c r="D48" s="40">
        <v>1749.0166666666667</v>
      </c>
      <c r="E48" s="40">
        <v>1729.5333333333333</v>
      </c>
      <c r="F48" s="40">
        <v>1699.5666666666666</v>
      </c>
      <c r="G48" s="40">
        <v>1680.0833333333333</v>
      </c>
      <c r="H48" s="40">
        <v>1778.9833333333333</v>
      </c>
      <c r="I48" s="40">
        <v>1798.4666666666665</v>
      </c>
      <c r="J48" s="40">
        <v>1828.4333333333334</v>
      </c>
      <c r="K48" s="31">
        <v>1768.5</v>
      </c>
      <c r="L48" s="31">
        <v>1719.05</v>
      </c>
      <c r="M48" s="31">
        <v>9.2980800000000006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813.7</v>
      </c>
      <c r="D49" s="40">
        <v>815.98333333333323</v>
      </c>
      <c r="E49" s="40">
        <v>807.76666666666642</v>
      </c>
      <c r="F49" s="40">
        <v>801.83333333333314</v>
      </c>
      <c r="G49" s="40">
        <v>793.61666666666633</v>
      </c>
      <c r="H49" s="40">
        <v>821.91666666666652</v>
      </c>
      <c r="I49" s="40">
        <v>830.13333333333344</v>
      </c>
      <c r="J49" s="40">
        <v>836.06666666666661</v>
      </c>
      <c r="K49" s="31">
        <v>824.2</v>
      </c>
      <c r="L49" s="31">
        <v>810.05</v>
      </c>
      <c r="M49" s="31">
        <v>4.4015899999999997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174.1</v>
      </c>
      <c r="D50" s="40">
        <v>176.4</v>
      </c>
      <c r="E50" s="40">
        <v>170.95000000000002</v>
      </c>
      <c r="F50" s="40">
        <v>167.8</v>
      </c>
      <c r="G50" s="40">
        <v>162.35000000000002</v>
      </c>
      <c r="H50" s="40">
        <v>179.55</v>
      </c>
      <c r="I50" s="40">
        <v>185</v>
      </c>
      <c r="J50" s="40">
        <v>188.15</v>
      </c>
      <c r="K50" s="31">
        <v>181.85</v>
      </c>
      <c r="L50" s="31">
        <v>173.25</v>
      </c>
      <c r="M50" s="31">
        <v>114.03534000000001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802.9</v>
      </c>
      <c r="D51" s="40">
        <v>808.4666666666667</v>
      </c>
      <c r="E51" s="40">
        <v>793.93333333333339</v>
      </c>
      <c r="F51" s="40">
        <v>784.9666666666667</v>
      </c>
      <c r="G51" s="40">
        <v>770.43333333333339</v>
      </c>
      <c r="H51" s="40">
        <v>817.43333333333339</v>
      </c>
      <c r="I51" s="40">
        <v>831.9666666666667</v>
      </c>
      <c r="J51" s="40">
        <v>840.93333333333339</v>
      </c>
      <c r="K51" s="31">
        <v>823</v>
      </c>
      <c r="L51" s="31">
        <v>799.5</v>
      </c>
      <c r="M51" s="31">
        <v>24.65802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54.45</v>
      </c>
      <c r="D52" s="40">
        <v>53.866666666666674</v>
      </c>
      <c r="E52" s="40">
        <v>52.633333333333347</v>
      </c>
      <c r="F52" s="40">
        <v>50.81666666666667</v>
      </c>
      <c r="G52" s="40">
        <v>49.583333333333343</v>
      </c>
      <c r="H52" s="40">
        <v>55.683333333333351</v>
      </c>
      <c r="I52" s="40">
        <v>56.916666666666671</v>
      </c>
      <c r="J52" s="40">
        <v>58.733333333333356</v>
      </c>
      <c r="K52" s="31">
        <v>55.1</v>
      </c>
      <c r="L52" s="31">
        <v>52.05</v>
      </c>
      <c r="M52" s="31">
        <v>481.95539000000002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463.5</v>
      </c>
      <c r="D53" s="40">
        <v>463.83333333333331</v>
      </c>
      <c r="E53" s="40">
        <v>460.71666666666664</v>
      </c>
      <c r="F53" s="40">
        <v>457.93333333333334</v>
      </c>
      <c r="G53" s="40">
        <v>454.81666666666666</v>
      </c>
      <c r="H53" s="40">
        <v>466.61666666666662</v>
      </c>
      <c r="I53" s="40">
        <v>469.73333333333329</v>
      </c>
      <c r="J53" s="40">
        <v>472.51666666666659</v>
      </c>
      <c r="K53" s="31">
        <v>466.95</v>
      </c>
      <c r="L53" s="31">
        <v>461.05</v>
      </c>
      <c r="M53" s="31">
        <v>39.736170000000001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622.95000000000005</v>
      </c>
      <c r="D54" s="40">
        <v>625.93333333333339</v>
      </c>
      <c r="E54" s="40">
        <v>617.86666666666679</v>
      </c>
      <c r="F54" s="40">
        <v>612.78333333333342</v>
      </c>
      <c r="G54" s="40">
        <v>604.71666666666681</v>
      </c>
      <c r="H54" s="40">
        <v>631.01666666666677</v>
      </c>
      <c r="I54" s="40">
        <v>639.08333333333337</v>
      </c>
      <c r="J54" s="40">
        <v>644.16666666666674</v>
      </c>
      <c r="K54" s="31">
        <v>634</v>
      </c>
      <c r="L54" s="31">
        <v>620.85</v>
      </c>
      <c r="M54" s="31">
        <v>70.053470000000004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370</v>
      </c>
      <c r="D55" s="40">
        <v>370.25</v>
      </c>
      <c r="E55" s="40">
        <v>366.8</v>
      </c>
      <c r="F55" s="40">
        <v>363.6</v>
      </c>
      <c r="G55" s="40">
        <v>360.15000000000003</v>
      </c>
      <c r="H55" s="40">
        <v>373.45</v>
      </c>
      <c r="I55" s="40">
        <v>376.90000000000003</v>
      </c>
      <c r="J55" s="40">
        <v>380.09999999999997</v>
      </c>
      <c r="K55" s="31">
        <v>373.7</v>
      </c>
      <c r="L55" s="31">
        <v>367.05</v>
      </c>
      <c r="M55" s="31">
        <v>17.336300000000001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1096.3499999999999</v>
      </c>
      <c r="D56" s="40">
        <v>1102.45</v>
      </c>
      <c r="E56" s="40">
        <v>1085.95</v>
      </c>
      <c r="F56" s="40">
        <v>1075.55</v>
      </c>
      <c r="G56" s="40">
        <v>1059.05</v>
      </c>
      <c r="H56" s="40">
        <v>1112.8500000000001</v>
      </c>
      <c r="I56" s="40">
        <v>1129.3500000000001</v>
      </c>
      <c r="J56" s="40">
        <v>1139.7500000000002</v>
      </c>
      <c r="K56" s="31">
        <v>1118.95</v>
      </c>
      <c r="L56" s="31">
        <v>1092.05</v>
      </c>
      <c r="M56" s="31">
        <v>0.76217999999999997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13978.25</v>
      </c>
      <c r="D57" s="40">
        <v>14037.416666666666</v>
      </c>
      <c r="E57" s="40">
        <v>13875.833333333332</v>
      </c>
      <c r="F57" s="40">
        <v>13773.416666666666</v>
      </c>
      <c r="G57" s="40">
        <v>13611.833333333332</v>
      </c>
      <c r="H57" s="40">
        <v>14139.833333333332</v>
      </c>
      <c r="I57" s="40">
        <v>14301.416666666664</v>
      </c>
      <c r="J57" s="40">
        <v>14403.833333333332</v>
      </c>
      <c r="K57" s="31">
        <v>14199</v>
      </c>
      <c r="L57" s="31">
        <v>13935</v>
      </c>
      <c r="M57" s="31">
        <v>0.21023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3720.75</v>
      </c>
      <c r="D58" s="40">
        <v>3712.5666666666671</v>
      </c>
      <c r="E58" s="40">
        <v>3695.1333333333341</v>
      </c>
      <c r="F58" s="40">
        <v>3669.5166666666669</v>
      </c>
      <c r="G58" s="40">
        <v>3652.0833333333339</v>
      </c>
      <c r="H58" s="40">
        <v>3738.1833333333343</v>
      </c>
      <c r="I58" s="40">
        <v>3755.6166666666677</v>
      </c>
      <c r="J58" s="40">
        <v>3781.2333333333345</v>
      </c>
      <c r="K58" s="31">
        <v>3730</v>
      </c>
      <c r="L58" s="31">
        <v>3686.95</v>
      </c>
      <c r="M58" s="31">
        <v>4.2684300000000004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782.05</v>
      </c>
      <c r="D59" s="40">
        <v>777.38333333333333</v>
      </c>
      <c r="E59" s="40">
        <v>770.76666666666665</v>
      </c>
      <c r="F59" s="40">
        <v>759.48333333333335</v>
      </c>
      <c r="G59" s="40">
        <v>752.86666666666667</v>
      </c>
      <c r="H59" s="40">
        <v>788.66666666666663</v>
      </c>
      <c r="I59" s="40">
        <v>795.28333333333319</v>
      </c>
      <c r="J59" s="40">
        <v>806.56666666666661</v>
      </c>
      <c r="K59" s="31">
        <v>784</v>
      </c>
      <c r="L59" s="31">
        <v>766.1</v>
      </c>
      <c r="M59" s="31">
        <v>3.9666399999999999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542.79999999999995</v>
      </c>
      <c r="D60" s="40">
        <v>539.83333333333337</v>
      </c>
      <c r="E60" s="40">
        <v>534.06666666666672</v>
      </c>
      <c r="F60" s="40">
        <v>525.33333333333337</v>
      </c>
      <c r="G60" s="40">
        <v>519.56666666666672</v>
      </c>
      <c r="H60" s="40">
        <v>548.56666666666672</v>
      </c>
      <c r="I60" s="40">
        <v>554.33333333333337</v>
      </c>
      <c r="J60" s="40">
        <v>563.06666666666672</v>
      </c>
      <c r="K60" s="31">
        <v>545.6</v>
      </c>
      <c r="L60" s="31">
        <v>531.1</v>
      </c>
      <c r="M60" s="31">
        <v>31.855239999999998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157.15</v>
      </c>
      <c r="D61" s="40">
        <v>155.58333333333334</v>
      </c>
      <c r="E61" s="40">
        <v>152.56666666666669</v>
      </c>
      <c r="F61" s="40">
        <v>147.98333333333335</v>
      </c>
      <c r="G61" s="40">
        <v>144.9666666666667</v>
      </c>
      <c r="H61" s="40">
        <v>160.16666666666669</v>
      </c>
      <c r="I61" s="40">
        <v>163.18333333333334</v>
      </c>
      <c r="J61" s="40">
        <v>167.76666666666668</v>
      </c>
      <c r="K61" s="31">
        <v>158.6</v>
      </c>
      <c r="L61" s="31">
        <v>151</v>
      </c>
      <c r="M61" s="31">
        <v>344.81078000000002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131.9</v>
      </c>
      <c r="D62" s="40">
        <v>132.68333333333334</v>
      </c>
      <c r="E62" s="40">
        <v>130.66666666666669</v>
      </c>
      <c r="F62" s="40">
        <v>129.43333333333334</v>
      </c>
      <c r="G62" s="40">
        <v>127.41666666666669</v>
      </c>
      <c r="H62" s="40">
        <v>133.91666666666669</v>
      </c>
      <c r="I62" s="40">
        <v>135.93333333333334</v>
      </c>
      <c r="J62" s="40">
        <v>137.16666666666669</v>
      </c>
      <c r="K62" s="31">
        <v>134.69999999999999</v>
      </c>
      <c r="L62" s="31">
        <v>131.44999999999999</v>
      </c>
      <c r="M62" s="31">
        <v>5.3532700000000002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506.75</v>
      </c>
      <c r="D63" s="40">
        <v>507.43333333333339</v>
      </c>
      <c r="E63" s="40">
        <v>501.91666666666674</v>
      </c>
      <c r="F63" s="40">
        <v>497.08333333333337</v>
      </c>
      <c r="G63" s="40">
        <v>491.56666666666672</v>
      </c>
      <c r="H63" s="40">
        <v>512.26666666666677</v>
      </c>
      <c r="I63" s="40">
        <v>517.78333333333342</v>
      </c>
      <c r="J63" s="40">
        <v>522.61666666666679</v>
      </c>
      <c r="K63" s="31">
        <v>512.95000000000005</v>
      </c>
      <c r="L63" s="31">
        <v>502.6</v>
      </c>
      <c r="M63" s="31">
        <v>18.44951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908.85</v>
      </c>
      <c r="D64" s="40">
        <v>906.51666666666677</v>
      </c>
      <c r="E64" s="40">
        <v>902.33333333333348</v>
      </c>
      <c r="F64" s="40">
        <v>895.81666666666672</v>
      </c>
      <c r="G64" s="40">
        <v>891.63333333333344</v>
      </c>
      <c r="H64" s="40">
        <v>913.03333333333353</v>
      </c>
      <c r="I64" s="40">
        <v>917.2166666666667</v>
      </c>
      <c r="J64" s="40">
        <v>923.73333333333358</v>
      </c>
      <c r="K64" s="31">
        <v>910.7</v>
      </c>
      <c r="L64" s="31">
        <v>900</v>
      </c>
      <c r="M64" s="31">
        <v>23.23095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149.44999999999999</v>
      </c>
      <c r="D65" s="40">
        <v>148.45000000000002</v>
      </c>
      <c r="E65" s="40">
        <v>146.50000000000003</v>
      </c>
      <c r="F65" s="40">
        <v>143.55000000000001</v>
      </c>
      <c r="G65" s="40">
        <v>141.60000000000002</v>
      </c>
      <c r="H65" s="40">
        <v>151.40000000000003</v>
      </c>
      <c r="I65" s="40">
        <v>153.35000000000002</v>
      </c>
      <c r="J65" s="40">
        <v>156.30000000000004</v>
      </c>
      <c r="K65" s="31">
        <v>150.4</v>
      </c>
      <c r="L65" s="31">
        <v>145.5</v>
      </c>
      <c r="M65" s="31">
        <v>44.594900000000003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138.35</v>
      </c>
      <c r="D66" s="40">
        <v>138.86666666666667</v>
      </c>
      <c r="E66" s="40">
        <v>137.48333333333335</v>
      </c>
      <c r="F66" s="40">
        <v>136.61666666666667</v>
      </c>
      <c r="G66" s="40">
        <v>135.23333333333335</v>
      </c>
      <c r="H66" s="40">
        <v>139.73333333333335</v>
      </c>
      <c r="I66" s="40">
        <v>141.11666666666667</v>
      </c>
      <c r="J66" s="40">
        <v>141.98333333333335</v>
      </c>
      <c r="K66" s="31">
        <v>140.25</v>
      </c>
      <c r="L66" s="31">
        <v>138</v>
      </c>
      <c r="M66" s="31">
        <v>76.544600000000003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4975.8500000000004</v>
      </c>
      <c r="D67" s="40">
        <v>4967.7166666666672</v>
      </c>
      <c r="E67" s="40">
        <v>4880.4333333333343</v>
      </c>
      <c r="F67" s="40">
        <v>4785.0166666666673</v>
      </c>
      <c r="G67" s="40">
        <v>4697.7333333333345</v>
      </c>
      <c r="H67" s="40">
        <v>5063.1333333333341</v>
      </c>
      <c r="I67" s="40">
        <v>5150.416666666667</v>
      </c>
      <c r="J67" s="40">
        <v>5245.8333333333339</v>
      </c>
      <c r="K67" s="31">
        <v>5055</v>
      </c>
      <c r="L67" s="31">
        <v>4872.3</v>
      </c>
      <c r="M67" s="31">
        <v>7.5865299999999998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1668.75</v>
      </c>
      <c r="D68" s="40">
        <v>1674.25</v>
      </c>
      <c r="E68" s="40">
        <v>1656.5</v>
      </c>
      <c r="F68" s="40">
        <v>1644.25</v>
      </c>
      <c r="G68" s="40">
        <v>1626.5</v>
      </c>
      <c r="H68" s="40">
        <v>1686.5</v>
      </c>
      <c r="I68" s="40">
        <v>1704.25</v>
      </c>
      <c r="J68" s="40">
        <v>1716.5</v>
      </c>
      <c r="K68" s="31">
        <v>1692</v>
      </c>
      <c r="L68" s="31">
        <v>1662</v>
      </c>
      <c r="M68" s="31">
        <v>5.1541300000000003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673.45</v>
      </c>
      <c r="D69" s="40">
        <v>672.06666666666672</v>
      </c>
      <c r="E69" s="40">
        <v>662.38333333333344</v>
      </c>
      <c r="F69" s="40">
        <v>651.31666666666672</v>
      </c>
      <c r="G69" s="40">
        <v>641.63333333333344</v>
      </c>
      <c r="H69" s="40">
        <v>683.13333333333344</v>
      </c>
      <c r="I69" s="40">
        <v>692.81666666666661</v>
      </c>
      <c r="J69" s="40">
        <v>703.88333333333344</v>
      </c>
      <c r="K69" s="31">
        <v>681.75</v>
      </c>
      <c r="L69" s="31">
        <v>661</v>
      </c>
      <c r="M69" s="31">
        <v>19.627400000000002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848.7</v>
      </c>
      <c r="D70" s="40">
        <v>841.88333333333333</v>
      </c>
      <c r="E70" s="40">
        <v>829.76666666666665</v>
      </c>
      <c r="F70" s="40">
        <v>810.83333333333337</v>
      </c>
      <c r="G70" s="40">
        <v>798.7166666666667</v>
      </c>
      <c r="H70" s="40">
        <v>860.81666666666661</v>
      </c>
      <c r="I70" s="40">
        <v>872.93333333333317</v>
      </c>
      <c r="J70" s="40">
        <v>891.86666666666656</v>
      </c>
      <c r="K70" s="31">
        <v>854</v>
      </c>
      <c r="L70" s="31">
        <v>822.95</v>
      </c>
      <c r="M70" s="31">
        <v>6.1735100000000003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451.05</v>
      </c>
      <c r="D71" s="40">
        <v>452.18333333333334</v>
      </c>
      <c r="E71" s="40">
        <v>447.36666666666667</v>
      </c>
      <c r="F71" s="40">
        <v>443.68333333333334</v>
      </c>
      <c r="G71" s="40">
        <v>438.86666666666667</v>
      </c>
      <c r="H71" s="40">
        <v>455.86666666666667</v>
      </c>
      <c r="I71" s="40">
        <v>460.68333333333339</v>
      </c>
      <c r="J71" s="40">
        <v>464.36666666666667</v>
      </c>
      <c r="K71" s="31">
        <v>457</v>
      </c>
      <c r="L71" s="31">
        <v>448.5</v>
      </c>
      <c r="M71" s="31">
        <v>7.7180299999999997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1030</v>
      </c>
      <c r="D72" s="40">
        <v>1026</v>
      </c>
      <c r="E72" s="40">
        <v>1017.25</v>
      </c>
      <c r="F72" s="40">
        <v>1004.5</v>
      </c>
      <c r="G72" s="40">
        <v>995.75</v>
      </c>
      <c r="H72" s="40">
        <v>1038.75</v>
      </c>
      <c r="I72" s="40">
        <v>1047.5</v>
      </c>
      <c r="J72" s="40">
        <v>1060.25</v>
      </c>
      <c r="K72" s="31">
        <v>1034.75</v>
      </c>
      <c r="L72" s="31">
        <v>1013.25</v>
      </c>
      <c r="M72" s="31">
        <v>16.439450000000001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327.10000000000002</v>
      </c>
      <c r="D73" s="40">
        <v>328</v>
      </c>
      <c r="E73" s="40">
        <v>323.10000000000002</v>
      </c>
      <c r="F73" s="40">
        <v>319.10000000000002</v>
      </c>
      <c r="G73" s="40">
        <v>314.20000000000005</v>
      </c>
      <c r="H73" s="40">
        <v>332</v>
      </c>
      <c r="I73" s="40">
        <v>336.9</v>
      </c>
      <c r="J73" s="40">
        <v>340.9</v>
      </c>
      <c r="K73" s="31">
        <v>332.9</v>
      </c>
      <c r="L73" s="31">
        <v>324</v>
      </c>
      <c r="M73" s="31">
        <v>64.976420000000005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597.4</v>
      </c>
      <c r="D74" s="40">
        <v>597.43333333333339</v>
      </c>
      <c r="E74" s="40">
        <v>594.11666666666679</v>
      </c>
      <c r="F74" s="40">
        <v>590.83333333333337</v>
      </c>
      <c r="G74" s="40">
        <v>587.51666666666677</v>
      </c>
      <c r="H74" s="40">
        <v>600.71666666666681</v>
      </c>
      <c r="I74" s="40">
        <v>604.03333333333342</v>
      </c>
      <c r="J74" s="40">
        <v>607.31666666666683</v>
      </c>
      <c r="K74" s="31">
        <v>600.75</v>
      </c>
      <c r="L74" s="31">
        <v>594.15</v>
      </c>
      <c r="M74" s="31">
        <v>19.924659999999999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1902.95</v>
      </c>
      <c r="D75" s="40">
        <v>1893.2833333333335</v>
      </c>
      <c r="E75" s="40">
        <v>1876.5666666666671</v>
      </c>
      <c r="F75" s="40">
        <v>1850.1833333333336</v>
      </c>
      <c r="G75" s="40">
        <v>1833.4666666666672</v>
      </c>
      <c r="H75" s="40">
        <v>1919.666666666667</v>
      </c>
      <c r="I75" s="40">
        <v>1936.3833333333337</v>
      </c>
      <c r="J75" s="40">
        <v>1962.7666666666669</v>
      </c>
      <c r="K75" s="31">
        <v>1910</v>
      </c>
      <c r="L75" s="31">
        <v>1866.9</v>
      </c>
      <c r="M75" s="31">
        <v>5.3237800000000002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2134.3000000000002</v>
      </c>
      <c r="D76" s="40">
        <v>2140.1</v>
      </c>
      <c r="E76" s="40">
        <v>2112.1999999999998</v>
      </c>
      <c r="F76" s="40">
        <v>2090.1</v>
      </c>
      <c r="G76" s="40">
        <v>2062.1999999999998</v>
      </c>
      <c r="H76" s="40">
        <v>2162.1999999999998</v>
      </c>
      <c r="I76" s="40">
        <v>2190.1000000000004</v>
      </c>
      <c r="J76" s="40">
        <v>2212.1999999999998</v>
      </c>
      <c r="K76" s="31">
        <v>2168</v>
      </c>
      <c r="L76" s="31">
        <v>2118</v>
      </c>
      <c r="M76" s="31">
        <v>6.9409000000000001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196.5</v>
      </c>
      <c r="D77" s="40">
        <v>198.68333333333331</v>
      </c>
      <c r="E77" s="40">
        <v>193.01666666666662</v>
      </c>
      <c r="F77" s="40">
        <v>189.5333333333333</v>
      </c>
      <c r="G77" s="40">
        <v>183.86666666666662</v>
      </c>
      <c r="H77" s="40">
        <v>202.16666666666663</v>
      </c>
      <c r="I77" s="40">
        <v>207.83333333333331</v>
      </c>
      <c r="J77" s="40">
        <v>211.31666666666663</v>
      </c>
      <c r="K77" s="31">
        <v>204.35</v>
      </c>
      <c r="L77" s="31">
        <v>195.2</v>
      </c>
      <c r="M77" s="31">
        <v>7.9826899999999998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4910.45</v>
      </c>
      <c r="D78" s="40">
        <v>4937.166666666667</v>
      </c>
      <c r="E78" s="40">
        <v>4875.2833333333338</v>
      </c>
      <c r="F78" s="40">
        <v>4840.1166666666668</v>
      </c>
      <c r="G78" s="40">
        <v>4778.2333333333336</v>
      </c>
      <c r="H78" s="40">
        <v>4972.3333333333339</v>
      </c>
      <c r="I78" s="40">
        <v>5034.2166666666672</v>
      </c>
      <c r="J78" s="40">
        <v>5069.3833333333341</v>
      </c>
      <c r="K78" s="31">
        <v>4999.05</v>
      </c>
      <c r="L78" s="31">
        <v>4902</v>
      </c>
      <c r="M78" s="31">
        <v>5.06142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4099.3500000000004</v>
      </c>
      <c r="D79" s="40">
        <v>4103.1166666666668</v>
      </c>
      <c r="E79" s="40">
        <v>4066.2333333333336</v>
      </c>
      <c r="F79" s="40">
        <v>4033.1166666666668</v>
      </c>
      <c r="G79" s="40">
        <v>3996.2333333333336</v>
      </c>
      <c r="H79" s="40">
        <v>4136.2333333333336</v>
      </c>
      <c r="I79" s="40">
        <v>4173.1166666666668</v>
      </c>
      <c r="J79" s="40">
        <v>4206.2333333333336</v>
      </c>
      <c r="K79" s="31">
        <v>4140</v>
      </c>
      <c r="L79" s="31">
        <v>4070</v>
      </c>
      <c r="M79" s="31">
        <v>1.72889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4004.15</v>
      </c>
      <c r="D80" s="40">
        <v>3975.8833333333332</v>
      </c>
      <c r="E80" s="40">
        <v>3883.6666666666665</v>
      </c>
      <c r="F80" s="40">
        <v>3763.1833333333334</v>
      </c>
      <c r="G80" s="40">
        <v>3670.9666666666667</v>
      </c>
      <c r="H80" s="40">
        <v>4096.3666666666668</v>
      </c>
      <c r="I80" s="40">
        <v>4188.5833333333339</v>
      </c>
      <c r="J80" s="40">
        <v>4309.0666666666657</v>
      </c>
      <c r="K80" s="31">
        <v>4068.1</v>
      </c>
      <c r="L80" s="31">
        <v>3855.4</v>
      </c>
      <c r="M80" s="31">
        <v>7.1697499999999996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4687.05</v>
      </c>
      <c r="D81" s="40">
        <v>4705.7</v>
      </c>
      <c r="E81" s="40">
        <v>4656.3499999999995</v>
      </c>
      <c r="F81" s="40">
        <v>4625.6499999999996</v>
      </c>
      <c r="G81" s="40">
        <v>4576.2999999999993</v>
      </c>
      <c r="H81" s="40">
        <v>4736.3999999999996</v>
      </c>
      <c r="I81" s="40">
        <v>4785.75</v>
      </c>
      <c r="J81" s="40">
        <v>4816.45</v>
      </c>
      <c r="K81" s="31">
        <v>4755.05</v>
      </c>
      <c r="L81" s="31">
        <v>4675</v>
      </c>
      <c r="M81" s="31">
        <v>5.53756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2589.65</v>
      </c>
      <c r="D82" s="40">
        <v>2571.5499999999997</v>
      </c>
      <c r="E82" s="40">
        <v>2544.0999999999995</v>
      </c>
      <c r="F82" s="40">
        <v>2498.5499999999997</v>
      </c>
      <c r="G82" s="40">
        <v>2471.0999999999995</v>
      </c>
      <c r="H82" s="40">
        <v>2617.0999999999995</v>
      </c>
      <c r="I82" s="40">
        <v>2644.5499999999993</v>
      </c>
      <c r="J82" s="40">
        <v>2690.0999999999995</v>
      </c>
      <c r="K82" s="31">
        <v>2599</v>
      </c>
      <c r="L82" s="31">
        <v>2526</v>
      </c>
      <c r="M82" s="31">
        <v>19.01521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597.45000000000005</v>
      </c>
      <c r="D83" s="40">
        <v>597.48333333333335</v>
      </c>
      <c r="E83" s="40">
        <v>586.9666666666667</v>
      </c>
      <c r="F83" s="40">
        <v>576.48333333333335</v>
      </c>
      <c r="G83" s="40">
        <v>565.9666666666667</v>
      </c>
      <c r="H83" s="40">
        <v>607.9666666666667</v>
      </c>
      <c r="I83" s="40">
        <v>618.48333333333335</v>
      </c>
      <c r="J83" s="40">
        <v>628.9666666666667</v>
      </c>
      <c r="K83" s="31">
        <v>608</v>
      </c>
      <c r="L83" s="31">
        <v>587</v>
      </c>
      <c r="M83" s="31">
        <v>7.0444800000000001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1593.15</v>
      </c>
      <c r="D84" s="40">
        <v>1595.4833333333333</v>
      </c>
      <c r="E84" s="40">
        <v>1577.9666666666667</v>
      </c>
      <c r="F84" s="40">
        <v>1562.7833333333333</v>
      </c>
      <c r="G84" s="40">
        <v>1545.2666666666667</v>
      </c>
      <c r="H84" s="40">
        <v>1610.6666666666667</v>
      </c>
      <c r="I84" s="40">
        <v>1628.1833333333336</v>
      </c>
      <c r="J84" s="40">
        <v>1643.3666666666668</v>
      </c>
      <c r="K84" s="31">
        <v>1613</v>
      </c>
      <c r="L84" s="31">
        <v>1580.3</v>
      </c>
      <c r="M84" s="31">
        <v>1.9545699999999999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1229.9000000000001</v>
      </c>
      <c r="D85" s="40">
        <v>1237.8666666666668</v>
      </c>
      <c r="E85" s="40">
        <v>1215.7333333333336</v>
      </c>
      <c r="F85" s="40">
        <v>1201.5666666666668</v>
      </c>
      <c r="G85" s="40">
        <v>1179.4333333333336</v>
      </c>
      <c r="H85" s="40">
        <v>1252.0333333333335</v>
      </c>
      <c r="I85" s="40">
        <v>1274.1666666666667</v>
      </c>
      <c r="J85" s="40">
        <v>1288.3333333333335</v>
      </c>
      <c r="K85" s="31">
        <v>1260</v>
      </c>
      <c r="L85" s="31">
        <v>1223.7</v>
      </c>
      <c r="M85" s="31">
        <v>5.7503599999999997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162.94999999999999</v>
      </c>
      <c r="D86" s="40">
        <v>163.41666666666666</v>
      </c>
      <c r="E86" s="40">
        <v>162.13333333333333</v>
      </c>
      <c r="F86" s="40">
        <v>161.31666666666666</v>
      </c>
      <c r="G86" s="40">
        <v>160.03333333333333</v>
      </c>
      <c r="H86" s="40">
        <v>164.23333333333332</v>
      </c>
      <c r="I86" s="40">
        <v>165.51666666666668</v>
      </c>
      <c r="J86" s="40">
        <v>166.33333333333331</v>
      </c>
      <c r="K86" s="31">
        <v>164.7</v>
      </c>
      <c r="L86" s="31">
        <v>162.6</v>
      </c>
      <c r="M86" s="31">
        <v>18.243040000000001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83.25</v>
      </c>
      <c r="D87" s="40">
        <v>83.266666666666666</v>
      </c>
      <c r="E87" s="40">
        <v>82.383333333333326</v>
      </c>
      <c r="F87" s="40">
        <v>81.516666666666666</v>
      </c>
      <c r="G87" s="40">
        <v>80.633333333333326</v>
      </c>
      <c r="H87" s="40">
        <v>84.133333333333326</v>
      </c>
      <c r="I87" s="40">
        <v>85.01666666666668</v>
      </c>
      <c r="J87" s="40">
        <v>85.883333333333326</v>
      </c>
      <c r="K87" s="31">
        <v>84.15</v>
      </c>
      <c r="L87" s="31">
        <v>82.4</v>
      </c>
      <c r="M87" s="31">
        <v>117.89254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267.75</v>
      </c>
      <c r="D88" s="40">
        <v>267.08333333333331</v>
      </c>
      <c r="E88" s="40">
        <v>259.66666666666663</v>
      </c>
      <c r="F88" s="40">
        <v>251.58333333333331</v>
      </c>
      <c r="G88" s="40">
        <v>244.16666666666663</v>
      </c>
      <c r="H88" s="40">
        <v>275.16666666666663</v>
      </c>
      <c r="I88" s="40">
        <v>282.58333333333326</v>
      </c>
      <c r="J88" s="40">
        <v>290.66666666666663</v>
      </c>
      <c r="K88" s="31">
        <v>274.5</v>
      </c>
      <c r="L88" s="31">
        <v>259</v>
      </c>
      <c r="M88" s="31">
        <v>118.55819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145.6</v>
      </c>
      <c r="D89" s="40">
        <v>146.15</v>
      </c>
      <c r="E89" s="40">
        <v>144.5</v>
      </c>
      <c r="F89" s="40">
        <v>143.4</v>
      </c>
      <c r="G89" s="40">
        <v>141.75</v>
      </c>
      <c r="H89" s="40">
        <v>147.25</v>
      </c>
      <c r="I89" s="40">
        <v>148.90000000000003</v>
      </c>
      <c r="J89" s="40">
        <v>150</v>
      </c>
      <c r="K89" s="31">
        <v>147.80000000000001</v>
      </c>
      <c r="L89" s="31">
        <v>145.05000000000001</v>
      </c>
      <c r="M89" s="31">
        <v>44.098489999999998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28.85</v>
      </c>
      <c r="D90" s="40">
        <v>29.116666666666664</v>
      </c>
      <c r="E90" s="40">
        <v>28.383333333333326</v>
      </c>
      <c r="F90" s="40">
        <v>27.916666666666661</v>
      </c>
      <c r="G90" s="40">
        <v>27.183333333333323</v>
      </c>
      <c r="H90" s="40">
        <v>29.583333333333329</v>
      </c>
      <c r="I90" s="40">
        <v>30.31666666666667</v>
      </c>
      <c r="J90" s="40">
        <v>30.783333333333331</v>
      </c>
      <c r="K90" s="31">
        <v>29.85</v>
      </c>
      <c r="L90" s="31">
        <v>28.65</v>
      </c>
      <c r="M90" s="31">
        <v>196.73326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4071.35</v>
      </c>
      <c r="D91" s="40">
        <v>4097.1166666666668</v>
      </c>
      <c r="E91" s="40">
        <v>4034.2333333333336</v>
      </c>
      <c r="F91" s="40">
        <v>3997.1166666666668</v>
      </c>
      <c r="G91" s="40">
        <v>3934.2333333333336</v>
      </c>
      <c r="H91" s="40">
        <v>4134.2333333333336</v>
      </c>
      <c r="I91" s="40">
        <v>4197.1166666666668</v>
      </c>
      <c r="J91" s="40">
        <v>4234.2333333333336</v>
      </c>
      <c r="K91" s="31">
        <v>4160</v>
      </c>
      <c r="L91" s="31">
        <v>4060</v>
      </c>
      <c r="M91" s="31">
        <v>0.78073000000000004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553.6</v>
      </c>
      <c r="D92" s="40">
        <v>554.5333333333333</v>
      </c>
      <c r="E92" s="40">
        <v>550.06666666666661</v>
      </c>
      <c r="F92" s="40">
        <v>546.5333333333333</v>
      </c>
      <c r="G92" s="40">
        <v>542.06666666666661</v>
      </c>
      <c r="H92" s="40">
        <v>558.06666666666661</v>
      </c>
      <c r="I92" s="40">
        <v>562.5333333333333</v>
      </c>
      <c r="J92" s="40">
        <v>566.06666666666661</v>
      </c>
      <c r="K92" s="31">
        <v>559</v>
      </c>
      <c r="L92" s="31">
        <v>551</v>
      </c>
      <c r="M92" s="31">
        <v>9.6545000000000005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620.1</v>
      </c>
      <c r="D93" s="40">
        <v>627.7833333333333</v>
      </c>
      <c r="E93" s="40">
        <v>609.56666666666661</v>
      </c>
      <c r="F93" s="40">
        <v>599.0333333333333</v>
      </c>
      <c r="G93" s="40">
        <v>580.81666666666661</v>
      </c>
      <c r="H93" s="40">
        <v>638.31666666666661</v>
      </c>
      <c r="I93" s="40">
        <v>656.5333333333333</v>
      </c>
      <c r="J93" s="40">
        <v>667.06666666666661</v>
      </c>
      <c r="K93" s="31">
        <v>646</v>
      </c>
      <c r="L93" s="31">
        <v>617.25</v>
      </c>
      <c r="M93" s="31">
        <v>1.53867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1005.2</v>
      </c>
      <c r="D94" s="40">
        <v>1010.0666666666667</v>
      </c>
      <c r="E94" s="40">
        <v>997.53333333333342</v>
      </c>
      <c r="F94" s="40">
        <v>989.86666666666667</v>
      </c>
      <c r="G94" s="40">
        <v>977.33333333333337</v>
      </c>
      <c r="H94" s="40">
        <v>1017.7333333333335</v>
      </c>
      <c r="I94" s="40">
        <v>1030.2666666666669</v>
      </c>
      <c r="J94" s="40">
        <v>1037.9333333333334</v>
      </c>
      <c r="K94" s="31">
        <v>1022.6</v>
      </c>
      <c r="L94" s="31">
        <v>1002.4</v>
      </c>
      <c r="M94" s="31">
        <v>11.360049999999999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567.1</v>
      </c>
      <c r="D95" s="40">
        <v>568.15000000000009</v>
      </c>
      <c r="E95" s="40">
        <v>560.85000000000014</v>
      </c>
      <c r="F95" s="40">
        <v>554.6</v>
      </c>
      <c r="G95" s="40">
        <v>547.30000000000007</v>
      </c>
      <c r="H95" s="40">
        <v>574.4000000000002</v>
      </c>
      <c r="I95" s="40">
        <v>581.70000000000016</v>
      </c>
      <c r="J95" s="40">
        <v>587.95000000000027</v>
      </c>
      <c r="K95" s="31">
        <v>575.45000000000005</v>
      </c>
      <c r="L95" s="31">
        <v>561.9</v>
      </c>
      <c r="M95" s="31">
        <v>6.34849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1507.1</v>
      </c>
      <c r="D96" s="40">
        <v>1511.2333333333333</v>
      </c>
      <c r="E96" s="40">
        <v>1492.3166666666666</v>
      </c>
      <c r="F96" s="40">
        <v>1477.5333333333333</v>
      </c>
      <c r="G96" s="40">
        <v>1458.6166666666666</v>
      </c>
      <c r="H96" s="40">
        <v>1526.0166666666667</v>
      </c>
      <c r="I96" s="40">
        <v>1544.9333333333332</v>
      </c>
      <c r="J96" s="40">
        <v>1559.7166666666667</v>
      </c>
      <c r="K96" s="31">
        <v>1530.15</v>
      </c>
      <c r="L96" s="31">
        <v>1496.45</v>
      </c>
      <c r="M96" s="31">
        <v>5.2593100000000002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1501.2</v>
      </c>
      <c r="D97" s="40">
        <v>1496.6666666666667</v>
      </c>
      <c r="E97" s="40">
        <v>1484.5333333333335</v>
      </c>
      <c r="F97" s="40">
        <v>1467.8666666666668</v>
      </c>
      <c r="G97" s="40">
        <v>1455.7333333333336</v>
      </c>
      <c r="H97" s="40">
        <v>1513.3333333333335</v>
      </c>
      <c r="I97" s="40">
        <v>1525.4666666666667</v>
      </c>
      <c r="J97" s="40">
        <v>1542.1333333333334</v>
      </c>
      <c r="K97" s="31">
        <v>1508.8</v>
      </c>
      <c r="L97" s="31">
        <v>1480</v>
      </c>
      <c r="M97" s="31">
        <v>8.8833900000000003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725.5</v>
      </c>
      <c r="D98" s="40">
        <v>727.9</v>
      </c>
      <c r="E98" s="40">
        <v>716.05</v>
      </c>
      <c r="F98" s="40">
        <v>706.6</v>
      </c>
      <c r="G98" s="40">
        <v>694.75</v>
      </c>
      <c r="H98" s="40">
        <v>737.34999999999991</v>
      </c>
      <c r="I98" s="40">
        <v>749.2</v>
      </c>
      <c r="J98" s="40">
        <v>758.64999999999986</v>
      </c>
      <c r="K98" s="31">
        <v>739.75</v>
      </c>
      <c r="L98" s="31">
        <v>718.45</v>
      </c>
      <c r="M98" s="31">
        <v>8.1447699999999994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372.8</v>
      </c>
      <c r="D99" s="40">
        <v>370.61666666666662</v>
      </c>
      <c r="E99" s="40">
        <v>365.73333333333323</v>
      </c>
      <c r="F99" s="40">
        <v>358.66666666666663</v>
      </c>
      <c r="G99" s="40">
        <v>353.78333333333325</v>
      </c>
      <c r="H99" s="40">
        <v>377.68333333333322</v>
      </c>
      <c r="I99" s="40">
        <v>382.56666666666655</v>
      </c>
      <c r="J99" s="40">
        <v>389.63333333333321</v>
      </c>
      <c r="K99" s="31">
        <v>375.5</v>
      </c>
      <c r="L99" s="31">
        <v>363.55</v>
      </c>
      <c r="M99" s="31">
        <v>14.417289999999999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1134.25</v>
      </c>
      <c r="D100" s="40">
        <v>1141.25</v>
      </c>
      <c r="E100" s="40">
        <v>1124.5999999999999</v>
      </c>
      <c r="F100" s="40">
        <v>1114.9499999999998</v>
      </c>
      <c r="G100" s="40">
        <v>1098.2999999999997</v>
      </c>
      <c r="H100" s="40">
        <v>1150.9000000000001</v>
      </c>
      <c r="I100" s="40">
        <v>1167.5500000000002</v>
      </c>
      <c r="J100" s="40">
        <v>1177.2000000000003</v>
      </c>
      <c r="K100" s="31">
        <v>1157.9000000000001</v>
      </c>
      <c r="L100" s="31">
        <v>1131.5999999999999</v>
      </c>
      <c r="M100" s="31">
        <v>48.710059999999999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2995.9</v>
      </c>
      <c r="D101" s="40">
        <v>2994.15</v>
      </c>
      <c r="E101" s="40">
        <v>2963.3</v>
      </c>
      <c r="F101" s="40">
        <v>2930.7000000000003</v>
      </c>
      <c r="G101" s="40">
        <v>2899.8500000000004</v>
      </c>
      <c r="H101" s="40">
        <v>3026.75</v>
      </c>
      <c r="I101" s="40">
        <v>3057.5999999999995</v>
      </c>
      <c r="J101" s="40">
        <v>3090.2</v>
      </c>
      <c r="K101" s="31">
        <v>3025</v>
      </c>
      <c r="L101" s="31">
        <v>2961.55</v>
      </c>
      <c r="M101" s="31">
        <v>3.3397299999999999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1513</v>
      </c>
      <c r="D102" s="40">
        <v>1528.8999999999999</v>
      </c>
      <c r="E102" s="40">
        <v>1492.4499999999998</v>
      </c>
      <c r="F102" s="40">
        <v>1471.8999999999999</v>
      </c>
      <c r="G102" s="40">
        <v>1435.4499999999998</v>
      </c>
      <c r="H102" s="40">
        <v>1549.4499999999998</v>
      </c>
      <c r="I102" s="40">
        <v>1585.9</v>
      </c>
      <c r="J102" s="40">
        <v>1606.4499999999998</v>
      </c>
      <c r="K102" s="31">
        <v>1565.35</v>
      </c>
      <c r="L102" s="31">
        <v>1508.35</v>
      </c>
      <c r="M102" s="31">
        <v>114.92966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671.05</v>
      </c>
      <c r="D103" s="40">
        <v>671.56666666666661</v>
      </c>
      <c r="E103" s="40">
        <v>667.98333333333323</v>
      </c>
      <c r="F103" s="40">
        <v>664.91666666666663</v>
      </c>
      <c r="G103" s="40">
        <v>661.33333333333326</v>
      </c>
      <c r="H103" s="40">
        <v>674.63333333333321</v>
      </c>
      <c r="I103" s="40">
        <v>678.2166666666667</v>
      </c>
      <c r="J103" s="40">
        <v>681.28333333333319</v>
      </c>
      <c r="K103" s="31">
        <v>675.15</v>
      </c>
      <c r="L103" s="31">
        <v>668.5</v>
      </c>
      <c r="M103" s="31">
        <v>19.689440000000001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1234.1500000000001</v>
      </c>
      <c r="D104" s="40">
        <v>1242.1333333333334</v>
      </c>
      <c r="E104" s="40">
        <v>1218.2666666666669</v>
      </c>
      <c r="F104" s="40">
        <v>1202.3833333333334</v>
      </c>
      <c r="G104" s="40">
        <v>1178.5166666666669</v>
      </c>
      <c r="H104" s="40">
        <v>1258.0166666666669</v>
      </c>
      <c r="I104" s="40">
        <v>1281.8833333333332</v>
      </c>
      <c r="J104" s="40">
        <v>1297.7666666666669</v>
      </c>
      <c r="K104" s="31">
        <v>1266</v>
      </c>
      <c r="L104" s="31">
        <v>1226.25</v>
      </c>
      <c r="M104" s="31">
        <v>26.586010000000002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2763.6</v>
      </c>
      <c r="D105" s="40">
        <v>2770.3666666666668</v>
      </c>
      <c r="E105" s="40">
        <v>2745.7333333333336</v>
      </c>
      <c r="F105" s="40">
        <v>2727.8666666666668</v>
      </c>
      <c r="G105" s="40">
        <v>2703.2333333333336</v>
      </c>
      <c r="H105" s="40">
        <v>2788.2333333333336</v>
      </c>
      <c r="I105" s="40">
        <v>2812.8666666666668</v>
      </c>
      <c r="J105" s="40">
        <v>2830.7333333333336</v>
      </c>
      <c r="K105" s="31">
        <v>2795</v>
      </c>
      <c r="L105" s="31">
        <v>2752.5</v>
      </c>
      <c r="M105" s="31">
        <v>6.1364999999999998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426.95</v>
      </c>
      <c r="D106" s="40">
        <v>430.33333333333331</v>
      </c>
      <c r="E106" s="40">
        <v>421.01666666666665</v>
      </c>
      <c r="F106" s="40">
        <v>415.08333333333331</v>
      </c>
      <c r="G106" s="40">
        <v>405.76666666666665</v>
      </c>
      <c r="H106" s="40">
        <v>436.26666666666665</v>
      </c>
      <c r="I106" s="40">
        <v>445.58333333333337</v>
      </c>
      <c r="J106" s="40">
        <v>451.51666666666665</v>
      </c>
      <c r="K106" s="31">
        <v>439.65</v>
      </c>
      <c r="L106" s="31">
        <v>424.4</v>
      </c>
      <c r="M106" s="31">
        <v>121.69396999999999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1120.1500000000001</v>
      </c>
      <c r="D107" s="40">
        <v>1111.1499999999999</v>
      </c>
      <c r="E107" s="40">
        <v>1092.2999999999997</v>
      </c>
      <c r="F107" s="40">
        <v>1064.4499999999998</v>
      </c>
      <c r="G107" s="40">
        <v>1045.5999999999997</v>
      </c>
      <c r="H107" s="40">
        <v>1138.9999999999998</v>
      </c>
      <c r="I107" s="40">
        <v>1157.8499999999997</v>
      </c>
      <c r="J107" s="40">
        <v>1185.6999999999998</v>
      </c>
      <c r="K107" s="31">
        <v>1130</v>
      </c>
      <c r="L107" s="31">
        <v>1083.3</v>
      </c>
      <c r="M107" s="31">
        <v>8.5515299999999996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253.8</v>
      </c>
      <c r="D108" s="40">
        <v>253.73333333333335</v>
      </c>
      <c r="E108" s="40">
        <v>251.66666666666669</v>
      </c>
      <c r="F108" s="40">
        <v>249.53333333333333</v>
      </c>
      <c r="G108" s="40">
        <v>247.46666666666667</v>
      </c>
      <c r="H108" s="40">
        <v>255.8666666666667</v>
      </c>
      <c r="I108" s="40">
        <v>257.93333333333339</v>
      </c>
      <c r="J108" s="40">
        <v>260.06666666666672</v>
      </c>
      <c r="K108" s="31">
        <v>255.8</v>
      </c>
      <c r="L108" s="31">
        <v>251.6</v>
      </c>
      <c r="M108" s="31">
        <v>29.641549999999999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2486.0500000000002</v>
      </c>
      <c r="D109" s="40">
        <v>2480.0166666666669</v>
      </c>
      <c r="E109" s="40">
        <v>2460.0333333333338</v>
      </c>
      <c r="F109" s="40">
        <v>2434.0166666666669</v>
      </c>
      <c r="G109" s="40">
        <v>2414.0333333333338</v>
      </c>
      <c r="H109" s="40">
        <v>2506.0333333333338</v>
      </c>
      <c r="I109" s="40">
        <v>2526.0166666666664</v>
      </c>
      <c r="J109" s="40">
        <v>2552.0333333333338</v>
      </c>
      <c r="K109" s="31">
        <v>2500</v>
      </c>
      <c r="L109" s="31">
        <v>2454</v>
      </c>
      <c r="M109" s="31">
        <v>15.456429999999999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321.25</v>
      </c>
      <c r="D110" s="40">
        <v>319.83333333333331</v>
      </c>
      <c r="E110" s="40">
        <v>314.71666666666664</v>
      </c>
      <c r="F110" s="40">
        <v>308.18333333333334</v>
      </c>
      <c r="G110" s="40">
        <v>303.06666666666666</v>
      </c>
      <c r="H110" s="40">
        <v>326.36666666666662</v>
      </c>
      <c r="I110" s="40">
        <v>331.48333333333329</v>
      </c>
      <c r="J110" s="40">
        <v>338.01666666666659</v>
      </c>
      <c r="K110" s="31">
        <v>324.95</v>
      </c>
      <c r="L110" s="31">
        <v>313.3</v>
      </c>
      <c r="M110" s="31">
        <v>14.7195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2710.75</v>
      </c>
      <c r="D111" s="40">
        <v>2726.35</v>
      </c>
      <c r="E111" s="40">
        <v>2682.3999999999996</v>
      </c>
      <c r="F111" s="40">
        <v>2654.0499999999997</v>
      </c>
      <c r="G111" s="40">
        <v>2610.0999999999995</v>
      </c>
      <c r="H111" s="40">
        <v>2754.7</v>
      </c>
      <c r="I111" s="40">
        <v>2798.6499999999996</v>
      </c>
      <c r="J111" s="40">
        <v>2827</v>
      </c>
      <c r="K111" s="31">
        <v>2770.3</v>
      </c>
      <c r="L111" s="31">
        <v>2698</v>
      </c>
      <c r="M111" s="31">
        <v>25.014099999999999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688.3</v>
      </c>
      <c r="D112" s="40">
        <v>690.91666666666663</v>
      </c>
      <c r="E112" s="40">
        <v>680.98333333333323</v>
      </c>
      <c r="F112" s="40">
        <v>673.66666666666663</v>
      </c>
      <c r="G112" s="40">
        <v>663.73333333333323</v>
      </c>
      <c r="H112" s="40">
        <v>698.23333333333323</v>
      </c>
      <c r="I112" s="40">
        <v>708.16666666666663</v>
      </c>
      <c r="J112" s="40">
        <v>715.48333333333323</v>
      </c>
      <c r="K112" s="31">
        <v>700.85</v>
      </c>
      <c r="L112" s="31">
        <v>683.6</v>
      </c>
      <c r="M112" s="31">
        <v>110.69373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1484.4</v>
      </c>
      <c r="D113" s="40">
        <v>1475.5666666666666</v>
      </c>
      <c r="E113" s="40">
        <v>1461.1333333333332</v>
      </c>
      <c r="F113" s="40">
        <v>1437.8666666666666</v>
      </c>
      <c r="G113" s="40">
        <v>1423.4333333333332</v>
      </c>
      <c r="H113" s="40">
        <v>1498.8333333333333</v>
      </c>
      <c r="I113" s="40">
        <v>1513.2666666666667</v>
      </c>
      <c r="J113" s="40">
        <v>1536.5333333333333</v>
      </c>
      <c r="K113" s="31">
        <v>1490</v>
      </c>
      <c r="L113" s="31">
        <v>1452.3</v>
      </c>
      <c r="M113" s="31">
        <v>8.5426800000000007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680.7</v>
      </c>
      <c r="D114" s="40">
        <v>684.08333333333337</v>
      </c>
      <c r="E114" s="40">
        <v>673.66666666666674</v>
      </c>
      <c r="F114" s="40">
        <v>666.63333333333333</v>
      </c>
      <c r="G114" s="40">
        <v>656.2166666666667</v>
      </c>
      <c r="H114" s="40">
        <v>691.11666666666679</v>
      </c>
      <c r="I114" s="40">
        <v>701.53333333333353</v>
      </c>
      <c r="J114" s="40">
        <v>708.56666666666683</v>
      </c>
      <c r="K114" s="31">
        <v>694.5</v>
      </c>
      <c r="L114" s="31">
        <v>677.05</v>
      </c>
      <c r="M114" s="31">
        <v>17.063389999999998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717.9</v>
      </c>
      <c r="D115" s="40">
        <v>714.63333333333333</v>
      </c>
      <c r="E115" s="40">
        <v>705.26666666666665</v>
      </c>
      <c r="F115" s="40">
        <v>692.63333333333333</v>
      </c>
      <c r="G115" s="40">
        <v>683.26666666666665</v>
      </c>
      <c r="H115" s="40">
        <v>727.26666666666665</v>
      </c>
      <c r="I115" s="40">
        <v>736.63333333333321</v>
      </c>
      <c r="J115" s="40">
        <v>749.26666666666665</v>
      </c>
      <c r="K115" s="31">
        <v>724</v>
      </c>
      <c r="L115" s="31">
        <v>702</v>
      </c>
      <c r="M115" s="31">
        <v>7.69834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44.65</v>
      </c>
      <c r="D116" s="40">
        <v>44.449999999999996</v>
      </c>
      <c r="E116" s="40">
        <v>43.79999999999999</v>
      </c>
      <c r="F116" s="40">
        <v>42.949999999999996</v>
      </c>
      <c r="G116" s="40">
        <v>42.29999999999999</v>
      </c>
      <c r="H116" s="40">
        <v>45.29999999999999</v>
      </c>
      <c r="I116" s="40">
        <v>45.949999999999996</v>
      </c>
      <c r="J116" s="40">
        <v>46.79999999999999</v>
      </c>
      <c r="K116" s="31">
        <v>45.1</v>
      </c>
      <c r="L116" s="31">
        <v>43.6</v>
      </c>
      <c r="M116" s="31">
        <v>335.32200999999998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208.95</v>
      </c>
      <c r="D117" s="40">
        <v>209.6</v>
      </c>
      <c r="E117" s="40">
        <v>207.7</v>
      </c>
      <c r="F117" s="40">
        <v>206.45</v>
      </c>
      <c r="G117" s="40">
        <v>204.54999999999998</v>
      </c>
      <c r="H117" s="40">
        <v>210.85</v>
      </c>
      <c r="I117" s="40">
        <v>212.75000000000003</v>
      </c>
      <c r="J117" s="40">
        <v>214</v>
      </c>
      <c r="K117" s="31">
        <v>211.5</v>
      </c>
      <c r="L117" s="31">
        <v>208.35</v>
      </c>
      <c r="M117" s="31">
        <v>107.35657999999999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241.35</v>
      </c>
      <c r="D118" s="40">
        <v>245.01666666666665</v>
      </c>
      <c r="E118" s="40">
        <v>235.5333333333333</v>
      </c>
      <c r="F118" s="40">
        <v>229.71666666666664</v>
      </c>
      <c r="G118" s="40">
        <v>220.23333333333329</v>
      </c>
      <c r="H118" s="40">
        <v>250.83333333333331</v>
      </c>
      <c r="I118" s="40">
        <v>260.31666666666666</v>
      </c>
      <c r="J118" s="40">
        <v>266.13333333333333</v>
      </c>
      <c r="K118" s="31">
        <v>254.5</v>
      </c>
      <c r="L118" s="31">
        <v>239.2</v>
      </c>
      <c r="M118" s="31">
        <v>171.37290999999999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7114</v>
      </c>
      <c r="D119" s="40">
        <v>7121.333333333333</v>
      </c>
      <c r="E119" s="40">
        <v>7052.6666666666661</v>
      </c>
      <c r="F119" s="40">
        <v>6991.333333333333</v>
      </c>
      <c r="G119" s="40">
        <v>6922.6666666666661</v>
      </c>
      <c r="H119" s="40">
        <v>7182.6666666666661</v>
      </c>
      <c r="I119" s="40">
        <v>7251.3333333333321</v>
      </c>
      <c r="J119" s="40">
        <v>7312.6666666666661</v>
      </c>
      <c r="K119" s="31">
        <v>7190</v>
      </c>
      <c r="L119" s="31">
        <v>7060</v>
      </c>
      <c r="M119" s="31">
        <v>0.37114000000000003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140.55000000000001</v>
      </c>
      <c r="D120" s="40">
        <v>140.81666666666669</v>
      </c>
      <c r="E120" s="40">
        <v>139.73333333333338</v>
      </c>
      <c r="F120" s="40">
        <v>138.91666666666669</v>
      </c>
      <c r="G120" s="40">
        <v>137.83333333333337</v>
      </c>
      <c r="H120" s="40">
        <v>141.63333333333338</v>
      </c>
      <c r="I120" s="40">
        <v>142.7166666666667</v>
      </c>
      <c r="J120" s="40">
        <v>143.53333333333339</v>
      </c>
      <c r="K120" s="31">
        <v>141.9</v>
      </c>
      <c r="L120" s="31">
        <v>140</v>
      </c>
      <c r="M120" s="31">
        <v>7.6203200000000004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106.2</v>
      </c>
      <c r="D121" s="40">
        <v>105.8</v>
      </c>
      <c r="E121" s="40">
        <v>105.1</v>
      </c>
      <c r="F121" s="40">
        <v>104</v>
      </c>
      <c r="G121" s="40">
        <v>103.3</v>
      </c>
      <c r="H121" s="40">
        <v>106.89999999999999</v>
      </c>
      <c r="I121" s="40">
        <v>107.60000000000001</v>
      </c>
      <c r="J121" s="40">
        <v>108.69999999999999</v>
      </c>
      <c r="K121" s="31">
        <v>106.5</v>
      </c>
      <c r="L121" s="31">
        <v>104.7</v>
      </c>
      <c r="M121" s="31">
        <v>125.92529999999999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2719.05</v>
      </c>
      <c r="D122" s="40">
        <v>2714.1</v>
      </c>
      <c r="E122" s="40">
        <v>2678.2</v>
      </c>
      <c r="F122" s="40">
        <v>2637.35</v>
      </c>
      <c r="G122" s="40">
        <v>2601.4499999999998</v>
      </c>
      <c r="H122" s="40">
        <v>2754.95</v>
      </c>
      <c r="I122" s="40">
        <v>2790.8500000000004</v>
      </c>
      <c r="J122" s="40">
        <v>2831.7</v>
      </c>
      <c r="K122" s="31">
        <v>2750</v>
      </c>
      <c r="L122" s="31">
        <v>2673.25</v>
      </c>
      <c r="M122" s="31">
        <v>27.259540000000001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528.1</v>
      </c>
      <c r="D123" s="40">
        <v>530.36666666666667</v>
      </c>
      <c r="E123" s="40">
        <v>523.2833333333333</v>
      </c>
      <c r="F123" s="40">
        <v>518.46666666666658</v>
      </c>
      <c r="G123" s="40">
        <v>511.38333333333321</v>
      </c>
      <c r="H123" s="40">
        <v>535.18333333333339</v>
      </c>
      <c r="I123" s="40">
        <v>542.26666666666665</v>
      </c>
      <c r="J123" s="40">
        <v>547.08333333333348</v>
      </c>
      <c r="K123" s="31">
        <v>537.45000000000005</v>
      </c>
      <c r="L123" s="31">
        <v>525.54999999999995</v>
      </c>
      <c r="M123" s="31">
        <v>17.833600000000001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218.6</v>
      </c>
      <c r="D124" s="40">
        <v>219.13333333333335</v>
      </c>
      <c r="E124" s="40">
        <v>214.01666666666671</v>
      </c>
      <c r="F124" s="40">
        <v>209.43333333333337</v>
      </c>
      <c r="G124" s="40">
        <v>204.31666666666672</v>
      </c>
      <c r="H124" s="40">
        <v>223.7166666666667</v>
      </c>
      <c r="I124" s="40">
        <v>228.83333333333331</v>
      </c>
      <c r="J124" s="40">
        <v>233.41666666666669</v>
      </c>
      <c r="K124" s="31">
        <v>224.25</v>
      </c>
      <c r="L124" s="31">
        <v>214.55</v>
      </c>
      <c r="M124" s="31">
        <v>45.983759999999997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989.65</v>
      </c>
      <c r="D125" s="40">
        <v>994.15</v>
      </c>
      <c r="E125" s="40">
        <v>982.5</v>
      </c>
      <c r="F125" s="40">
        <v>975.35</v>
      </c>
      <c r="G125" s="40">
        <v>963.7</v>
      </c>
      <c r="H125" s="40">
        <v>1001.3</v>
      </c>
      <c r="I125" s="40">
        <v>1012.9499999999998</v>
      </c>
      <c r="J125" s="40">
        <v>1020.0999999999999</v>
      </c>
      <c r="K125" s="31">
        <v>1005.8</v>
      </c>
      <c r="L125" s="31">
        <v>987</v>
      </c>
      <c r="M125" s="31">
        <v>23.444859999999998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5482.1</v>
      </c>
      <c r="D126" s="40">
        <v>5501.7</v>
      </c>
      <c r="E126" s="40">
        <v>5399.4</v>
      </c>
      <c r="F126" s="40">
        <v>5316.7</v>
      </c>
      <c r="G126" s="40">
        <v>5214.3999999999996</v>
      </c>
      <c r="H126" s="40">
        <v>5584.4</v>
      </c>
      <c r="I126" s="40">
        <v>5686.7000000000007</v>
      </c>
      <c r="J126" s="40">
        <v>5769.4</v>
      </c>
      <c r="K126" s="31">
        <v>5604</v>
      </c>
      <c r="L126" s="31">
        <v>5419</v>
      </c>
      <c r="M126" s="31">
        <v>5.4779299999999997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1733.45</v>
      </c>
      <c r="D127" s="40">
        <v>1738.6499999999999</v>
      </c>
      <c r="E127" s="40">
        <v>1721.7999999999997</v>
      </c>
      <c r="F127" s="40">
        <v>1710.1499999999999</v>
      </c>
      <c r="G127" s="40">
        <v>1693.2999999999997</v>
      </c>
      <c r="H127" s="40">
        <v>1750.2999999999997</v>
      </c>
      <c r="I127" s="40">
        <v>1767.1499999999996</v>
      </c>
      <c r="J127" s="40">
        <v>1778.7999999999997</v>
      </c>
      <c r="K127" s="31">
        <v>1755.5</v>
      </c>
      <c r="L127" s="31">
        <v>1727</v>
      </c>
      <c r="M127" s="31">
        <v>66.860900000000001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1697.45</v>
      </c>
      <c r="D128" s="40">
        <v>1701.0333333333335</v>
      </c>
      <c r="E128" s="40">
        <v>1687.5166666666671</v>
      </c>
      <c r="F128" s="40">
        <v>1677.5833333333335</v>
      </c>
      <c r="G128" s="40">
        <v>1664.0666666666671</v>
      </c>
      <c r="H128" s="40">
        <v>1710.9666666666672</v>
      </c>
      <c r="I128" s="40">
        <v>1724.4833333333336</v>
      </c>
      <c r="J128" s="40">
        <v>1734.4166666666672</v>
      </c>
      <c r="K128" s="31">
        <v>1714.55</v>
      </c>
      <c r="L128" s="31">
        <v>1691.1</v>
      </c>
      <c r="M128" s="31">
        <v>4.1237899999999996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2444.35</v>
      </c>
      <c r="D129" s="40">
        <v>2456.4833333333331</v>
      </c>
      <c r="E129" s="40">
        <v>2389.0166666666664</v>
      </c>
      <c r="F129" s="40">
        <v>2333.6833333333334</v>
      </c>
      <c r="G129" s="40">
        <v>2266.2166666666667</v>
      </c>
      <c r="H129" s="40">
        <v>2511.8166666666662</v>
      </c>
      <c r="I129" s="40">
        <v>2579.2833333333324</v>
      </c>
      <c r="J129" s="40">
        <v>2634.6166666666659</v>
      </c>
      <c r="K129" s="31">
        <v>2523.9499999999998</v>
      </c>
      <c r="L129" s="31">
        <v>2401.15</v>
      </c>
      <c r="M129" s="31">
        <v>3.39296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245.25</v>
      </c>
      <c r="D130" s="40">
        <v>245.46666666666667</v>
      </c>
      <c r="E130" s="40">
        <v>240.93333333333334</v>
      </c>
      <c r="F130" s="40">
        <v>236.61666666666667</v>
      </c>
      <c r="G130" s="40">
        <v>232.08333333333334</v>
      </c>
      <c r="H130" s="40">
        <v>249.78333333333333</v>
      </c>
      <c r="I130" s="40">
        <v>254.31666666666669</v>
      </c>
      <c r="J130" s="40">
        <v>258.63333333333333</v>
      </c>
      <c r="K130" s="31">
        <v>250</v>
      </c>
      <c r="L130" s="31">
        <v>241.15</v>
      </c>
      <c r="M130" s="31">
        <v>9.7064000000000004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737.45</v>
      </c>
      <c r="D131" s="40">
        <v>739.75</v>
      </c>
      <c r="E131" s="40">
        <v>730.6</v>
      </c>
      <c r="F131" s="40">
        <v>723.75</v>
      </c>
      <c r="G131" s="40">
        <v>714.6</v>
      </c>
      <c r="H131" s="40">
        <v>746.6</v>
      </c>
      <c r="I131" s="40">
        <v>755.75000000000011</v>
      </c>
      <c r="J131" s="40">
        <v>762.6</v>
      </c>
      <c r="K131" s="31">
        <v>748.9</v>
      </c>
      <c r="L131" s="31">
        <v>732.9</v>
      </c>
      <c r="M131" s="31">
        <v>59.058709999999998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408</v>
      </c>
      <c r="D132" s="40">
        <v>410.0333333333333</v>
      </c>
      <c r="E132" s="40">
        <v>401.76666666666659</v>
      </c>
      <c r="F132" s="40">
        <v>395.5333333333333</v>
      </c>
      <c r="G132" s="40">
        <v>387.26666666666659</v>
      </c>
      <c r="H132" s="40">
        <v>416.26666666666659</v>
      </c>
      <c r="I132" s="40">
        <v>424.53333333333325</v>
      </c>
      <c r="J132" s="40">
        <v>430.76666666666659</v>
      </c>
      <c r="K132" s="31">
        <v>418.3</v>
      </c>
      <c r="L132" s="31">
        <v>403.8</v>
      </c>
      <c r="M132" s="31">
        <v>94.057659999999998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4040.4</v>
      </c>
      <c r="D133" s="40">
        <v>4042.1166666666663</v>
      </c>
      <c r="E133" s="40">
        <v>3920.2333333333327</v>
      </c>
      <c r="F133" s="40">
        <v>3800.0666666666662</v>
      </c>
      <c r="G133" s="40">
        <v>3678.1833333333325</v>
      </c>
      <c r="H133" s="40">
        <v>4162.2833333333328</v>
      </c>
      <c r="I133" s="40">
        <v>4284.166666666667</v>
      </c>
      <c r="J133" s="40">
        <v>4404.333333333333</v>
      </c>
      <c r="K133" s="31">
        <v>4164</v>
      </c>
      <c r="L133" s="31">
        <v>3921.95</v>
      </c>
      <c r="M133" s="31">
        <v>25.290369999999999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1749.7</v>
      </c>
      <c r="D134" s="40">
        <v>1761.95</v>
      </c>
      <c r="E134" s="40">
        <v>1733.3500000000001</v>
      </c>
      <c r="F134" s="40">
        <v>1717</v>
      </c>
      <c r="G134" s="40">
        <v>1688.4</v>
      </c>
      <c r="H134" s="40">
        <v>1778.3000000000002</v>
      </c>
      <c r="I134" s="40">
        <v>1806.9</v>
      </c>
      <c r="J134" s="40">
        <v>1823.2500000000002</v>
      </c>
      <c r="K134" s="31">
        <v>1790.55</v>
      </c>
      <c r="L134" s="31">
        <v>1745.6</v>
      </c>
      <c r="M134" s="31">
        <v>27.63653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81.650000000000006</v>
      </c>
      <c r="D135" s="40">
        <v>81.716666666666669</v>
      </c>
      <c r="E135" s="40">
        <v>80.933333333333337</v>
      </c>
      <c r="F135" s="40">
        <v>80.216666666666669</v>
      </c>
      <c r="G135" s="40">
        <v>79.433333333333337</v>
      </c>
      <c r="H135" s="40">
        <v>82.433333333333337</v>
      </c>
      <c r="I135" s="40">
        <v>83.216666666666669</v>
      </c>
      <c r="J135" s="40">
        <v>83.933333333333337</v>
      </c>
      <c r="K135" s="31">
        <v>82.5</v>
      </c>
      <c r="L135" s="31">
        <v>81</v>
      </c>
      <c r="M135" s="31">
        <v>50.427999999999997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3824</v>
      </c>
      <c r="D136" s="40">
        <v>3837.75</v>
      </c>
      <c r="E136" s="40">
        <v>3777.5</v>
      </c>
      <c r="F136" s="40">
        <v>3731</v>
      </c>
      <c r="G136" s="40">
        <v>3670.75</v>
      </c>
      <c r="H136" s="40">
        <v>3884.25</v>
      </c>
      <c r="I136" s="40">
        <v>3944.5</v>
      </c>
      <c r="J136" s="40">
        <v>3991</v>
      </c>
      <c r="K136" s="31">
        <v>3898</v>
      </c>
      <c r="L136" s="31">
        <v>3791.25</v>
      </c>
      <c r="M136" s="31">
        <v>5.1060999999999996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384.75</v>
      </c>
      <c r="D137" s="40">
        <v>386.59999999999997</v>
      </c>
      <c r="E137" s="40">
        <v>382.19999999999993</v>
      </c>
      <c r="F137" s="40">
        <v>379.65</v>
      </c>
      <c r="G137" s="40">
        <v>375.24999999999994</v>
      </c>
      <c r="H137" s="40">
        <v>389.14999999999992</v>
      </c>
      <c r="I137" s="40">
        <v>393.5499999999999</v>
      </c>
      <c r="J137" s="40">
        <v>396.09999999999991</v>
      </c>
      <c r="K137" s="31">
        <v>391</v>
      </c>
      <c r="L137" s="31">
        <v>384.05</v>
      </c>
      <c r="M137" s="31">
        <v>29.995650000000001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4981.8</v>
      </c>
      <c r="D138" s="40">
        <v>4980.5999999999995</v>
      </c>
      <c r="E138" s="40">
        <v>4911.1999999999989</v>
      </c>
      <c r="F138" s="40">
        <v>4840.5999999999995</v>
      </c>
      <c r="G138" s="40">
        <v>4771.1999999999989</v>
      </c>
      <c r="H138" s="40">
        <v>5051.1999999999989</v>
      </c>
      <c r="I138" s="40">
        <v>5120.5999999999985</v>
      </c>
      <c r="J138" s="40">
        <v>5191.1999999999989</v>
      </c>
      <c r="K138" s="31">
        <v>5050</v>
      </c>
      <c r="L138" s="31">
        <v>4910</v>
      </c>
      <c r="M138" s="31">
        <v>4.0377000000000001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1632.85</v>
      </c>
      <c r="D139" s="40">
        <v>1640.3499999999997</v>
      </c>
      <c r="E139" s="40">
        <v>1619.5999999999995</v>
      </c>
      <c r="F139" s="40">
        <v>1606.3499999999997</v>
      </c>
      <c r="G139" s="40">
        <v>1585.5999999999995</v>
      </c>
      <c r="H139" s="40">
        <v>1653.5999999999995</v>
      </c>
      <c r="I139" s="40">
        <v>1674.35</v>
      </c>
      <c r="J139" s="40">
        <v>1687.5999999999995</v>
      </c>
      <c r="K139" s="31">
        <v>1661.1</v>
      </c>
      <c r="L139" s="31">
        <v>1627.1</v>
      </c>
      <c r="M139" s="31">
        <v>15.70228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693.45</v>
      </c>
      <c r="D140" s="40">
        <v>696.81666666666661</v>
      </c>
      <c r="E140" s="40">
        <v>687.63333333333321</v>
      </c>
      <c r="F140" s="40">
        <v>681.81666666666661</v>
      </c>
      <c r="G140" s="40">
        <v>672.63333333333321</v>
      </c>
      <c r="H140" s="40">
        <v>702.63333333333321</v>
      </c>
      <c r="I140" s="40">
        <v>711.81666666666661</v>
      </c>
      <c r="J140" s="40">
        <v>717.63333333333321</v>
      </c>
      <c r="K140" s="31">
        <v>706</v>
      </c>
      <c r="L140" s="31">
        <v>691</v>
      </c>
      <c r="M140" s="31">
        <v>14.564030000000001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972.8</v>
      </c>
      <c r="D141" s="40">
        <v>972.6</v>
      </c>
      <c r="E141" s="40">
        <v>965.2</v>
      </c>
      <c r="F141" s="40">
        <v>957.6</v>
      </c>
      <c r="G141" s="40">
        <v>950.2</v>
      </c>
      <c r="H141" s="40">
        <v>980.2</v>
      </c>
      <c r="I141" s="40">
        <v>987.59999999999991</v>
      </c>
      <c r="J141" s="40">
        <v>995.2</v>
      </c>
      <c r="K141" s="31">
        <v>980</v>
      </c>
      <c r="L141" s="31">
        <v>965</v>
      </c>
      <c r="M141" s="31">
        <v>18.50713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79347.149999999994</v>
      </c>
      <c r="D142" s="40">
        <v>79249.05</v>
      </c>
      <c r="E142" s="40">
        <v>78998.100000000006</v>
      </c>
      <c r="F142" s="40">
        <v>78649.05</v>
      </c>
      <c r="G142" s="40">
        <v>78398.100000000006</v>
      </c>
      <c r="H142" s="40">
        <v>79598.100000000006</v>
      </c>
      <c r="I142" s="40">
        <v>79849.049999999988</v>
      </c>
      <c r="J142" s="40">
        <v>80198.100000000006</v>
      </c>
      <c r="K142" s="31">
        <v>79500</v>
      </c>
      <c r="L142" s="31">
        <v>78900</v>
      </c>
      <c r="M142" s="31">
        <v>7.0110000000000006E-2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1126.6500000000001</v>
      </c>
      <c r="D143" s="40">
        <v>1128.0333333333335</v>
      </c>
      <c r="E143" s="40">
        <v>1117.616666666667</v>
      </c>
      <c r="F143" s="40">
        <v>1108.5833333333335</v>
      </c>
      <c r="G143" s="40">
        <v>1098.166666666667</v>
      </c>
      <c r="H143" s="40">
        <v>1137.0666666666671</v>
      </c>
      <c r="I143" s="40">
        <v>1147.4833333333336</v>
      </c>
      <c r="J143" s="40">
        <v>1156.5166666666671</v>
      </c>
      <c r="K143" s="31">
        <v>1138.45</v>
      </c>
      <c r="L143" s="31">
        <v>1119</v>
      </c>
      <c r="M143" s="31">
        <v>4.8103800000000003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148.05000000000001</v>
      </c>
      <c r="D144" s="40">
        <v>148.9</v>
      </c>
      <c r="E144" s="40">
        <v>146.65</v>
      </c>
      <c r="F144" s="40">
        <v>145.25</v>
      </c>
      <c r="G144" s="40">
        <v>143</v>
      </c>
      <c r="H144" s="40">
        <v>150.30000000000001</v>
      </c>
      <c r="I144" s="40">
        <v>152.55000000000001</v>
      </c>
      <c r="J144" s="40">
        <v>153.95000000000002</v>
      </c>
      <c r="K144" s="31">
        <v>151.15</v>
      </c>
      <c r="L144" s="31">
        <v>147.5</v>
      </c>
      <c r="M144" s="31">
        <v>56.40343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791.35</v>
      </c>
      <c r="D145" s="40">
        <v>791.75</v>
      </c>
      <c r="E145" s="40">
        <v>786.5</v>
      </c>
      <c r="F145" s="40">
        <v>781.65</v>
      </c>
      <c r="G145" s="40">
        <v>776.4</v>
      </c>
      <c r="H145" s="40">
        <v>796.6</v>
      </c>
      <c r="I145" s="40">
        <v>801.85</v>
      </c>
      <c r="J145" s="40">
        <v>806.7</v>
      </c>
      <c r="K145" s="31">
        <v>797</v>
      </c>
      <c r="L145" s="31">
        <v>786.9</v>
      </c>
      <c r="M145" s="31">
        <v>24.509640000000001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165.5</v>
      </c>
      <c r="D146" s="40">
        <v>166.73333333333332</v>
      </c>
      <c r="E146" s="40">
        <v>163.76666666666665</v>
      </c>
      <c r="F146" s="40">
        <v>162.03333333333333</v>
      </c>
      <c r="G146" s="40">
        <v>159.06666666666666</v>
      </c>
      <c r="H146" s="40">
        <v>168.46666666666664</v>
      </c>
      <c r="I146" s="40">
        <v>171.43333333333328</v>
      </c>
      <c r="J146" s="40">
        <v>173.16666666666663</v>
      </c>
      <c r="K146" s="31">
        <v>169.7</v>
      </c>
      <c r="L146" s="31">
        <v>165</v>
      </c>
      <c r="M146" s="31">
        <v>57.01408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523.70000000000005</v>
      </c>
      <c r="D147" s="40">
        <v>523.86666666666667</v>
      </c>
      <c r="E147" s="40">
        <v>520.08333333333337</v>
      </c>
      <c r="F147" s="40">
        <v>516.4666666666667</v>
      </c>
      <c r="G147" s="40">
        <v>512.68333333333339</v>
      </c>
      <c r="H147" s="40">
        <v>527.48333333333335</v>
      </c>
      <c r="I147" s="40">
        <v>531.26666666666665</v>
      </c>
      <c r="J147" s="40">
        <v>534.88333333333333</v>
      </c>
      <c r="K147" s="31">
        <v>527.65</v>
      </c>
      <c r="L147" s="31">
        <v>520.25</v>
      </c>
      <c r="M147" s="31">
        <v>14.91558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6840.1</v>
      </c>
      <c r="D148" s="40">
        <v>6867.95</v>
      </c>
      <c r="E148" s="40">
        <v>6792.15</v>
      </c>
      <c r="F148" s="40">
        <v>6744.2</v>
      </c>
      <c r="G148" s="40">
        <v>6668.4</v>
      </c>
      <c r="H148" s="40">
        <v>6915.9</v>
      </c>
      <c r="I148" s="40">
        <v>6991.7000000000007</v>
      </c>
      <c r="J148" s="40">
        <v>7039.65</v>
      </c>
      <c r="K148" s="31">
        <v>6943.75</v>
      </c>
      <c r="L148" s="31">
        <v>6820</v>
      </c>
      <c r="M148" s="31">
        <v>4.3414400000000004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1066.8</v>
      </c>
      <c r="D149" s="40">
        <v>1070.3666666666668</v>
      </c>
      <c r="E149" s="40">
        <v>1055.7333333333336</v>
      </c>
      <c r="F149" s="40">
        <v>1044.6666666666667</v>
      </c>
      <c r="G149" s="40">
        <v>1030.0333333333335</v>
      </c>
      <c r="H149" s="40">
        <v>1081.4333333333336</v>
      </c>
      <c r="I149" s="40">
        <v>1096.0666666666668</v>
      </c>
      <c r="J149" s="40">
        <v>1107.1333333333337</v>
      </c>
      <c r="K149" s="31">
        <v>1085</v>
      </c>
      <c r="L149" s="31">
        <v>1059.3</v>
      </c>
      <c r="M149" s="31">
        <v>7.2310800000000004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3196.3</v>
      </c>
      <c r="D150" s="40">
        <v>3152.7666666666664</v>
      </c>
      <c r="E150" s="40">
        <v>3062.5333333333328</v>
      </c>
      <c r="F150" s="40">
        <v>2928.7666666666664</v>
      </c>
      <c r="G150" s="40">
        <v>2838.5333333333328</v>
      </c>
      <c r="H150" s="40">
        <v>3286.5333333333328</v>
      </c>
      <c r="I150" s="40">
        <v>3376.7666666666664</v>
      </c>
      <c r="J150" s="40">
        <v>3510.5333333333328</v>
      </c>
      <c r="K150" s="31">
        <v>3243</v>
      </c>
      <c r="L150" s="31">
        <v>3019</v>
      </c>
      <c r="M150" s="31">
        <v>31.280809999999999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2844.25</v>
      </c>
      <c r="D151" s="40">
        <v>2862.1833333333329</v>
      </c>
      <c r="E151" s="40">
        <v>2785.5666666666657</v>
      </c>
      <c r="F151" s="40">
        <v>2726.8833333333328</v>
      </c>
      <c r="G151" s="40">
        <v>2650.2666666666655</v>
      </c>
      <c r="H151" s="40">
        <v>2920.8666666666659</v>
      </c>
      <c r="I151" s="40">
        <v>2997.4833333333336</v>
      </c>
      <c r="J151" s="40">
        <v>3056.1666666666661</v>
      </c>
      <c r="K151" s="31">
        <v>2938.8</v>
      </c>
      <c r="L151" s="31">
        <v>2803.5</v>
      </c>
      <c r="M151" s="31">
        <v>9.59572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1479.4</v>
      </c>
      <c r="D152" s="40">
        <v>1479.7</v>
      </c>
      <c r="E152" s="40">
        <v>1470.4</v>
      </c>
      <c r="F152" s="40">
        <v>1461.4</v>
      </c>
      <c r="G152" s="40">
        <v>1452.1000000000001</v>
      </c>
      <c r="H152" s="40">
        <v>1488.7</v>
      </c>
      <c r="I152" s="40">
        <v>1497.9999999999998</v>
      </c>
      <c r="J152" s="40">
        <v>1507</v>
      </c>
      <c r="K152" s="31">
        <v>1489</v>
      </c>
      <c r="L152" s="31">
        <v>1470.7</v>
      </c>
      <c r="M152" s="31">
        <v>6.7418199999999997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965.35</v>
      </c>
      <c r="D153" s="40">
        <v>965.23333333333323</v>
      </c>
      <c r="E153" s="40">
        <v>956.56666666666649</v>
      </c>
      <c r="F153" s="40">
        <v>947.7833333333333</v>
      </c>
      <c r="G153" s="40">
        <v>939.11666666666656</v>
      </c>
      <c r="H153" s="40">
        <v>974.01666666666642</v>
      </c>
      <c r="I153" s="40">
        <v>982.68333333333317</v>
      </c>
      <c r="J153" s="40">
        <v>991.46666666666636</v>
      </c>
      <c r="K153" s="31">
        <v>973.9</v>
      </c>
      <c r="L153" s="31">
        <v>956.45</v>
      </c>
      <c r="M153" s="31">
        <v>1.4146000000000001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166.95</v>
      </c>
      <c r="D154" s="40">
        <v>167.08333333333334</v>
      </c>
      <c r="E154" s="40">
        <v>165.66666666666669</v>
      </c>
      <c r="F154" s="40">
        <v>164.38333333333335</v>
      </c>
      <c r="G154" s="40">
        <v>162.9666666666667</v>
      </c>
      <c r="H154" s="40">
        <v>168.36666666666667</v>
      </c>
      <c r="I154" s="40">
        <v>169.78333333333336</v>
      </c>
      <c r="J154" s="40">
        <v>171.06666666666666</v>
      </c>
      <c r="K154" s="31">
        <v>168.5</v>
      </c>
      <c r="L154" s="31">
        <v>165.8</v>
      </c>
      <c r="M154" s="31">
        <v>84.435540000000003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116.55</v>
      </c>
      <c r="D155" s="40">
        <v>117.18333333333332</v>
      </c>
      <c r="E155" s="40">
        <v>115.46666666666664</v>
      </c>
      <c r="F155" s="40">
        <v>114.38333333333331</v>
      </c>
      <c r="G155" s="40">
        <v>112.66666666666663</v>
      </c>
      <c r="H155" s="40">
        <v>118.26666666666665</v>
      </c>
      <c r="I155" s="40">
        <v>119.98333333333332</v>
      </c>
      <c r="J155" s="40">
        <v>121.06666666666666</v>
      </c>
      <c r="K155" s="31">
        <v>118.9</v>
      </c>
      <c r="L155" s="31">
        <v>116.1</v>
      </c>
      <c r="M155" s="31">
        <v>93.577209999999994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3733.9</v>
      </c>
      <c r="D156" s="40">
        <v>3722.3166666666671</v>
      </c>
      <c r="E156" s="40">
        <v>3694.6333333333341</v>
      </c>
      <c r="F156" s="40">
        <v>3655.3666666666672</v>
      </c>
      <c r="G156" s="40">
        <v>3627.6833333333343</v>
      </c>
      <c r="H156" s="40">
        <v>3761.5833333333339</v>
      </c>
      <c r="I156" s="40">
        <v>3789.2666666666673</v>
      </c>
      <c r="J156" s="40">
        <v>3828.5333333333338</v>
      </c>
      <c r="K156" s="31">
        <v>3750</v>
      </c>
      <c r="L156" s="31">
        <v>3683.05</v>
      </c>
      <c r="M156" s="31">
        <v>1.3812899999999999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18911</v>
      </c>
      <c r="D157" s="40">
        <v>18876.683333333334</v>
      </c>
      <c r="E157" s="40">
        <v>18784.366666666669</v>
      </c>
      <c r="F157" s="40">
        <v>18657.733333333334</v>
      </c>
      <c r="G157" s="40">
        <v>18565.416666666668</v>
      </c>
      <c r="H157" s="40">
        <v>19003.316666666669</v>
      </c>
      <c r="I157" s="40">
        <v>19095.633333333335</v>
      </c>
      <c r="J157" s="40">
        <v>19222.26666666667</v>
      </c>
      <c r="K157" s="31">
        <v>18969</v>
      </c>
      <c r="L157" s="31">
        <v>18750.05</v>
      </c>
      <c r="M157" s="31">
        <v>0.39988000000000001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396.9</v>
      </c>
      <c r="D158" s="40">
        <v>399.86666666666662</v>
      </c>
      <c r="E158" s="40">
        <v>390.23333333333323</v>
      </c>
      <c r="F158" s="40">
        <v>383.56666666666661</v>
      </c>
      <c r="G158" s="40">
        <v>373.93333333333322</v>
      </c>
      <c r="H158" s="40">
        <v>406.53333333333325</v>
      </c>
      <c r="I158" s="40">
        <v>416.16666666666657</v>
      </c>
      <c r="J158" s="40">
        <v>422.83333333333326</v>
      </c>
      <c r="K158" s="31">
        <v>409.5</v>
      </c>
      <c r="L158" s="31">
        <v>393.2</v>
      </c>
      <c r="M158" s="31">
        <v>39.793810000000001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684.55</v>
      </c>
      <c r="D159" s="40">
        <v>686.28333333333342</v>
      </c>
      <c r="E159" s="40">
        <v>674.46666666666681</v>
      </c>
      <c r="F159" s="40">
        <v>664.38333333333344</v>
      </c>
      <c r="G159" s="40">
        <v>652.56666666666683</v>
      </c>
      <c r="H159" s="40">
        <v>696.36666666666679</v>
      </c>
      <c r="I159" s="40">
        <v>708.18333333333339</v>
      </c>
      <c r="J159" s="40">
        <v>718.26666666666677</v>
      </c>
      <c r="K159" s="31">
        <v>698.1</v>
      </c>
      <c r="L159" s="31">
        <v>676.2</v>
      </c>
      <c r="M159" s="31">
        <v>1.08118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113.2</v>
      </c>
      <c r="D160" s="40">
        <v>113.78333333333335</v>
      </c>
      <c r="E160" s="40">
        <v>112.31666666666669</v>
      </c>
      <c r="F160" s="40">
        <v>111.43333333333335</v>
      </c>
      <c r="G160" s="40">
        <v>109.9666666666667</v>
      </c>
      <c r="H160" s="40">
        <v>114.66666666666669</v>
      </c>
      <c r="I160" s="40">
        <v>116.13333333333335</v>
      </c>
      <c r="J160" s="40">
        <v>117.01666666666668</v>
      </c>
      <c r="K160" s="31">
        <v>115.25</v>
      </c>
      <c r="L160" s="31">
        <v>112.9</v>
      </c>
      <c r="M160" s="31">
        <v>100.74307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163.55000000000001</v>
      </c>
      <c r="D161" s="40">
        <v>164.98333333333332</v>
      </c>
      <c r="E161" s="40">
        <v>159.86666666666665</v>
      </c>
      <c r="F161" s="40">
        <v>156.18333333333334</v>
      </c>
      <c r="G161" s="40">
        <v>151.06666666666666</v>
      </c>
      <c r="H161" s="40">
        <v>168.66666666666663</v>
      </c>
      <c r="I161" s="40">
        <v>173.7833333333333</v>
      </c>
      <c r="J161" s="40">
        <v>177.46666666666661</v>
      </c>
      <c r="K161" s="31">
        <v>170.1</v>
      </c>
      <c r="L161" s="31">
        <v>161.30000000000001</v>
      </c>
      <c r="M161" s="31">
        <v>8.5765499999999992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3183.05</v>
      </c>
      <c r="D162" s="40">
        <v>3197.2333333333336</v>
      </c>
      <c r="E162" s="40">
        <v>3155.8166666666671</v>
      </c>
      <c r="F162" s="40">
        <v>3128.5833333333335</v>
      </c>
      <c r="G162" s="40">
        <v>3087.166666666667</v>
      </c>
      <c r="H162" s="40">
        <v>3224.4666666666672</v>
      </c>
      <c r="I162" s="40">
        <v>3265.8833333333332</v>
      </c>
      <c r="J162" s="40">
        <v>3293.1166666666672</v>
      </c>
      <c r="K162" s="31">
        <v>3238.65</v>
      </c>
      <c r="L162" s="31">
        <v>3170</v>
      </c>
      <c r="M162" s="31">
        <v>1.4987600000000001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30823.9</v>
      </c>
      <c r="D163" s="40">
        <v>30708.350000000002</v>
      </c>
      <c r="E163" s="40">
        <v>30465.550000000003</v>
      </c>
      <c r="F163" s="40">
        <v>30107.200000000001</v>
      </c>
      <c r="G163" s="40">
        <v>29864.400000000001</v>
      </c>
      <c r="H163" s="40">
        <v>31066.700000000004</v>
      </c>
      <c r="I163" s="40">
        <v>31309.5</v>
      </c>
      <c r="J163" s="40">
        <v>31667.850000000006</v>
      </c>
      <c r="K163" s="31">
        <v>30951.15</v>
      </c>
      <c r="L163" s="31">
        <v>30350</v>
      </c>
      <c r="M163" s="31">
        <v>0.18035999999999999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223.65</v>
      </c>
      <c r="D164" s="40">
        <v>223.56666666666669</v>
      </c>
      <c r="E164" s="40">
        <v>221.93333333333339</v>
      </c>
      <c r="F164" s="40">
        <v>220.2166666666667</v>
      </c>
      <c r="G164" s="40">
        <v>218.5833333333334</v>
      </c>
      <c r="H164" s="40">
        <v>225.28333333333339</v>
      </c>
      <c r="I164" s="40">
        <v>226.91666666666666</v>
      </c>
      <c r="J164" s="40">
        <v>228.63333333333338</v>
      </c>
      <c r="K164" s="31">
        <v>225.2</v>
      </c>
      <c r="L164" s="31">
        <v>221.85</v>
      </c>
      <c r="M164" s="31">
        <v>33.061109999999999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5879.35</v>
      </c>
      <c r="D165" s="40">
        <v>5869.916666666667</v>
      </c>
      <c r="E165" s="40">
        <v>5811.4333333333343</v>
      </c>
      <c r="F165" s="40">
        <v>5743.5166666666673</v>
      </c>
      <c r="G165" s="40">
        <v>5685.0333333333347</v>
      </c>
      <c r="H165" s="40">
        <v>5937.8333333333339</v>
      </c>
      <c r="I165" s="40">
        <v>5996.3166666666657</v>
      </c>
      <c r="J165" s="40">
        <v>6064.2333333333336</v>
      </c>
      <c r="K165" s="31">
        <v>5928.4</v>
      </c>
      <c r="L165" s="31">
        <v>5802</v>
      </c>
      <c r="M165" s="31">
        <v>0.58840000000000003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2225.3000000000002</v>
      </c>
      <c r="D166" s="40">
        <v>2224.6</v>
      </c>
      <c r="E166" s="40">
        <v>2210.6999999999998</v>
      </c>
      <c r="F166" s="40">
        <v>2196.1</v>
      </c>
      <c r="G166" s="40">
        <v>2182.1999999999998</v>
      </c>
      <c r="H166" s="40">
        <v>2239.1999999999998</v>
      </c>
      <c r="I166" s="40">
        <v>2253.1000000000004</v>
      </c>
      <c r="J166" s="40">
        <v>2267.6999999999998</v>
      </c>
      <c r="K166" s="31">
        <v>2238.5</v>
      </c>
      <c r="L166" s="31">
        <v>2210</v>
      </c>
      <c r="M166" s="31">
        <v>3.9666800000000002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2701.5</v>
      </c>
      <c r="D167" s="40">
        <v>2715.4833333333331</v>
      </c>
      <c r="E167" s="40">
        <v>2670.0666666666662</v>
      </c>
      <c r="F167" s="40">
        <v>2638.6333333333332</v>
      </c>
      <c r="G167" s="40">
        <v>2593.2166666666662</v>
      </c>
      <c r="H167" s="40">
        <v>2746.9166666666661</v>
      </c>
      <c r="I167" s="40">
        <v>2792.333333333333</v>
      </c>
      <c r="J167" s="40">
        <v>2823.766666666666</v>
      </c>
      <c r="K167" s="31">
        <v>2760.9</v>
      </c>
      <c r="L167" s="31">
        <v>2684.05</v>
      </c>
      <c r="M167" s="31">
        <v>8.0460700000000003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1904.85</v>
      </c>
      <c r="D168" s="40">
        <v>1914.6166666666668</v>
      </c>
      <c r="E168" s="40">
        <v>1880.2333333333336</v>
      </c>
      <c r="F168" s="40">
        <v>1855.6166666666668</v>
      </c>
      <c r="G168" s="40">
        <v>1821.2333333333336</v>
      </c>
      <c r="H168" s="40">
        <v>1939.2333333333336</v>
      </c>
      <c r="I168" s="40">
        <v>1973.6166666666668</v>
      </c>
      <c r="J168" s="40">
        <v>1998.2333333333336</v>
      </c>
      <c r="K168" s="31">
        <v>1949</v>
      </c>
      <c r="L168" s="31">
        <v>1890</v>
      </c>
      <c r="M168" s="31">
        <v>1.6617200000000001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128.19999999999999</v>
      </c>
      <c r="D169" s="40">
        <v>128.93333333333331</v>
      </c>
      <c r="E169" s="40">
        <v>127.26666666666662</v>
      </c>
      <c r="F169" s="40">
        <v>126.33333333333331</v>
      </c>
      <c r="G169" s="40">
        <v>124.66666666666663</v>
      </c>
      <c r="H169" s="40">
        <v>129.86666666666662</v>
      </c>
      <c r="I169" s="40">
        <v>131.5333333333333</v>
      </c>
      <c r="J169" s="40">
        <v>132.46666666666661</v>
      </c>
      <c r="K169" s="31">
        <v>130.6</v>
      </c>
      <c r="L169" s="31">
        <v>128</v>
      </c>
      <c r="M169" s="31">
        <v>31.68403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180.6</v>
      </c>
      <c r="D170" s="40">
        <v>182.25</v>
      </c>
      <c r="E170" s="40">
        <v>178.5</v>
      </c>
      <c r="F170" s="40">
        <v>176.4</v>
      </c>
      <c r="G170" s="40">
        <v>172.65</v>
      </c>
      <c r="H170" s="40">
        <v>184.35</v>
      </c>
      <c r="I170" s="40">
        <v>188.1</v>
      </c>
      <c r="J170" s="40">
        <v>190.2</v>
      </c>
      <c r="K170" s="31">
        <v>186</v>
      </c>
      <c r="L170" s="31">
        <v>180.15</v>
      </c>
      <c r="M170" s="31">
        <v>189.20645999999999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344.6</v>
      </c>
      <c r="D171" s="40">
        <v>344.23333333333329</v>
      </c>
      <c r="E171" s="40">
        <v>338.01666666666659</v>
      </c>
      <c r="F171" s="40">
        <v>331.43333333333328</v>
      </c>
      <c r="G171" s="40">
        <v>325.21666666666658</v>
      </c>
      <c r="H171" s="40">
        <v>350.81666666666661</v>
      </c>
      <c r="I171" s="40">
        <v>357.0333333333333</v>
      </c>
      <c r="J171" s="40">
        <v>363.61666666666662</v>
      </c>
      <c r="K171" s="31">
        <v>350.45</v>
      </c>
      <c r="L171" s="31">
        <v>337.65</v>
      </c>
      <c r="M171" s="31">
        <v>6.0429199999999996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12807</v>
      </c>
      <c r="D172" s="40">
        <v>12753.65</v>
      </c>
      <c r="E172" s="40">
        <v>12664.349999999999</v>
      </c>
      <c r="F172" s="40">
        <v>12521.699999999999</v>
      </c>
      <c r="G172" s="40">
        <v>12432.399999999998</v>
      </c>
      <c r="H172" s="40">
        <v>12896.3</v>
      </c>
      <c r="I172" s="40">
        <v>12985.599999999999</v>
      </c>
      <c r="J172" s="40">
        <v>13128.25</v>
      </c>
      <c r="K172" s="31">
        <v>12842.95</v>
      </c>
      <c r="L172" s="31">
        <v>12611</v>
      </c>
      <c r="M172" s="31">
        <v>9.0950000000000003E-2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36.5</v>
      </c>
      <c r="D173" s="40">
        <v>36.533333333333331</v>
      </c>
      <c r="E173" s="40">
        <v>36.066666666666663</v>
      </c>
      <c r="F173" s="40">
        <v>35.633333333333333</v>
      </c>
      <c r="G173" s="40">
        <v>35.166666666666664</v>
      </c>
      <c r="H173" s="40">
        <v>36.966666666666661</v>
      </c>
      <c r="I173" s="40">
        <v>37.43333333333333</v>
      </c>
      <c r="J173" s="40">
        <v>37.86666666666666</v>
      </c>
      <c r="K173" s="31">
        <v>37</v>
      </c>
      <c r="L173" s="31">
        <v>36.1</v>
      </c>
      <c r="M173" s="31">
        <v>323.86126000000002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168.85</v>
      </c>
      <c r="D174" s="40">
        <v>169.26666666666665</v>
      </c>
      <c r="E174" s="40">
        <v>167.23333333333329</v>
      </c>
      <c r="F174" s="40">
        <v>165.61666666666665</v>
      </c>
      <c r="G174" s="40">
        <v>163.58333333333329</v>
      </c>
      <c r="H174" s="40">
        <v>170.8833333333333</v>
      </c>
      <c r="I174" s="40">
        <v>172.91666666666666</v>
      </c>
      <c r="J174" s="40">
        <v>174.5333333333333</v>
      </c>
      <c r="K174" s="31">
        <v>171.3</v>
      </c>
      <c r="L174" s="31">
        <v>167.65</v>
      </c>
      <c r="M174" s="31">
        <v>73.54468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148.05000000000001</v>
      </c>
      <c r="D175" s="40">
        <v>148.43333333333337</v>
      </c>
      <c r="E175" s="40">
        <v>146.96666666666673</v>
      </c>
      <c r="F175" s="40">
        <v>145.88333333333335</v>
      </c>
      <c r="G175" s="40">
        <v>144.41666666666671</v>
      </c>
      <c r="H175" s="40">
        <v>149.51666666666674</v>
      </c>
      <c r="I175" s="40">
        <v>150.98333333333338</v>
      </c>
      <c r="J175" s="40">
        <v>152.06666666666675</v>
      </c>
      <c r="K175" s="31">
        <v>149.9</v>
      </c>
      <c r="L175" s="31">
        <v>147.35</v>
      </c>
      <c r="M175" s="31">
        <v>35.402830000000002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2172.65</v>
      </c>
      <c r="D176" s="40">
        <v>2170.6833333333338</v>
      </c>
      <c r="E176" s="40">
        <v>2154.5666666666675</v>
      </c>
      <c r="F176" s="40">
        <v>2136.4833333333336</v>
      </c>
      <c r="G176" s="40">
        <v>2120.3666666666672</v>
      </c>
      <c r="H176" s="40">
        <v>2188.7666666666678</v>
      </c>
      <c r="I176" s="40">
        <v>2204.8833333333337</v>
      </c>
      <c r="J176" s="40">
        <v>2222.9666666666681</v>
      </c>
      <c r="K176" s="31">
        <v>2186.8000000000002</v>
      </c>
      <c r="L176" s="31">
        <v>2152.6</v>
      </c>
      <c r="M176" s="31">
        <v>46.500079999999997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1010.75</v>
      </c>
      <c r="D177" s="40">
        <v>1011.0833333333334</v>
      </c>
      <c r="E177" s="40">
        <v>1004.6666666666667</v>
      </c>
      <c r="F177" s="40">
        <v>998.58333333333337</v>
      </c>
      <c r="G177" s="40">
        <v>992.16666666666674</v>
      </c>
      <c r="H177" s="40">
        <v>1017.1666666666667</v>
      </c>
      <c r="I177" s="40">
        <v>1023.5833333333335</v>
      </c>
      <c r="J177" s="40">
        <v>1029.6666666666667</v>
      </c>
      <c r="K177" s="31">
        <v>1017.5</v>
      </c>
      <c r="L177" s="31">
        <v>1005</v>
      </c>
      <c r="M177" s="31">
        <v>8.8860799999999998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1114.05</v>
      </c>
      <c r="D178" s="40">
        <v>1120.2166666666665</v>
      </c>
      <c r="E178" s="40">
        <v>1094.0333333333328</v>
      </c>
      <c r="F178" s="40">
        <v>1074.0166666666664</v>
      </c>
      <c r="G178" s="40">
        <v>1047.8333333333328</v>
      </c>
      <c r="H178" s="40">
        <v>1140.2333333333329</v>
      </c>
      <c r="I178" s="40">
        <v>1166.4166666666667</v>
      </c>
      <c r="J178" s="40">
        <v>1186.4333333333329</v>
      </c>
      <c r="K178" s="31">
        <v>1146.4000000000001</v>
      </c>
      <c r="L178" s="31">
        <v>1100.2</v>
      </c>
      <c r="M178" s="31">
        <v>34.287210000000002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8983.5499999999993</v>
      </c>
      <c r="D179" s="40">
        <v>9071.7666666666664</v>
      </c>
      <c r="E179" s="40">
        <v>8863.5333333333328</v>
      </c>
      <c r="F179" s="40">
        <v>8743.5166666666664</v>
      </c>
      <c r="G179" s="40">
        <v>8535.2833333333328</v>
      </c>
      <c r="H179" s="40">
        <v>9191.7833333333328</v>
      </c>
      <c r="I179" s="40">
        <v>9400.0166666666664</v>
      </c>
      <c r="J179" s="40">
        <v>9520.0333333333328</v>
      </c>
      <c r="K179" s="31">
        <v>9280</v>
      </c>
      <c r="L179" s="31">
        <v>8951.75</v>
      </c>
      <c r="M179" s="31">
        <v>2.2682600000000002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8916.4500000000007</v>
      </c>
      <c r="D180" s="40">
        <v>8920.3333333333339</v>
      </c>
      <c r="E180" s="40">
        <v>8849.1166666666686</v>
      </c>
      <c r="F180" s="40">
        <v>8781.7833333333347</v>
      </c>
      <c r="G180" s="40">
        <v>8710.5666666666693</v>
      </c>
      <c r="H180" s="40">
        <v>8987.6666666666679</v>
      </c>
      <c r="I180" s="40">
        <v>9058.8833333333314</v>
      </c>
      <c r="J180" s="40">
        <v>9126.2166666666672</v>
      </c>
      <c r="K180" s="31">
        <v>8991.5499999999993</v>
      </c>
      <c r="L180" s="31">
        <v>8853</v>
      </c>
      <c r="M180" s="31">
        <v>0.11927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26327.3</v>
      </c>
      <c r="D181" s="40">
        <v>26334.100000000002</v>
      </c>
      <c r="E181" s="40">
        <v>26108.200000000004</v>
      </c>
      <c r="F181" s="40">
        <v>25889.100000000002</v>
      </c>
      <c r="G181" s="40">
        <v>25663.200000000004</v>
      </c>
      <c r="H181" s="40">
        <v>26553.200000000004</v>
      </c>
      <c r="I181" s="40">
        <v>26779.100000000006</v>
      </c>
      <c r="J181" s="40">
        <v>26998.200000000004</v>
      </c>
      <c r="K181" s="31">
        <v>26560</v>
      </c>
      <c r="L181" s="31">
        <v>26115</v>
      </c>
      <c r="M181" s="31">
        <v>0.52442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1293.8499999999999</v>
      </c>
      <c r="D182" s="40">
        <v>1291.7166666666665</v>
      </c>
      <c r="E182" s="40">
        <v>1278.583333333333</v>
      </c>
      <c r="F182" s="40">
        <v>1263.3166666666666</v>
      </c>
      <c r="G182" s="40">
        <v>1250.1833333333332</v>
      </c>
      <c r="H182" s="40">
        <v>1306.9833333333329</v>
      </c>
      <c r="I182" s="40">
        <v>1320.1166666666666</v>
      </c>
      <c r="J182" s="40">
        <v>1335.3833333333328</v>
      </c>
      <c r="K182" s="31">
        <v>1304.8499999999999</v>
      </c>
      <c r="L182" s="31">
        <v>1276.45</v>
      </c>
      <c r="M182" s="31">
        <v>9.9960100000000001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2226.6999999999998</v>
      </c>
      <c r="D183" s="40">
        <v>2247</v>
      </c>
      <c r="E183" s="40">
        <v>2196.1999999999998</v>
      </c>
      <c r="F183" s="40">
        <v>2165.6999999999998</v>
      </c>
      <c r="G183" s="40">
        <v>2114.8999999999996</v>
      </c>
      <c r="H183" s="40">
        <v>2277.5</v>
      </c>
      <c r="I183" s="40">
        <v>2328.3000000000002</v>
      </c>
      <c r="J183" s="40">
        <v>2358.8000000000002</v>
      </c>
      <c r="K183" s="31">
        <v>2297.8000000000002</v>
      </c>
      <c r="L183" s="31">
        <v>2216.5</v>
      </c>
      <c r="M183" s="31">
        <v>5.1721000000000004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419.7</v>
      </c>
      <c r="D184" s="40">
        <v>420.68333333333334</v>
      </c>
      <c r="E184" s="40">
        <v>417.01666666666665</v>
      </c>
      <c r="F184" s="40">
        <v>414.33333333333331</v>
      </c>
      <c r="G184" s="40">
        <v>410.66666666666663</v>
      </c>
      <c r="H184" s="40">
        <v>423.36666666666667</v>
      </c>
      <c r="I184" s="40">
        <v>427.0333333333333</v>
      </c>
      <c r="J184" s="40">
        <v>429.7166666666667</v>
      </c>
      <c r="K184" s="31">
        <v>424.35</v>
      </c>
      <c r="L184" s="31">
        <v>418</v>
      </c>
      <c r="M184" s="31">
        <v>176.68574000000001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128.4</v>
      </c>
      <c r="D185" s="40">
        <v>129.03333333333333</v>
      </c>
      <c r="E185" s="40">
        <v>127.06666666666666</v>
      </c>
      <c r="F185" s="40">
        <v>125.73333333333333</v>
      </c>
      <c r="G185" s="40">
        <v>123.76666666666667</v>
      </c>
      <c r="H185" s="40">
        <v>130.36666666666667</v>
      </c>
      <c r="I185" s="40">
        <v>132.33333333333331</v>
      </c>
      <c r="J185" s="40">
        <v>133.66666666666666</v>
      </c>
      <c r="K185" s="31">
        <v>131</v>
      </c>
      <c r="L185" s="31">
        <v>127.7</v>
      </c>
      <c r="M185" s="31">
        <v>242.25711999999999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782.9</v>
      </c>
      <c r="D186" s="40">
        <v>784.5333333333333</v>
      </c>
      <c r="E186" s="40">
        <v>777.66666666666663</v>
      </c>
      <c r="F186" s="40">
        <v>772.43333333333328</v>
      </c>
      <c r="G186" s="40">
        <v>765.56666666666661</v>
      </c>
      <c r="H186" s="40">
        <v>789.76666666666665</v>
      </c>
      <c r="I186" s="40">
        <v>796.63333333333344</v>
      </c>
      <c r="J186" s="40">
        <v>801.86666666666667</v>
      </c>
      <c r="K186" s="31">
        <v>791.4</v>
      </c>
      <c r="L186" s="31">
        <v>779.3</v>
      </c>
      <c r="M186" s="31">
        <v>40.363050000000001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503.85</v>
      </c>
      <c r="D187" s="40">
        <v>505.09999999999997</v>
      </c>
      <c r="E187" s="40">
        <v>498.74999999999994</v>
      </c>
      <c r="F187" s="40">
        <v>493.65</v>
      </c>
      <c r="G187" s="40">
        <v>487.29999999999995</v>
      </c>
      <c r="H187" s="40">
        <v>510.19999999999993</v>
      </c>
      <c r="I187" s="40">
        <v>516.54999999999995</v>
      </c>
      <c r="J187" s="40">
        <v>521.64999999999986</v>
      </c>
      <c r="K187" s="31">
        <v>511.45</v>
      </c>
      <c r="L187" s="31">
        <v>500</v>
      </c>
      <c r="M187" s="31">
        <v>7.5776399999999997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629.5</v>
      </c>
      <c r="D188" s="40">
        <v>627.04999999999995</v>
      </c>
      <c r="E188" s="40">
        <v>621.49999999999989</v>
      </c>
      <c r="F188" s="40">
        <v>613.49999999999989</v>
      </c>
      <c r="G188" s="40">
        <v>607.94999999999982</v>
      </c>
      <c r="H188" s="40">
        <v>635.04999999999995</v>
      </c>
      <c r="I188" s="40">
        <v>640.60000000000014</v>
      </c>
      <c r="J188" s="40">
        <v>648.6</v>
      </c>
      <c r="K188" s="31">
        <v>632.6</v>
      </c>
      <c r="L188" s="31">
        <v>619.04999999999995</v>
      </c>
      <c r="M188" s="31">
        <v>2.6994099999999999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525</v>
      </c>
      <c r="D189" s="40">
        <v>525.38333333333333</v>
      </c>
      <c r="E189" s="40">
        <v>520.61666666666667</v>
      </c>
      <c r="F189" s="40">
        <v>516.23333333333335</v>
      </c>
      <c r="G189" s="40">
        <v>511.4666666666667</v>
      </c>
      <c r="H189" s="40">
        <v>529.76666666666665</v>
      </c>
      <c r="I189" s="40">
        <v>534.5333333333333</v>
      </c>
      <c r="J189" s="40">
        <v>538.91666666666663</v>
      </c>
      <c r="K189" s="31">
        <v>530.15</v>
      </c>
      <c r="L189" s="31">
        <v>521</v>
      </c>
      <c r="M189" s="31">
        <v>22.656459999999999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859.55</v>
      </c>
      <c r="D190" s="40">
        <v>862.5333333333333</v>
      </c>
      <c r="E190" s="40">
        <v>852.06666666666661</v>
      </c>
      <c r="F190" s="40">
        <v>844.58333333333326</v>
      </c>
      <c r="G190" s="40">
        <v>834.11666666666656</v>
      </c>
      <c r="H190" s="40">
        <v>870.01666666666665</v>
      </c>
      <c r="I190" s="40">
        <v>880.48333333333335</v>
      </c>
      <c r="J190" s="40">
        <v>887.9666666666667</v>
      </c>
      <c r="K190" s="31">
        <v>873</v>
      </c>
      <c r="L190" s="31">
        <v>855.05</v>
      </c>
      <c r="M190" s="31">
        <v>17.90409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3560.55</v>
      </c>
      <c r="D191" s="40">
        <v>3564.0499999999997</v>
      </c>
      <c r="E191" s="40">
        <v>3533.0999999999995</v>
      </c>
      <c r="F191" s="40">
        <v>3505.6499999999996</v>
      </c>
      <c r="G191" s="40">
        <v>3474.6999999999994</v>
      </c>
      <c r="H191" s="40">
        <v>3591.4999999999995</v>
      </c>
      <c r="I191" s="40">
        <v>3622.4499999999994</v>
      </c>
      <c r="J191" s="40">
        <v>3649.8999999999996</v>
      </c>
      <c r="K191" s="31">
        <v>3595</v>
      </c>
      <c r="L191" s="31">
        <v>3536.6</v>
      </c>
      <c r="M191" s="31">
        <v>26.313089999999999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841.4</v>
      </c>
      <c r="D192" s="40">
        <v>838.80000000000007</v>
      </c>
      <c r="E192" s="40">
        <v>832.75000000000011</v>
      </c>
      <c r="F192" s="40">
        <v>824.1</v>
      </c>
      <c r="G192" s="40">
        <v>818.05000000000007</v>
      </c>
      <c r="H192" s="40">
        <v>847.45000000000016</v>
      </c>
      <c r="I192" s="40">
        <v>853.50000000000011</v>
      </c>
      <c r="J192" s="40">
        <v>862.1500000000002</v>
      </c>
      <c r="K192" s="31">
        <v>844.85</v>
      </c>
      <c r="L192" s="31">
        <v>830.15</v>
      </c>
      <c r="M192" s="31">
        <v>30.48603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4722.2</v>
      </c>
      <c r="D193" s="40">
        <v>4697.4000000000005</v>
      </c>
      <c r="E193" s="40">
        <v>4599.8000000000011</v>
      </c>
      <c r="F193" s="40">
        <v>4477.4000000000005</v>
      </c>
      <c r="G193" s="40">
        <v>4379.8000000000011</v>
      </c>
      <c r="H193" s="40">
        <v>4819.8000000000011</v>
      </c>
      <c r="I193" s="40">
        <v>4917.4000000000015</v>
      </c>
      <c r="J193" s="40">
        <v>5039.8000000000011</v>
      </c>
      <c r="K193" s="31">
        <v>4795</v>
      </c>
      <c r="L193" s="31">
        <v>4575</v>
      </c>
      <c r="M193" s="31">
        <v>2.9593500000000001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293.35000000000002</v>
      </c>
      <c r="D194" s="40">
        <v>294.56666666666666</v>
      </c>
      <c r="E194" s="40">
        <v>291.38333333333333</v>
      </c>
      <c r="F194" s="40">
        <v>289.41666666666669</v>
      </c>
      <c r="G194" s="40">
        <v>286.23333333333335</v>
      </c>
      <c r="H194" s="40">
        <v>296.5333333333333</v>
      </c>
      <c r="I194" s="40">
        <v>299.71666666666658</v>
      </c>
      <c r="J194" s="40">
        <v>301.68333333333328</v>
      </c>
      <c r="K194" s="31">
        <v>297.75</v>
      </c>
      <c r="L194" s="31">
        <v>292.60000000000002</v>
      </c>
      <c r="M194" s="31">
        <v>180.04320000000001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130.44999999999999</v>
      </c>
      <c r="D195" s="40">
        <v>130.78333333333333</v>
      </c>
      <c r="E195" s="40">
        <v>129.76666666666665</v>
      </c>
      <c r="F195" s="40">
        <v>129.08333333333331</v>
      </c>
      <c r="G195" s="40">
        <v>128.06666666666663</v>
      </c>
      <c r="H195" s="40">
        <v>131.46666666666667</v>
      </c>
      <c r="I195" s="40">
        <v>132.48333333333338</v>
      </c>
      <c r="J195" s="40">
        <v>133.16666666666669</v>
      </c>
      <c r="K195" s="31">
        <v>131.80000000000001</v>
      </c>
      <c r="L195" s="31">
        <v>130.1</v>
      </c>
      <c r="M195" s="31">
        <v>180.82060999999999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1500.45</v>
      </c>
      <c r="D196" s="40">
        <v>1502.5166666666667</v>
      </c>
      <c r="E196" s="40">
        <v>1486.1333333333332</v>
      </c>
      <c r="F196" s="40">
        <v>1471.8166666666666</v>
      </c>
      <c r="G196" s="40">
        <v>1455.4333333333332</v>
      </c>
      <c r="H196" s="40">
        <v>1516.8333333333333</v>
      </c>
      <c r="I196" s="40">
        <v>1533.2166666666669</v>
      </c>
      <c r="J196" s="40">
        <v>1547.5333333333333</v>
      </c>
      <c r="K196" s="31">
        <v>1518.9</v>
      </c>
      <c r="L196" s="31">
        <v>1488.2</v>
      </c>
      <c r="M196" s="31">
        <v>123.31744999999999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1412.5</v>
      </c>
      <c r="D197" s="40">
        <v>1413.9166666666667</v>
      </c>
      <c r="E197" s="40">
        <v>1402.8333333333335</v>
      </c>
      <c r="F197" s="40">
        <v>1393.1666666666667</v>
      </c>
      <c r="G197" s="40">
        <v>1382.0833333333335</v>
      </c>
      <c r="H197" s="40">
        <v>1423.5833333333335</v>
      </c>
      <c r="I197" s="40">
        <v>1434.666666666667</v>
      </c>
      <c r="J197" s="40">
        <v>1444.3333333333335</v>
      </c>
      <c r="K197" s="31">
        <v>1425</v>
      </c>
      <c r="L197" s="31">
        <v>1404.25</v>
      </c>
      <c r="M197" s="31">
        <v>29.397390000000001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989.3</v>
      </c>
      <c r="D198" s="40">
        <v>989.80000000000007</v>
      </c>
      <c r="E198" s="40">
        <v>974.65000000000009</v>
      </c>
      <c r="F198" s="40">
        <v>960</v>
      </c>
      <c r="G198" s="40">
        <v>944.85</v>
      </c>
      <c r="H198" s="40">
        <v>1004.4500000000002</v>
      </c>
      <c r="I198" s="40">
        <v>1019.6</v>
      </c>
      <c r="J198" s="40">
        <v>1034.2500000000002</v>
      </c>
      <c r="K198" s="31">
        <v>1004.95</v>
      </c>
      <c r="L198" s="31">
        <v>975.15</v>
      </c>
      <c r="M198" s="31">
        <v>13.596299999999999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1880.3</v>
      </c>
      <c r="D199" s="40">
        <v>1876.9833333333333</v>
      </c>
      <c r="E199" s="40">
        <v>1863.3166666666666</v>
      </c>
      <c r="F199" s="40">
        <v>1846.3333333333333</v>
      </c>
      <c r="G199" s="40">
        <v>1832.6666666666665</v>
      </c>
      <c r="H199" s="40">
        <v>1893.9666666666667</v>
      </c>
      <c r="I199" s="40">
        <v>1907.6333333333332</v>
      </c>
      <c r="J199" s="40">
        <v>1924.6166666666668</v>
      </c>
      <c r="K199" s="31">
        <v>1890.65</v>
      </c>
      <c r="L199" s="31">
        <v>1860</v>
      </c>
      <c r="M199" s="31">
        <v>10.29077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3052.25</v>
      </c>
      <c r="D200" s="40">
        <v>3042.15</v>
      </c>
      <c r="E200" s="40">
        <v>3016.3500000000004</v>
      </c>
      <c r="F200" s="40">
        <v>2980.4500000000003</v>
      </c>
      <c r="G200" s="40">
        <v>2954.6500000000005</v>
      </c>
      <c r="H200" s="40">
        <v>3078.05</v>
      </c>
      <c r="I200" s="40">
        <v>3103.8500000000004</v>
      </c>
      <c r="J200" s="40">
        <v>3139.75</v>
      </c>
      <c r="K200" s="31">
        <v>3067.95</v>
      </c>
      <c r="L200" s="31">
        <v>3006.25</v>
      </c>
      <c r="M200" s="31">
        <v>0.78854000000000002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460.1</v>
      </c>
      <c r="D201" s="40">
        <v>457.48333333333335</v>
      </c>
      <c r="E201" s="40">
        <v>453.9666666666667</v>
      </c>
      <c r="F201" s="40">
        <v>447.83333333333337</v>
      </c>
      <c r="G201" s="40">
        <v>444.31666666666672</v>
      </c>
      <c r="H201" s="40">
        <v>463.61666666666667</v>
      </c>
      <c r="I201" s="40">
        <v>467.13333333333333</v>
      </c>
      <c r="J201" s="40">
        <v>473.26666666666665</v>
      </c>
      <c r="K201" s="31">
        <v>461</v>
      </c>
      <c r="L201" s="31">
        <v>451.35</v>
      </c>
      <c r="M201" s="31">
        <v>9.6712900000000008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900.75</v>
      </c>
      <c r="D202" s="40">
        <v>894.43333333333339</v>
      </c>
      <c r="E202" s="40">
        <v>884.96666666666681</v>
      </c>
      <c r="F202" s="40">
        <v>869.18333333333339</v>
      </c>
      <c r="G202" s="40">
        <v>859.71666666666681</v>
      </c>
      <c r="H202" s="40">
        <v>910.21666666666681</v>
      </c>
      <c r="I202" s="40">
        <v>919.68333333333351</v>
      </c>
      <c r="J202" s="40">
        <v>935.46666666666681</v>
      </c>
      <c r="K202" s="31">
        <v>903.9</v>
      </c>
      <c r="L202" s="31">
        <v>878.65</v>
      </c>
      <c r="M202" s="31">
        <v>4.7774900000000002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762.2</v>
      </c>
      <c r="D203" s="40">
        <v>760.66666666666663</v>
      </c>
      <c r="E203" s="40">
        <v>755.0333333333333</v>
      </c>
      <c r="F203" s="40">
        <v>747.86666666666667</v>
      </c>
      <c r="G203" s="40">
        <v>742.23333333333335</v>
      </c>
      <c r="H203" s="40">
        <v>767.83333333333326</v>
      </c>
      <c r="I203" s="40">
        <v>773.4666666666667</v>
      </c>
      <c r="J203" s="40">
        <v>780.63333333333321</v>
      </c>
      <c r="K203" s="31">
        <v>766.3</v>
      </c>
      <c r="L203" s="31">
        <v>753.5</v>
      </c>
      <c r="M203" s="31">
        <v>18.46331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7601.45</v>
      </c>
      <c r="D204" s="40">
        <v>7577.4833333333336</v>
      </c>
      <c r="E204" s="40">
        <v>7429.9666666666672</v>
      </c>
      <c r="F204" s="40">
        <v>7258.4833333333336</v>
      </c>
      <c r="G204" s="40">
        <v>7110.9666666666672</v>
      </c>
      <c r="H204" s="40">
        <v>7748.9666666666672</v>
      </c>
      <c r="I204" s="40">
        <v>7896.4833333333336</v>
      </c>
      <c r="J204" s="40">
        <v>8067.9666666666672</v>
      </c>
      <c r="K204" s="31">
        <v>7725</v>
      </c>
      <c r="L204" s="31">
        <v>7406</v>
      </c>
      <c r="M204" s="31">
        <v>7.2498899999999997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34.700000000000003</v>
      </c>
      <c r="D205" s="40">
        <v>34.616666666666667</v>
      </c>
      <c r="E205" s="40">
        <v>34.333333333333336</v>
      </c>
      <c r="F205" s="40">
        <v>33.966666666666669</v>
      </c>
      <c r="G205" s="40">
        <v>33.683333333333337</v>
      </c>
      <c r="H205" s="40">
        <v>34.983333333333334</v>
      </c>
      <c r="I205" s="40">
        <v>35.266666666666666</v>
      </c>
      <c r="J205" s="40">
        <v>35.633333333333333</v>
      </c>
      <c r="K205" s="31">
        <v>34.9</v>
      </c>
      <c r="L205" s="31">
        <v>34.25</v>
      </c>
      <c r="M205" s="31">
        <v>55.759819999999998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1495.4</v>
      </c>
      <c r="D206" s="40">
        <v>1470.3166666666666</v>
      </c>
      <c r="E206" s="40">
        <v>1425.6333333333332</v>
      </c>
      <c r="F206" s="40">
        <v>1355.8666666666666</v>
      </c>
      <c r="G206" s="40">
        <v>1311.1833333333332</v>
      </c>
      <c r="H206" s="40">
        <v>1540.0833333333333</v>
      </c>
      <c r="I206" s="40">
        <v>1584.7666666666667</v>
      </c>
      <c r="J206" s="40">
        <v>1654.5333333333333</v>
      </c>
      <c r="K206" s="31">
        <v>1515</v>
      </c>
      <c r="L206" s="31">
        <v>1400.55</v>
      </c>
      <c r="M206" s="31">
        <v>34.925190000000001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724.45</v>
      </c>
      <c r="D207" s="40">
        <v>703.80000000000007</v>
      </c>
      <c r="E207" s="40">
        <v>678.80000000000018</v>
      </c>
      <c r="F207" s="40">
        <v>633.15000000000009</v>
      </c>
      <c r="G207" s="40">
        <v>608.1500000000002</v>
      </c>
      <c r="H207" s="40">
        <v>749.45000000000016</v>
      </c>
      <c r="I207" s="40">
        <v>774.44999999999993</v>
      </c>
      <c r="J207" s="40">
        <v>820.10000000000014</v>
      </c>
      <c r="K207" s="31">
        <v>728.8</v>
      </c>
      <c r="L207" s="31">
        <v>658.15</v>
      </c>
      <c r="M207" s="31">
        <v>177.66746000000001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248.1</v>
      </c>
      <c r="D208" s="40">
        <v>246</v>
      </c>
      <c r="E208" s="40">
        <v>242.2</v>
      </c>
      <c r="F208" s="40">
        <v>236.29999999999998</v>
      </c>
      <c r="G208" s="40">
        <v>232.49999999999997</v>
      </c>
      <c r="H208" s="40">
        <v>251.9</v>
      </c>
      <c r="I208" s="40">
        <v>255.70000000000002</v>
      </c>
      <c r="J208" s="40">
        <v>261.60000000000002</v>
      </c>
      <c r="K208" s="31">
        <v>249.8</v>
      </c>
      <c r="L208" s="31">
        <v>240.1</v>
      </c>
      <c r="M208" s="31">
        <v>12.774940000000001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791</v>
      </c>
      <c r="D209" s="40">
        <v>787.35</v>
      </c>
      <c r="E209" s="40">
        <v>774.7</v>
      </c>
      <c r="F209" s="40">
        <v>758.4</v>
      </c>
      <c r="G209" s="40">
        <v>745.75</v>
      </c>
      <c r="H209" s="40">
        <v>803.65000000000009</v>
      </c>
      <c r="I209" s="40">
        <v>816.3</v>
      </c>
      <c r="J209" s="40">
        <v>832.60000000000014</v>
      </c>
      <c r="K209" s="31">
        <v>800</v>
      </c>
      <c r="L209" s="31">
        <v>771.05</v>
      </c>
      <c r="M209" s="31">
        <v>8.3687299999999993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295.89999999999998</v>
      </c>
      <c r="D210" s="40">
        <v>298.04999999999995</v>
      </c>
      <c r="E210" s="40">
        <v>290.39999999999992</v>
      </c>
      <c r="F210" s="40">
        <v>284.89999999999998</v>
      </c>
      <c r="G210" s="40">
        <v>277.24999999999994</v>
      </c>
      <c r="H210" s="40">
        <v>303.5499999999999</v>
      </c>
      <c r="I210" s="40">
        <v>311.2</v>
      </c>
      <c r="J210" s="40">
        <v>316.69999999999987</v>
      </c>
      <c r="K210" s="31">
        <v>305.7</v>
      </c>
      <c r="L210" s="31">
        <v>292.55</v>
      </c>
      <c r="M210" s="31">
        <v>368.05826000000002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6.45</v>
      </c>
      <c r="D211" s="40">
        <v>6.3</v>
      </c>
      <c r="E211" s="40">
        <v>5.75</v>
      </c>
      <c r="F211" s="40">
        <v>5.05</v>
      </c>
      <c r="G211" s="40">
        <v>4.5</v>
      </c>
      <c r="H211" s="40">
        <v>7</v>
      </c>
      <c r="I211" s="40">
        <v>7.5499999999999989</v>
      </c>
      <c r="J211" s="40">
        <v>8.25</v>
      </c>
      <c r="K211" s="31">
        <v>6.85</v>
      </c>
      <c r="L211" s="31">
        <v>5.6</v>
      </c>
      <c r="M211" s="31">
        <v>4595.7697699999999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988.6</v>
      </c>
      <c r="D212" s="40">
        <v>989.78333333333342</v>
      </c>
      <c r="E212" s="40">
        <v>982.36666666666679</v>
      </c>
      <c r="F212" s="40">
        <v>976.13333333333333</v>
      </c>
      <c r="G212" s="40">
        <v>968.7166666666667</v>
      </c>
      <c r="H212" s="40">
        <v>996.01666666666688</v>
      </c>
      <c r="I212" s="40">
        <v>1003.4333333333336</v>
      </c>
      <c r="J212" s="40">
        <v>1009.666666666667</v>
      </c>
      <c r="K212" s="31">
        <v>997.2</v>
      </c>
      <c r="L212" s="31">
        <v>983.55</v>
      </c>
      <c r="M212" s="31">
        <v>5.3095400000000001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2054.4</v>
      </c>
      <c r="D213" s="40">
        <v>2045.6333333333334</v>
      </c>
      <c r="E213" s="40">
        <v>2016.3166666666671</v>
      </c>
      <c r="F213" s="40">
        <v>1978.2333333333336</v>
      </c>
      <c r="G213" s="40">
        <v>1948.9166666666672</v>
      </c>
      <c r="H213" s="40">
        <v>2083.7166666666672</v>
      </c>
      <c r="I213" s="40">
        <v>2113.0333333333328</v>
      </c>
      <c r="J213" s="40">
        <v>2151.1166666666668</v>
      </c>
      <c r="K213" s="31">
        <v>2074.9499999999998</v>
      </c>
      <c r="L213" s="31">
        <v>2007.55</v>
      </c>
      <c r="M213" s="31">
        <v>1.60025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629.4</v>
      </c>
      <c r="D214" s="40">
        <v>631.06666666666661</v>
      </c>
      <c r="E214" s="40">
        <v>622.93333333333317</v>
      </c>
      <c r="F214" s="40">
        <v>616.46666666666658</v>
      </c>
      <c r="G214" s="40">
        <v>608.33333333333314</v>
      </c>
      <c r="H214" s="40">
        <v>637.53333333333319</v>
      </c>
      <c r="I214" s="40">
        <v>645.66666666666663</v>
      </c>
      <c r="J214" s="40">
        <v>652.13333333333321</v>
      </c>
      <c r="K214" s="40">
        <v>639.20000000000005</v>
      </c>
      <c r="L214" s="40">
        <v>624.6</v>
      </c>
      <c r="M214" s="40">
        <v>69.235770000000002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11.3</v>
      </c>
      <c r="D215" s="40">
        <v>11.283333333333333</v>
      </c>
      <c r="E215" s="40">
        <v>11.116666666666667</v>
      </c>
      <c r="F215" s="40">
        <v>10.933333333333334</v>
      </c>
      <c r="G215" s="40">
        <v>10.766666666666667</v>
      </c>
      <c r="H215" s="40">
        <v>11.466666666666667</v>
      </c>
      <c r="I215" s="40">
        <v>11.633333333333335</v>
      </c>
      <c r="J215" s="40">
        <v>11.816666666666666</v>
      </c>
      <c r="K215" s="40">
        <v>11.45</v>
      </c>
      <c r="L215" s="40">
        <v>11.1</v>
      </c>
      <c r="M215" s="40">
        <v>1007.46217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176.7</v>
      </c>
      <c r="D216" s="40">
        <v>177.01666666666665</v>
      </c>
      <c r="E216" s="40">
        <v>174.68333333333331</v>
      </c>
      <c r="F216" s="40">
        <v>172.66666666666666</v>
      </c>
      <c r="G216" s="40">
        <v>170.33333333333331</v>
      </c>
      <c r="H216" s="40">
        <v>179.0333333333333</v>
      </c>
      <c r="I216" s="40">
        <v>181.36666666666667</v>
      </c>
      <c r="J216" s="40">
        <v>183.3833333333333</v>
      </c>
      <c r="K216" s="40">
        <v>179.35</v>
      </c>
      <c r="L216" s="40">
        <v>175</v>
      </c>
      <c r="M216" s="40">
        <v>80.896770000000004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7"/>
      <c r="B1" s="468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44428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0" t="s">
        <v>16</v>
      </c>
      <c r="B9" s="462" t="s">
        <v>18</v>
      </c>
      <c r="C9" s="466" t="s">
        <v>20</v>
      </c>
      <c r="D9" s="466" t="s">
        <v>21</v>
      </c>
      <c r="E9" s="457" t="s">
        <v>22</v>
      </c>
      <c r="F9" s="458"/>
      <c r="G9" s="459"/>
      <c r="H9" s="457" t="s">
        <v>23</v>
      </c>
      <c r="I9" s="458"/>
      <c r="J9" s="459"/>
      <c r="K9" s="26"/>
      <c r="L9" s="27"/>
      <c r="M9" s="55"/>
      <c r="N9" s="1"/>
      <c r="O9" s="1"/>
    </row>
    <row r="10" spans="1:15" ht="42.75" customHeight="1">
      <c r="A10" s="464"/>
      <c r="B10" s="465"/>
      <c r="C10" s="465"/>
      <c r="D10" s="4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23477</v>
      </c>
      <c r="D11" s="40">
        <v>23584.116666666669</v>
      </c>
      <c r="E11" s="40">
        <v>23332.883333333339</v>
      </c>
      <c r="F11" s="40">
        <v>23188.76666666667</v>
      </c>
      <c r="G11" s="40">
        <v>22937.53333333334</v>
      </c>
      <c r="H11" s="40">
        <v>23728.233333333337</v>
      </c>
      <c r="I11" s="40">
        <v>23979.466666666667</v>
      </c>
      <c r="J11" s="40">
        <v>24123.583333333336</v>
      </c>
      <c r="K11" s="31">
        <v>23835.35</v>
      </c>
      <c r="L11" s="31">
        <v>23440</v>
      </c>
      <c r="M11" s="31">
        <v>0.15171000000000001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1761.3</v>
      </c>
      <c r="D12" s="40">
        <v>1744.0333333333335</v>
      </c>
      <c r="E12" s="40">
        <v>1722.2666666666671</v>
      </c>
      <c r="F12" s="40">
        <v>1683.2333333333336</v>
      </c>
      <c r="G12" s="40">
        <v>1661.4666666666672</v>
      </c>
      <c r="H12" s="40">
        <v>1783.0666666666671</v>
      </c>
      <c r="I12" s="40">
        <v>1804.8333333333335</v>
      </c>
      <c r="J12" s="40">
        <v>1843.866666666667</v>
      </c>
      <c r="K12" s="31">
        <v>1765.8</v>
      </c>
      <c r="L12" s="31">
        <v>1705</v>
      </c>
      <c r="M12" s="31">
        <v>0.79837000000000002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1819.5</v>
      </c>
      <c r="D13" s="40">
        <v>1833.8</v>
      </c>
      <c r="E13" s="40">
        <v>1787.6</v>
      </c>
      <c r="F13" s="40">
        <v>1755.7</v>
      </c>
      <c r="G13" s="40">
        <v>1709.5</v>
      </c>
      <c r="H13" s="40">
        <v>1865.6999999999998</v>
      </c>
      <c r="I13" s="40">
        <v>1911.9</v>
      </c>
      <c r="J13" s="40">
        <v>1943.7999999999997</v>
      </c>
      <c r="K13" s="31">
        <v>1880</v>
      </c>
      <c r="L13" s="31">
        <v>1801.9</v>
      </c>
      <c r="M13" s="31">
        <v>0.87409000000000003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2356.3000000000002</v>
      </c>
      <c r="D14" s="40">
        <v>2343.7833333333333</v>
      </c>
      <c r="E14" s="40">
        <v>2323.7166666666667</v>
      </c>
      <c r="F14" s="40">
        <v>2291.1333333333332</v>
      </c>
      <c r="G14" s="40">
        <v>2271.0666666666666</v>
      </c>
      <c r="H14" s="40">
        <v>2376.3666666666668</v>
      </c>
      <c r="I14" s="40">
        <v>2396.4333333333334</v>
      </c>
      <c r="J14" s="40">
        <v>2429.0166666666669</v>
      </c>
      <c r="K14" s="31">
        <v>2363.85</v>
      </c>
      <c r="L14" s="31">
        <v>2311.1999999999998</v>
      </c>
      <c r="M14" s="31">
        <v>9.6528600000000004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1990.25</v>
      </c>
      <c r="D15" s="40">
        <v>1985.2166666666665</v>
      </c>
      <c r="E15" s="40">
        <v>1967.2333333333329</v>
      </c>
      <c r="F15" s="40">
        <v>1944.2166666666665</v>
      </c>
      <c r="G15" s="40">
        <v>1926.2333333333329</v>
      </c>
      <c r="H15" s="40">
        <v>2008.2333333333329</v>
      </c>
      <c r="I15" s="40">
        <v>2026.2166666666665</v>
      </c>
      <c r="J15" s="40">
        <v>2049.2333333333327</v>
      </c>
      <c r="K15" s="31">
        <v>2003.2</v>
      </c>
      <c r="L15" s="31">
        <v>1962.2</v>
      </c>
      <c r="M15" s="31">
        <v>0.16089000000000001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1623.85</v>
      </c>
      <c r="D16" s="40">
        <v>1629.0666666666666</v>
      </c>
      <c r="E16" s="40">
        <v>1599.7833333333333</v>
      </c>
      <c r="F16" s="40">
        <v>1575.7166666666667</v>
      </c>
      <c r="G16" s="40">
        <v>1546.4333333333334</v>
      </c>
      <c r="H16" s="40">
        <v>1653.1333333333332</v>
      </c>
      <c r="I16" s="40">
        <v>1682.4166666666665</v>
      </c>
      <c r="J16" s="40">
        <v>1706.4833333333331</v>
      </c>
      <c r="K16" s="31">
        <v>1658.35</v>
      </c>
      <c r="L16" s="31">
        <v>1605</v>
      </c>
      <c r="M16" s="31">
        <v>1.0156499999999999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1339</v>
      </c>
      <c r="D17" s="40">
        <v>1349.4166666666667</v>
      </c>
      <c r="E17" s="40">
        <v>1319.3333333333335</v>
      </c>
      <c r="F17" s="40">
        <v>1299.6666666666667</v>
      </c>
      <c r="G17" s="40">
        <v>1269.5833333333335</v>
      </c>
      <c r="H17" s="40">
        <v>1369.0833333333335</v>
      </c>
      <c r="I17" s="40">
        <v>1399.166666666667</v>
      </c>
      <c r="J17" s="40">
        <v>1418.8333333333335</v>
      </c>
      <c r="K17" s="31">
        <v>1379.5</v>
      </c>
      <c r="L17" s="31">
        <v>1329.75</v>
      </c>
      <c r="M17" s="31">
        <v>11.539210000000001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617.6</v>
      </c>
      <c r="D18" s="40">
        <v>620.16666666666663</v>
      </c>
      <c r="E18" s="40">
        <v>612.48333333333323</v>
      </c>
      <c r="F18" s="40">
        <v>607.36666666666656</v>
      </c>
      <c r="G18" s="40">
        <v>599.68333333333317</v>
      </c>
      <c r="H18" s="40">
        <v>625.2833333333333</v>
      </c>
      <c r="I18" s="40">
        <v>632.9666666666667</v>
      </c>
      <c r="J18" s="40">
        <v>638.08333333333337</v>
      </c>
      <c r="K18" s="31">
        <v>627.85</v>
      </c>
      <c r="L18" s="31">
        <v>615.04999999999995</v>
      </c>
      <c r="M18" s="31">
        <v>2.5578599999999998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957.2</v>
      </c>
      <c r="D19" s="40">
        <v>958.9</v>
      </c>
      <c r="E19" s="40">
        <v>950.8</v>
      </c>
      <c r="F19" s="40">
        <v>944.4</v>
      </c>
      <c r="G19" s="40">
        <v>936.3</v>
      </c>
      <c r="H19" s="40">
        <v>965.3</v>
      </c>
      <c r="I19" s="40">
        <v>973.40000000000009</v>
      </c>
      <c r="J19" s="40">
        <v>979.8</v>
      </c>
      <c r="K19" s="31">
        <v>967</v>
      </c>
      <c r="L19" s="31">
        <v>952.5</v>
      </c>
      <c r="M19" s="31">
        <v>8.8175399999999993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2479.15</v>
      </c>
      <c r="D20" s="40">
        <v>2568.3833333333332</v>
      </c>
      <c r="E20" s="40">
        <v>2336.8666666666663</v>
      </c>
      <c r="F20" s="40">
        <v>2194.583333333333</v>
      </c>
      <c r="G20" s="40">
        <v>1963.0666666666662</v>
      </c>
      <c r="H20" s="40">
        <v>2710.6666666666665</v>
      </c>
      <c r="I20" s="40">
        <v>2942.1833333333329</v>
      </c>
      <c r="J20" s="40">
        <v>3084.4666666666667</v>
      </c>
      <c r="K20" s="31">
        <v>2799.9</v>
      </c>
      <c r="L20" s="31">
        <v>2426.1</v>
      </c>
      <c r="M20" s="31">
        <v>24.43216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18886.7</v>
      </c>
      <c r="D21" s="40">
        <v>18944.033333333336</v>
      </c>
      <c r="E21" s="40">
        <v>18762.666666666672</v>
      </c>
      <c r="F21" s="40">
        <v>18638.633333333335</v>
      </c>
      <c r="G21" s="40">
        <v>18457.26666666667</v>
      </c>
      <c r="H21" s="40">
        <v>19068.066666666673</v>
      </c>
      <c r="I21" s="40">
        <v>19249.433333333334</v>
      </c>
      <c r="J21" s="40">
        <v>19373.466666666674</v>
      </c>
      <c r="K21" s="31">
        <v>19125.400000000001</v>
      </c>
      <c r="L21" s="31">
        <v>18820</v>
      </c>
      <c r="M21" s="31">
        <v>5.7750000000000003E-2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1460</v>
      </c>
      <c r="D22" s="40">
        <v>1463.1333333333332</v>
      </c>
      <c r="E22" s="40">
        <v>1429.4666666666665</v>
      </c>
      <c r="F22" s="40">
        <v>1398.9333333333332</v>
      </c>
      <c r="G22" s="40">
        <v>1365.2666666666664</v>
      </c>
      <c r="H22" s="40">
        <v>1493.6666666666665</v>
      </c>
      <c r="I22" s="40">
        <v>1527.3333333333335</v>
      </c>
      <c r="J22" s="40">
        <v>1557.8666666666666</v>
      </c>
      <c r="K22" s="31">
        <v>1496.8</v>
      </c>
      <c r="L22" s="31">
        <v>1432.6</v>
      </c>
      <c r="M22" s="31">
        <v>47.388199999999998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942.5</v>
      </c>
      <c r="D23" s="40">
        <v>942.18333333333339</v>
      </c>
      <c r="E23" s="40">
        <v>929.36666666666679</v>
      </c>
      <c r="F23" s="40">
        <v>916.23333333333335</v>
      </c>
      <c r="G23" s="40">
        <v>903.41666666666674</v>
      </c>
      <c r="H23" s="40">
        <v>955.31666666666683</v>
      </c>
      <c r="I23" s="40">
        <v>968.13333333333344</v>
      </c>
      <c r="J23" s="40">
        <v>981.26666666666688</v>
      </c>
      <c r="K23" s="31">
        <v>955</v>
      </c>
      <c r="L23" s="31">
        <v>929.05</v>
      </c>
      <c r="M23" s="31">
        <v>29.340479999999999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705.4</v>
      </c>
      <c r="D24" s="40">
        <v>700.79999999999984</v>
      </c>
      <c r="E24" s="40">
        <v>693.29999999999973</v>
      </c>
      <c r="F24" s="40">
        <v>681.19999999999993</v>
      </c>
      <c r="G24" s="40">
        <v>673.69999999999982</v>
      </c>
      <c r="H24" s="40">
        <v>712.89999999999964</v>
      </c>
      <c r="I24" s="40">
        <v>720.39999999999986</v>
      </c>
      <c r="J24" s="40">
        <v>732.49999999999955</v>
      </c>
      <c r="K24" s="31">
        <v>708.3</v>
      </c>
      <c r="L24" s="31">
        <v>688.7</v>
      </c>
      <c r="M24" s="31">
        <v>73.547579999999996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1021.8</v>
      </c>
      <c r="D25" s="40">
        <v>1007.9</v>
      </c>
      <c r="E25" s="40">
        <v>994</v>
      </c>
      <c r="F25" s="40">
        <v>966.2</v>
      </c>
      <c r="G25" s="40">
        <v>952.30000000000007</v>
      </c>
      <c r="H25" s="40">
        <v>1035.6999999999998</v>
      </c>
      <c r="I25" s="40">
        <v>1049.5999999999999</v>
      </c>
      <c r="J25" s="40">
        <v>1077.3999999999999</v>
      </c>
      <c r="K25" s="31">
        <v>1021.8</v>
      </c>
      <c r="L25" s="31">
        <v>980.1</v>
      </c>
      <c r="M25" s="31">
        <v>2.0623999999999998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1075.2</v>
      </c>
      <c r="D26" s="40">
        <v>1053.4666666666667</v>
      </c>
      <c r="E26" s="40">
        <v>1031.7333333333333</v>
      </c>
      <c r="F26" s="40">
        <v>988.26666666666665</v>
      </c>
      <c r="G26" s="40">
        <v>966.5333333333333</v>
      </c>
      <c r="H26" s="40">
        <v>1096.9333333333334</v>
      </c>
      <c r="I26" s="40">
        <v>1118.666666666667</v>
      </c>
      <c r="J26" s="40">
        <v>1162.1333333333334</v>
      </c>
      <c r="K26" s="31">
        <v>1075.2</v>
      </c>
      <c r="L26" s="31">
        <v>1010</v>
      </c>
      <c r="M26" s="31">
        <v>1.1211500000000001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113.2</v>
      </c>
      <c r="D27" s="40">
        <v>112.83333333333333</v>
      </c>
      <c r="E27" s="40">
        <v>111.46666666666665</v>
      </c>
      <c r="F27" s="40">
        <v>109.73333333333332</v>
      </c>
      <c r="G27" s="40">
        <v>108.36666666666665</v>
      </c>
      <c r="H27" s="40">
        <v>114.56666666666666</v>
      </c>
      <c r="I27" s="40">
        <v>115.93333333333334</v>
      </c>
      <c r="J27" s="40">
        <v>117.66666666666667</v>
      </c>
      <c r="K27" s="31">
        <v>114.2</v>
      </c>
      <c r="L27" s="31">
        <v>111.1</v>
      </c>
      <c r="M27" s="31">
        <v>18.57563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205.9</v>
      </c>
      <c r="D28" s="40">
        <v>205.68333333333331</v>
      </c>
      <c r="E28" s="40">
        <v>203.36666666666662</v>
      </c>
      <c r="F28" s="40">
        <v>200.83333333333331</v>
      </c>
      <c r="G28" s="40">
        <v>198.51666666666662</v>
      </c>
      <c r="H28" s="40">
        <v>208.21666666666661</v>
      </c>
      <c r="I28" s="40">
        <v>210.53333333333327</v>
      </c>
      <c r="J28" s="40">
        <v>213.06666666666661</v>
      </c>
      <c r="K28" s="31">
        <v>208</v>
      </c>
      <c r="L28" s="31">
        <v>203.15</v>
      </c>
      <c r="M28" s="31">
        <v>12.423249999999999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377.5</v>
      </c>
      <c r="D29" s="40">
        <v>376.09999999999997</v>
      </c>
      <c r="E29" s="40">
        <v>372.39999999999992</v>
      </c>
      <c r="F29" s="40">
        <v>367.29999999999995</v>
      </c>
      <c r="G29" s="40">
        <v>363.59999999999991</v>
      </c>
      <c r="H29" s="40">
        <v>381.19999999999993</v>
      </c>
      <c r="I29" s="40">
        <v>384.9</v>
      </c>
      <c r="J29" s="40">
        <v>389.99999999999994</v>
      </c>
      <c r="K29" s="31">
        <v>379.8</v>
      </c>
      <c r="L29" s="31">
        <v>371</v>
      </c>
      <c r="M29" s="31">
        <v>1.59165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273.14999999999998</v>
      </c>
      <c r="D30" s="40">
        <v>273</v>
      </c>
      <c r="E30" s="40">
        <v>267.7</v>
      </c>
      <c r="F30" s="40">
        <v>262.25</v>
      </c>
      <c r="G30" s="40">
        <v>256.95</v>
      </c>
      <c r="H30" s="40">
        <v>278.45</v>
      </c>
      <c r="I30" s="40">
        <v>283.74999999999994</v>
      </c>
      <c r="J30" s="40">
        <v>289.2</v>
      </c>
      <c r="K30" s="31">
        <v>278.3</v>
      </c>
      <c r="L30" s="31">
        <v>267.55</v>
      </c>
      <c r="M30" s="31">
        <v>3.7457799999999999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4094.05</v>
      </c>
      <c r="D31" s="40">
        <v>4116.3499999999995</v>
      </c>
      <c r="E31" s="40">
        <v>4057.6999999999989</v>
      </c>
      <c r="F31" s="40">
        <v>4021.3499999999995</v>
      </c>
      <c r="G31" s="40">
        <v>3962.6999999999989</v>
      </c>
      <c r="H31" s="40">
        <v>4152.6999999999989</v>
      </c>
      <c r="I31" s="40">
        <v>4211.3499999999985</v>
      </c>
      <c r="J31" s="40">
        <v>4247.6999999999989</v>
      </c>
      <c r="K31" s="31">
        <v>4175</v>
      </c>
      <c r="L31" s="31">
        <v>4080</v>
      </c>
      <c r="M31" s="31">
        <v>0.27159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2297.75</v>
      </c>
      <c r="D32" s="40">
        <v>2304.9166666666665</v>
      </c>
      <c r="E32" s="40">
        <v>2284.833333333333</v>
      </c>
      <c r="F32" s="40">
        <v>2271.9166666666665</v>
      </c>
      <c r="G32" s="40">
        <v>2251.833333333333</v>
      </c>
      <c r="H32" s="40">
        <v>2317.833333333333</v>
      </c>
      <c r="I32" s="40">
        <v>2337.9166666666661</v>
      </c>
      <c r="J32" s="40">
        <v>2350.833333333333</v>
      </c>
      <c r="K32" s="31">
        <v>2325</v>
      </c>
      <c r="L32" s="31">
        <v>2292</v>
      </c>
      <c r="M32" s="31">
        <v>0.2487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2225.15</v>
      </c>
      <c r="D33" s="40">
        <v>2233.8666666666668</v>
      </c>
      <c r="E33" s="40">
        <v>2210.2833333333338</v>
      </c>
      <c r="F33" s="40">
        <v>2195.416666666667</v>
      </c>
      <c r="G33" s="40">
        <v>2171.8333333333339</v>
      </c>
      <c r="H33" s="40">
        <v>2248.7333333333336</v>
      </c>
      <c r="I33" s="40">
        <v>2272.3166666666666</v>
      </c>
      <c r="J33" s="40">
        <v>2287.1833333333334</v>
      </c>
      <c r="K33" s="31">
        <v>2257.4499999999998</v>
      </c>
      <c r="L33" s="31">
        <v>2219</v>
      </c>
      <c r="M33" s="31">
        <v>0.24961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105.05</v>
      </c>
      <c r="D34" s="40">
        <v>105.61666666666667</v>
      </c>
      <c r="E34" s="40">
        <v>104.03333333333335</v>
      </c>
      <c r="F34" s="40">
        <v>103.01666666666667</v>
      </c>
      <c r="G34" s="40">
        <v>101.43333333333334</v>
      </c>
      <c r="H34" s="40">
        <v>106.63333333333335</v>
      </c>
      <c r="I34" s="40">
        <v>108.21666666666667</v>
      </c>
      <c r="J34" s="40">
        <v>109.23333333333336</v>
      </c>
      <c r="K34" s="31">
        <v>107.2</v>
      </c>
      <c r="L34" s="31">
        <v>104.6</v>
      </c>
      <c r="M34" s="31">
        <v>1.7035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762.7</v>
      </c>
      <c r="D35" s="40">
        <v>765.55000000000007</v>
      </c>
      <c r="E35" s="40">
        <v>757.15000000000009</v>
      </c>
      <c r="F35" s="40">
        <v>751.6</v>
      </c>
      <c r="G35" s="40">
        <v>743.2</v>
      </c>
      <c r="H35" s="40">
        <v>771.10000000000014</v>
      </c>
      <c r="I35" s="40">
        <v>779.5</v>
      </c>
      <c r="J35" s="40">
        <v>785.05000000000018</v>
      </c>
      <c r="K35" s="31">
        <v>773.95</v>
      </c>
      <c r="L35" s="31">
        <v>760</v>
      </c>
      <c r="M35" s="31">
        <v>1.4077999999999999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3802.2</v>
      </c>
      <c r="D36" s="40">
        <v>3771.5499999999997</v>
      </c>
      <c r="E36" s="40">
        <v>3733.0999999999995</v>
      </c>
      <c r="F36" s="40">
        <v>3663.9999999999995</v>
      </c>
      <c r="G36" s="40">
        <v>3625.5499999999993</v>
      </c>
      <c r="H36" s="40">
        <v>3840.6499999999996</v>
      </c>
      <c r="I36" s="40">
        <v>3879.0999999999995</v>
      </c>
      <c r="J36" s="40">
        <v>3948.2</v>
      </c>
      <c r="K36" s="31">
        <v>3810</v>
      </c>
      <c r="L36" s="31">
        <v>3702.45</v>
      </c>
      <c r="M36" s="31">
        <v>3.8406199999999999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4194.55</v>
      </c>
      <c r="D37" s="40">
        <v>4214.6333333333341</v>
      </c>
      <c r="E37" s="40">
        <v>4154.9166666666679</v>
      </c>
      <c r="F37" s="40">
        <v>4115.2833333333338</v>
      </c>
      <c r="G37" s="40">
        <v>4055.5666666666675</v>
      </c>
      <c r="H37" s="40">
        <v>4254.2666666666682</v>
      </c>
      <c r="I37" s="40">
        <v>4313.9833333333336</v>
      </c>
      <c r="J37" s="40">
        <v>4353.6166666666686</v>
      </c>
      <c r="K37" s="31">
        <v>4274.3500000000004</v>
      </c>
      <c r="L37" s="31">
        <v>4175</v>
      </c>
      <c r="M37" s="31">
        <v>0.39734999999999998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21.8</v>
      </c>
      <c r="D38" s="40">
        <v>21.833333333333332</v>
      </c>
      <c r="E38" s="40">
        <v>21.466666666666665</v>
      </c>
      <c r="F38" s="40">
        <v>21.133333333333333</v>
      </c>
      <c r="G38" s="40">
        <v>20.766666666666666</v>
      </c>
      <c r="H38" s="40">
        <v>22.166666666666664</v>
      </c>
      <c r="I38" s="40">
        <v>22.533333333333331</v>
      </c>
      <c r="J38" s="40">
        <v>22.866666666666664</v>
      </c>
      <c r="K38" s="31">
        <v>22.2</v>
      </c>
      <c r="L38" s="31">
        <v>21.5</v>
      </c>
      <c r="M38" s="31">
        <v>47.576129999999999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711.5</v>
      </c>
      <c r="D39" s="40">
        <v>712.61666666666667</v>
      </c>
      <c r="E39" s="40">
        <v>706.93333333333339</v>
      </c>
      <c r="F39" s="40">
        <v>702.36666666666667</v>
      </c>
      <c r="G39" s="40">
        <v>696.68333333333339</v>
      </c>
      <c r="H39" s="40">
        <v>717.18333333333339</v>
      </c>
      <c r="I39" s="40">
        <v>722.86666666666656</v>
      </c>
      <c r="J39" s="40">
        <v>727.43333333333339</v>
      </c>
      <c r="K39" s="31">
        <v>718.3</v>
      </c>
      <c r="L39" s="31">
        <v>708.05</v>
      </c>
      <c r="M39" s="31">
        <v>8.8927700000000005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2849.35</v>
      </c>
      <c r="D40" s="40">
        <v>2858.85</v>
      </c>
      <c r="E40" s="40">
        <v>2835.5</v>
      </c>
      <c r="F40" s="40">
        <v>2821.65</v>
      </c>
      <c r="G40" s="40">
        <v>2798.3</v>
      </c>
      <c r="H40" s="40">
        <v>2872.7</v>
      </c>
      <c r="I40" s="40">
        <v>2896.0499999999993</v>
      </c>
      <c r="J40" s="40">
        <v>2909.8999999999996</v>
      </c>
      <c r="K40" s="31">
        <v>2882.2</v>
      </c>
      <c r="L40" s="31">
        <v>2845</v>
      </c>
      <c r="M40" s="31">
        <v>0.12706000000000001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409.4</v>
      </c>
      <c r="D41" s="40">
        <v>407.09999999999997</v>
      </c>
      <c r="E41" s="40">
        <v>403.19999999999993</v>
      </c>
      <c r="F41" s="40">
        <v>396.99999999999994</v>
      </c>
      <c r="G41" s="40">
        <v>393.09999999999991</v>
      </c>
      <c r="H41" s="40">
        <v>413.29999999999995</v>
      </c>
      <c r="I41" s="40">
        <v>417.19999999999993</v>
      </c>
      <c r="J41" s="40">
        <v>423.4</v>
      </c>
      <c r="K41" s="31">
        <v>411</v>
      </c>
      <c r="L41" s="31">
        <v>400.9</v>
      </c>
      <c r="M41" s="31">
        <v>71.128609999999995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1196.0999999999999</v>
      </c>
      <c r="D42" s="40">
        <v>1205.3666666666666</v>
      </c>
      <c r="E42" s="40">
        <v>1180.7333333333331</v>
      </c>
      <c r="F42" s="40">
        <v>1165.3666666666666</v>
      </c>
      <c r="G42" s="40">
        <v>1140.7333333333331</v>
      </c>
      <c r="H42" s="40">
        <v>1220.7333333333331</v>
      </c>
      <c r="I42" s="40">
        <v>1245.3666666666668</v>
      </c>
      <c r="J42" s="40">
        <v>1260.7333333333331</v>
      </c>
      <c r="K42" s="31">
        <v>1230</v>
      </c>
      <c r="L42" s="31">
        <v>1190</v>
      </c>
      <c r="M42" s="31">
        <v>1.21143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4787.8999999999996</v>
      </c>
      <c r="D43" s="40">
        <v>4837.6500000000005</v>
      </c>
      <c r="E43" s="40">
        <v>4712.3000000000011</v>
      </c>
      <c r="F43" s="40">
        <v>4636.7000000000007</v>
      </c>
      <c r="G43" s="40">
        <v>4511.3500000000013</v>
      </c>
      <c r="H43" s="40">
        <v>4913.2500000000009</v>
      </c>
      <c r="I43" s="40">
        <v>5038.6000000000013</v>
      </c>
      <c r="J43" s="40">
        <v>5114.2000000000007</v>
      </c>
      <c r="K43" s="31">
        <v>4963</v>
      </c>
      <c r="L43" s="31">
        <v>4762.05</v>
      </c>
      <c r="M43" s="31">
        <v>29.415479999999999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220.25</v>
      </c>
      <c r="D44" s="40">
        <v>220.83333333333334</v>
      </c>
      <c r="E44" s="40">
        <v>218.66666666666669</v>
      </c>
      <c r="F44" s="40">
        <v>217.08333333333334</v>
      </c>
      <c r="G44" s="40">
        <v>214.91666666666669</v>
      </c>
      <c r="H44" s="40">
        <v>222.41666666666669</v>
      </c>
      <c r="I44" s="40">
        <v>224.58333333333337</v>
      </c>
      <c r="J44" s="40">
        <v>226.16666666666669</v>
      </c>
      <c r="K44" s="31">
        <v>223</v>
      </c>
      <c r="L44" s="31">
        <v>219.25</v>
      </c>
      <c r="M44" s="31">
        <v>22.565550000000002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342.75</v>
      </c>
      <c r="D45" s="40">
        <v>342.68333333333334</v>
      </c>
      <c r="E45" s="40">
        <v>338.36666666666667</v>
      </c>
      <c r="F45" s="40">
        <v>333.98333333333335</v>
      </c>
      <c r="G45" s="40">
        <v>329.66666666666669</v>
      </c>
      <c r="H45" s="40">
        <v>347.06666666666666</v>
      </c>
      <c r="I45" s="40">
        <v>351.38333333333338</v>
      </c>
      <c r="J45" s="40">
        <v>355.76666666666665</v>
      </c>
      <c r="K45" s="31">
        <v>347</v>
      </c>
      <c r="L45" s="31">
        <v>338.3</v>
      </c>
      <c r="M45" s="31">
        <v>0.93305000000000005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125.15</v>
      </c>
      <c r="D46" s="40">
        <v>125.73333333333333</v>
      </c>
      <c r="E46" s="40">
        <v>124.16666666666667</v>
      </c>
      <c r="F46" s="40">
        <v>123.18333333333334</v>
      </c>
      <c r="G46" s="40">
        <v>121.61666666666667</v>
      </c>
      <c r="H46" s="40">
        <v>126.71666666666667</v>
      </c>
      <c r="I46" s="40">
        <v>128.28333333333333</v>
      </c>
      <c r="J46" s="40">
        <v>129.26666666666665</v>
      </c>
      <c r="K46" s="31">
        <v>127.3</v>
      </c>
      <c r="L46" s="31">
        <v>124.75</v>
      </c>
      <c r="M46" s="31">
        <v>143.30765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101.55</v>
      </c>
      <c r="D47" s="40">
        <v>101.91666666666667</v>
      </c>
      <c r="E47" s="40">
        <v>100.33333333333334</v>
      </c>
      <c r="F47" s="40">
        <v>99.116666666666674</v>
      </c>
      <c r="G47" s="40">
        <v>97.533333333333346</v>
      </c>
      <c r="H47" s="40">
        <v>103.13333333333334</v>
      </c>
      <c r="I47" s="40">
        <v>104.71666666666668</v>
      </c>
      <c r="J47" s="40">
        <v>105.93333333333334</v>
      </c>
      <c r="K47" s="31">
        <v>103.5</v>
      </c>
      <c r="L47" s="31">
        <v>100.7</v>
      </c>
      <c r="M47" s="31">
        <v>10.74635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3001.55</v>
      </c>
      <c r="D48" s="40">
        <v>3014.0333333333333</v>
      </c>
      <c r="E48" s="40">
        <v>2980.0666666666666</v>
      </c>
      <c r="F48" s="40">
        <v>2958.5833333333335</v>
      </c>
      <c r="G48" s="40">
        <v>2924.6166666666668</v>
      </c>
      <c r="H48" s="40">
        <v>3035.5166666666664</v>
      </c>
      <c r="I48" s="40">
        <v>3069.4833333333327</v>
      </c>
      <c r="J48" s="40">
        <v>3090.9666666666662</v>
      </c>
      <c r="K48" s="31">
        <v>3048</v>
      </c>
      <c r="L48" s="31">
        <v>2992.55</v>
      </c>
      <c r="M48" s="31">
        <v>13.7532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189.7</v>
      </c>
      <c r="D49" s="40">
        <v>187.13333333333333</v>
      </c>
      <c r="E49" s="40">
        <v>179.56666666666666</v>
      </c>
      <c r="F49" s="40">
        <v>169.43333333333334</v>
      </c>
      <c r="G49" s="40">
        <v>161.86666666666667</v>
      </c>
      <c r="H49" s="40">
        <v>197.26666666666665</v>
      </c>
      <c r="I49" s="40">
        <v>204.83333333333331</v>
      </c>
      <c r="J49" s="40">
        <v>214.96666666666664</v>
      </c>
      <c r="K49" s="31">
        <v>194.7</v>
      </c>
      <c r="L49" s="31">
        <v>177</v>
      </c>
      <c r="M49" s="31">
        <v>218.07578000000001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3102.55</v>
      </c>
      <c r="D50" s="40">
        <v>3109.7000000000003</v>
      </c>
      <c r="E50" s="40">
        <v>3088.2000000000007</v>
      </c>
      <c r="F50" s="40">
        <v>3073.8500000000004</v>
      </c>
      <c r="G50" s="40">
        <v>3052.3500000000008</v>
      </c>
      <c r="H50" s="40">
        <v>3124.0500000000006</v>
      </c>
      <c r="I50" s="40">
        <v>3145.5499999999997</v>
      </c>
      <c r="J50" s="40">
        <v>3159.9000000000005</v>
      </c>
      <c r="K50" s="31">
        <v>3131.2</v>
      </c>
      <c r="L50" s="31">
        <v>3095.35</v>
      </c>
      <c r="M50" s="31">
        <v>0.12823000000000001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2071.15</v>
      </c>
      <c r="D51" s="40">
        <v>2062.4666666666667</v>
      </c>
      <c r="E51" s="40">
        <v>2049.7833333333333</v>
      </c>
      <c r="F51" s="40">
        <v>2028.4166666666665</v>
      </c>
      <c r="G51" s="40">
        <v>2015.7333333333331</v>
      </c>
      <c r="H51" s="40">
        <v>2083.8333333333335</v>
      </c>
      <c r="I51" s="40">
        <v>2096.5166666666669</v>
      </c>
      <c r="J51" s="40">
        <v>2117.8833333333337</v>
      </c>
      <c r="K51" s="31">
        <v>2075.15</v>
      </c>
      <c r="L51" s="31">
        <v>2041.1</v>
      </c>
      <c r="M51" s="31">
        <v>2.0537399999999999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9322.25</v>
      </c>
      <c r="D52" s="40">
        <v>9300.1</v>
      </c>
      <c r="E52" s="40">
        <v>9252.6</v>
      </c>
      <c r="F52" s="40">
        <v>9182.9500000000007</v>
      </c>
      <c r="G52" s="40">
        <v>9135.4500000000007</v>
      </c>
      <c r="H52" s="40">
        <v>9369.75</v>
      </c>
      <c r="I52" s="40">
        <v>9417.25</v>
      </c>
      <c r="J52" s="40">
        <v>9486.9</v>
      </c>
      <c r="K52" s="31">
        <v>9347.6</v>
      </c>
      <c r="L52" s="31">
        <v>9230.4500000000007</v>
      </c>
      <c r="M52" s="31">
        <v>9.1389999999999999E-2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721.65</v>
      </c>
      <c r="D53" s="40">
        <v>728.15</v>
      </c>
      <c r="E53" s="40">
        <v>709.5</v>
      </c>
      <c r="F53" s="40">
        <v>697.35</v>
      </c>
      <c r="G53" s="40">
        <v>678.7</v>
      </c>
      <c r="H53" s="40">
        <v>740.3</v>
      </c>
      <c r="I53" s="40">
        <v>758.94999999999982</v>
      </c>
      <c r="J53" s="40">
        <v>771.09999999999991</v>
      </c>
      <c r="K53" s="31">
        <v>746.8</v>
      </c>
      <c r="L53" s="31">
        <v>716</v>
      </c>
      <c r="M53" s="31">
        <v>77.324839999999995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567.79999999999995</v>
      </c>
      <c r="D54" s="40">
        <v>569.2833333333333</v>
      </c>
      <c r="E54" s="40">
        <v>560.01666666666665</v>
      </c>
      <c r="F54" s="40">
        <v>552.23333333333335</v>
      </c>
      <c r="G54" s="40">
        <v>542.9666666666667</v>
      </c>
      <c r="H54" s="40">
        <v>577.06666666666661</v>
      </c>
      <c r="I54" s="40">
        <v>586.33333333333326</v>
      </c>
      <c r="J54" s="40">
        <v>594.11666666666656</v>
      </c>
      <c r="K54" s="31">
        <v>578.54999999999995</v>
      </c>
      <c r="L54" s="31">
        <v>561.5</v>
      </c>
      <c r="M54" s="31">
        <v>2.0731899999999999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3650.6</v>
      </c>
      <c r="D55" s="40">
        <v>3648.3333333333335</v>
      </c>
      <c r="E55" s="40">
        <v>3628.416666666667</v>
      </c>
      <c r="F55" s="40">
        <v>3606.2333333333336</v>
      </c>
      <c r="G55" s="40">
        <v>3586.3166666666671</v>
      </c>
      <c r="H55" s="40">
        <v>3670.5166666666669</v>
      </c>
      <c r="I55" s="40">
        <v>3690.4333333333338</v>
      </c>
      <c r="J55" s="40">
        <v>3712.6166666666668</v>
      </c>
      <c r="K55" s="31">
        <v>3668.25</v>
      </c>
      <c r="L55" s="31">
        <v>3626.15</v>
      </c>
      <c r="M55" s="31">
        <v>1.47888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754.4</v>
      </c>
      <c r="D56" s="40">
        <v>756.23333333333323</v>
      </c>
      <c r="E56" s="40">
        <v>748.66666666666652</v>
      </c>
      <c r="F56" s="40">
        <v>742.93333333333328</v>
      </c>
      <c r="G56" s="40">
        <v>735.36666666666656</v>
      </c>
      <c r="H56" s="40">
        <v>761.96666666666647</v>
      </c>
      <c r="I56" s="40">
        <v>769.5333333333333</v>
      </c>
      <c r="J56" s="40">
        <v>775.26666666666642</v>
      </c>
      <c r="K56" s="31">
        <v>763.8</v>
      </c>
      <c r="L56" s="31">
        <v>750.5</v>
      </c>
      <c r="M56" s="31">
        <v>53.704599999999999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3487.2</v>
      </c>
      <c r="D57" s="40">
        <v>3535.5166666666664</v>
      </c>
      <c r="E57" s="40">
        <v>3431.6833333333329</v>
      </c>
      <c r="F57" s="40">
        <v>3376.1666666666665</v>
      </c>
      <c r="G57" s="40">
        <v>3272.333333333333</v>
      </c>
      <c r="H57" s="40">
        <v>3591.0333333333328</v>
      </c>
      <c r="I57" s="40">
        <v>3694.8666666666668</v>
      </c>
      <c r="J57" s="40">
        <v>3750.3833333333328</v>
      </c>
      <c r="K57" s="31">
        <v>3639.35</v>
      </c>
      <c r="L57" s="31">
        <v>3480</v>
      </c>
      <c r="M57" s="31">
        <v>0.37672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1305.5</v>
      </c>
      <c r="D58" s="40">
        <v>1306.05</v>
      </c>
      <c r="E58" s="40">
        <v>1297.0999999999999</v>
      </c>
      <c r="F58" s="40">
        <v>1288.7</v>
      </c>
      <c r="G58" s="40">
        <v>1279.75</v>
      </c>
      <c r="H58" s="40">
        <v>1314.4499999999998</v>
      </c>
      <c r="I58" s="40">
        <v>1323.4</v>
      </c>
      <c r="J58" s="40">
        <v>1331.7999999999997</v>
      </c>
      <c r="K58" s="31">
        <v>1315</v>
      </c>
      <c r="L58" s="31">
        <v>1297.6500000000001</v>
      </c>
      <c r="M58" s="31">
        <v>1.42302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1133.8</v>
      </c>
      <c r="D59" s="40">
        <v>1130.9333333333334</v>
      </c>
      <c r="E59" s="40">
        <v>1086.8666666666668</v>
      </c>
      <c r="F59" s="40">
        <v>1039.9333333333334</v>
      </c>
      <c r="G59" s="40">
        <v>995.86666666666679</v>
      </c>
      <c r="H59" s="40">
        <v>1177.8666666666668</v>
      </c>
      <c r="I59" s="40">
        <v>1221.9333333333334</v>
      </c>
      <c r="J59" s="40">
        <v>1268.8666666666668</v>
      </c>
      <c r="K59" s="31">
        <v>1175</v>
      </c>
      <c r="L59" s="31">
        <v>1084</v>
      </c>
      <c r="M59" s="31">
        <v>7.7639399999999998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3833.05</v>
      </c>
      <c r="D60" s="40">
        <v>3821.3666666666668</v>
      </c>
      <c r="E60" s="40">
        <v>3786.6833333333334</v>
      </c>
      <c r="F60" s="40">
        <v>3740.3166666666666</v>
      </c>
      <c r="G60" s="40">
        <v>3705.6333333333332</v>
      </c>
      <c r="H60" s="40">
        <v>3867.7333333333336</v>
      </c>
      <c r="I60" s="40">
        <v>3902.416666666667</v>
      </c>
      <c r="J60" s="40">
        <v>3948.7833333333338</v>
      </c>
      <c r="K60" s="31">
        <v>3856.05</v>
      </c>
      <c r="L60" s="31">
        <v>3775</v>
      </c>
      <c r="M60" s="31">
        <v>4.9328500000000002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247.15</v>
      </c>
      <c r="D61" s="40">
        <v>250.21666666666667</v>
      </c>
      <c r="E61" s="40">
        <v>241.93333333333334</v>
      </c>
      <c r="F61" s="40">
        <v>236.71666666666667</v>
      </c>
      <c r="G61" s="40">
        <v>228.43333333333334</v>
      </c>
      <c r="H61" s="40">
        <v>255.43333333333334</v>
      </c>
      <c r="I61" s="40">
        <v>263.7166666666667</v>
      </c>
      <c r="J61" s="40">
        <v>268.93333333333334</v>
      </c>
      <c r="K61" s="31">
        <v>258.5</v>
      </c>
      <c r="L61" s="31">
        <v>245</v>
      </c>
      <c r="M61" s="31">
        <v>6.9690200000000004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1038.7</v>
      </c>
      <c r="D62" s="40">
        <v>1047.8500000000001</v>
      </c>
      <c r="E62" s="40">
        <v>1025.8500000000004</v>
      </c>
      <c r="F62" s="40">
        <v>1013.0000000000002</v>
      </c>
      <c r="G62" s="40">
        <v>991.00000000000045</v>
      </c>
      <c r="H62" s="40">
        <v>1060.7000000000003</v>
      </c>
      <c r="I62" s="40">
        <v>1082.6999999999998</v>
      </c>
      <c r="J62" s="40">
        <v>1095.5500000000002</v>
      </c>
      <c r="K62" s="31">
        <v>1069.8499999999999</v>
      </c>
      <c r="L62" s="31">
        <v>1035</v>
      </c>
      <c r="M62" s="31">
        <v>0.95235000000000003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6544.1</v>
      </c>
      <c r="D63" s="40">
        <v>6530.05</v>
      </c>
      <c r="E63" s="40">
        <v>6420.1</v>
      </c>
      <c r="F63" s="40">
        <v>6296.1</v>
      </c>
      <c r="G63" s="40">
        <v>6186.1500000000005</v>
      </c>
      <c r="H63" s="40">
        <v>6654.05</v>
      </c>
      <c r="I63" s="40">
        <v>6763.9999999999991</v>
      </c>
      <c r="J63" s="40">
        <v>6888</v>
      </c>
      <c r="K63" s="31">
        <v>6640</v>
      </c>
      <c r="L63" s="31">
        <v>6406.05</v>
      </c>
      <c r="M63" s="31">
        <v>21.537299999999998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15006.35</v>
      </c>
      <c r="D64" s="40">
        <v>14993.683333333334</v>
      </c>
      <c r="E64" s="40">
        <v>14749.366666666669</v>
      </c>
      <c r="F64" s="40">
        <v>14492.383333333335</v>
      </c>
      <c r="G64" s="40">
        <v>14248.066666666669</v>
      </c>
      <c r="H64" s="40">
        <v>15250.666666666668</v>
      </c>
      <c r="I64" s="40">
        <v>15494.983333333334</v>
      </c>
      <c r="J64" s="40">
        <v>15751.966666666667</v>
      </c>
      <c r="K64" s="31">
        <v>15238</v>
      </c>
      <c r="L64" s="31">
        <v>14736.7</v>
      </c>
      <c r="M64" s="31">
        <v>3.9173399999999998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4173.75</v>
      </c>
      <c r="D65" s="40">
        <v>4158.45</v>
      </c>
      <c r="E65" s="40">
        <v>4126.95</v>
      </c>
      <c r="F65" s="40">
        <v>4080.1499999999996</v>
      </c>
      <c r="G65" s="40">
        <v>4048.6499999999996</v>
      </c>
      <c r="H65" s="40">
        <v>4205.25</v>
      </c>
      <c r="I65" s="40">
        <v>4236.75</v>
      </c>
      <c r="J65" s="40">
        <v>4283.55</v>
      </c>
      <c r="K65" s="31">
        <v>4189.95</v>
      </c>
      <c r="L65" s="31">
        <v>4111.6499999999996</v>
      </c>
      <c r="M65" s="31">
        <v>0.48804999999999998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3402.15</v>
      </c>
      <c r="D66" s="40">
        <v>3403.2833333333333</v>
      </c>
      <c r="E66" s="40">
        <v>3373.8666666666668</v>
      </c>
      <c r="F66" s="40">
        <v>3345.5833333333335</v>
      </c>
      <c r="G66" s="40">
        <v>3316.166666666667</v>
      </c>
      <c r="H66" s="40">
        <v>3431.5666666666666</v>
      </c>
      <c r="I66" s="40">
        <v>3460.9833333333336</v>
      </c>
      <c r="J66" s="40">
        <v>3489.2666666666664</v>
      </c>
      <c r="K66" s="31">
        <v>3432.7</v>
      </c>
      <c r="L66" s="31">
        <v>3375</v>
      </c>
      <c r="M66" s="31">
        <v>0.33078999999999997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2276.6999999999998</v>
      </c>
      <c r="D67" s="40">
        <v>2288.0500000000002</v>
      </c>
      <c r="E67" s="40">
        <v>2257.2000000000003</v>
      </c>
      <c r="F67" s="40">
        <v>2237.7000000000003</v>
      </c>
      <c r="G67" s="40">
        <v>2206.8500000000004</v>
      </c>
      <c r="H67" s="40">
        <v>2307.5500000000002</v>
      </c>
      <c r="I67" s="40">
        <v>2338.4000000000005</v>
      </c>
      <c r="J67" s="40">
        <v>2357.9</v>
      </c>
      <c r="K67" s="31">
        <v>2318.9</v>
      </c>
      <c r="L67" s="31">
        <v>2268.5500000000002</v>
      </c>
      <c r="M67" s="31">
        <v>5.9573900000000002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128.5</v>
      </c>
      <c r="D68" s="40">
        <v>128.61666666666667</v>
      </c>
      <c r="E68" s="40">
        <v>127.63333333333335</v>
      </c>
      <c r="F68" s="40">
        <v>126.76666666666668</v>
      </c>
      <c r="G68" s="40">
        <v>125.78333333333336</v>
      </c>
      <c r="H68" s="40">
        <v>129.48333333333335</v>
      </c>
      <c r="I68" s="40">
        <v>130.4666666666667</v>
      </c>
      <c r="J68" s="40">
        <v>131.33333333333334</v>
      </c>
      <c r="K68" s="31">
        <v>129.6</v>
      </c>
      <c r="L68" s="31">
        <v>127.75</v>
      </c>
      <c r="M68" s="31">
        <v>1.3108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360.3</v>
      </c>
      <c r="D69" s="40">
        <v>359.61666666666662</v>
      </c>
      <c r="E69" s="40">
        <v>350.83333333333326</v>
      </c>
      <c r="F69" s="40">
        <v>341.36666666666662</v>
      </c>
      <c r="G69" s="40">
        <v>332.58333333333326</v>
      </c>
      <c r="H69" s="40">
        <v>369.08333333333326</v>
      </c>
      <c r="I69" s="40">
        <v>377.86666666666667</v>
      </c>
      <c r="J69" s="40">
        <v>387.33333333333326</v>
      </c>
      <c r="K69" s="31">
        <v>368.4</v>
      </c>
      <c r="L69" s="31">
        <v>350.15</v>
      </c>
      <c r="M69" s="31">
        <v>17.329940000000001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290.35000000000002</v>
      </c>
      <c r="D70" s="40">
        <v>291.66666666666669</v>
      </c>
      <c r="E70" s="40">
        <v>288.28333333333336</v>
      </c>
      <c r="F70" s="40">
        <v>286.2166666666667</v>
      </c>
      <c r="G70" s="40">
        <v>282.83333333333337</v>
      </c>
      <c r="H70" s="40">
        <v>293.73333333333335</v>
      </c>
      <c r="I70" s="40">
        <v>297.11666666666667</v>
      </c>
      <c r="J70" s="40">
        <v>299.18333333333334</v>
      </c>
      <c r="K70" s="31">
        <v>295.05</v>
      </c>
      <c r="L70" s="31">
        <v>289.60000000000002</v>
      </c>
      <c r="M70" s="31">
        <v>35.537149999999997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78.75</v>
      </c>
      <c r="D71" s="40">
        <v>78.649999999999991</v>
      </c>
      <c r="E71" s="40">
        <v>77.699999999999989</v>
      </c>
      <c r="F71" s="40">
        <v>76.649999999999991</v>
      </c>
      <c r="G71" s="40">
        <v>75.699999999999989</v>
      </c>
      <c r="H71" s="40">
        <v>79.699999999999989</v>
      </c>
      <c r="I71" s="40">
        <v>80.650000000000006</v>
      </c>
      <c r="J71" s="40">
        <v>81.699999999999989</v>
      </c>
      <c r="K71" s="31">
        <v>79.599999999999994</v>
      </c>
      <c r="L71" s="31">
        <v>77.599999999999994</v>
      </c>
      <c r="M71" s="31">
        <v>298.76996000000003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66.7</v>
      </c>
      <c r="D72" s="40">
        <v>66.933333333333337</v>
      </c>
      <c r="E72" s="40">
        <v>66.166666666666671</v>
      </c>
      <c r="F72" s="40">
        <v>65.63333333333334</v>
      </c>
      <c r="G72" s="40">
        <v>64.866666666666674</v>
      </c>
      <c r="H72" s="40">
        <v>67.466666666666669</v>
      </c>
      <c r="I72" s="40">
        <v>68.23333333333332</v>
      </c>
      <c r="J72" s="40">
        <v>68.766666666666666</v>
      </c>
      <c r="K72" s="31">
        <v>67.7</v>
      </c>
      <c r="L72" s="31">
        <v>66.400000000000006</v>
      </c>
      <c r="M72" s="31">
        <v>14.819739999999999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18.899999999999999</v>
      </c>
      <c r="D73" s="40">
        <v>19.033333333333335</v>
      </c>
      <c r="E73" s="40">
        <v>18.716666666666669</v>
      </c>
      <c r="F73" s="40">
        <v>18.533333333333335</v>
      </c>
      <c r="G73" s="40">
        <v>18.216666666666669</v>
      </c>
      <c r="H73" s="40">
        <v>19.216666666666669</v>
      </c>
      <c r="I73" s="40">
        <v>19.533333333333339</v>
      </c>
      <c r="J73" s="40">
        <v>19.716666666666669</v>
      </c>
      <c r="K73" s="31">
        <v>19.350000000000001</v>
      </c>
      <c r="L73" s="31">
        <v>18.850000000000001</v>
      </c>
      <c r="M73" s="31">
        <v>36.32696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1759.5</v>
      </c>
      <c r="D74" s="40">
        <v>1749.0166666666667</v>
      </c>
      <c r="E74" s="40">
        <v>1729.5333333333333</v>
      </c>
      <c r="F74" s="40">
        <v>1699.5666666666666</v>
      </c>
      <c r="G74" s="40">
        <v>1680.0833333333333</v>
      </c>
      <c r="H74" s="40">
        <v>1778.9833333333333</v>
      </c>
      <c r="I74" s="40">
        <v>1798.4666666666665</v>
      </c>
      <c r="J74" s="40">
        <v>1828.4333333333334</v>
      </c>
      <c r="K74" s="31">
        <v>1768.5</v>
      </c>
      <c r="L74" s="31">
        <v>1719.05</v>
      </c>
      <c r="M74" s="31">
        <v>9.2980800000000006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5732.85</v>
      </c>
      <c r="D75" s="40">
        <v>5761.8833333333341</v>
      </c>
      <c r="E75" s="40">
        <v>5689.3666666666686</v>
      </c>
      <c r="F75" s="40">
        <v>5645.8833333333341</v>
      </c>
      <c r="G75" s="40">
        <v>5573.3666666666686</v>
      </c>
      <c r="H75" s="40">
        <v>5805.3666666666686</v>
      </c>
      <c r="I75" s="40">
        <v>5877.8833333333332</v>
      </c>
      <c r="J75" s="40">
        <v>5921.3666666666686</v>
      </c>
      <c r="K75" s="31">
        <v>5834.4</v>
      </c>
      <c r="L75" s="31">
        <v>5718.4</v>
      </c>
      <c r="M75" s="31">
        <v>0.27561999999999998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813.7</v>
      </c>
      <c r="D76" s="40">
        <v>815.98333333333323</v>
      </c>
      <c r="E76" s="40">
        <v>807.76666666666642</v>
      </c>
      <c r="F76" s="40">
        <v>801.83333333333314</v>
      </c>
      <c r="G76" s="40">
        <v>793.61666666666633</v>
      </c>
      <c r="H76" s="40">
        <v>821.91666666666652</v>
      </c>
      <c r="I76" s="40">
        <v>830.13333333333344</v>
      </c>
      <c r="J76" s="40">
        <v>836.06666666666661</v>
      </c>
      <c r="K76" s="31">
        <v>824.2</v>
      </c>
      <c r="L76" s="31">
        <v>810.05</v>
      </c>
      <c r="M76" s="31">
        <v>4.4015899999999997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388.35</v>
      </c>
      <c r="D77" s="40">
        <v>385.08333333333331</v>
      </c>
      <c r="E77" s="40">
        <v>378.26666666666665</v>
      </c>
      <c r="F77" s="40">
        <v>368.18333333333334</v>
      </c>
      <c r="G77" s="40">
        <v>361.36666666666667</v>
      </c>
      <c r="H77" s="40">
        <v>395.16666666666663</v>
      </c>
      <c r="I77" s="40">
        <v>401.98333333333335</v>
      </c>
      <c r="J77" s="40">
        <v>412.06666666666661</v>
      </c>
      <c r="K77" s="31">
        <v>391.9</v>
      </c>
      <c r="L77" s="31">
        <v>375</v>
      </c>
      <c r="M77" s="31">
        <v>7.2615999999999996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174.1</v>
      </c>
      <c r="D78" s="40">
        <v>176.4</v>
      </c>
      <c r="E78" s="40">
        <v>170.95000000000002</v>
      </c>
      <c r="F78" s="40">
        <v>167.8</v>
      </c>
      <c r="G78" s="40">
        <v>162.35000000000002</v>
      </c>
      <c r="H78" s="40">
        <v>179.55</v>
      </c>
      <c r="I78" s="40">
        <v>185</v>
      </c>
      <c r="J78" s="40">
        <v>188.15</v>
      </c>
      <c r="K78" s="31">
        <v>181.85</v>
      </c>
      <c r="L78" s="31">
        <v>173.25</v>
      </c>
      <c r="M78" s="31">
        <v>114.03534000000001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802.9</v>
      </c>
      <c r="D79" s="40">
        <v>808.4666666666667</v>
      </c>
      <c r="E79" s="40">
        <v>793.93333333333339</v>
      </c>
      <c r="F79" s="40">
        <v>784.9666666666667</v>
      </c>
      <c r="G79" s="40">
        <v>770.43333333333339</v>
      </c>
      <c r="H79" s="40">
        <v>817.43333333333339</v>
      </c>
      <c r="I79" s="40">
        <v>831.9666666666667</v>
      </c>
      <c r="J79" s="40">
        <v>840.93333333333339</v>
      </c>
      <c r="K79" s="31">
        <v>823</v>
      </c>
      <c r="L79" s="31">
        <v>799.5</v>
      </c>
      <c r="M79" s="31">
        <v>24.65802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54.45</v>
      </c>
      <c r="D80" s="40">
        <v>53.866666666666674</v>
      </c>
      <c r="E80" s="40">
        <v>52.633333333333347</v>
      </c>
      <c r="F80" s="40">
        <v>50.81666666666667</v>
      </c>
      <c r="G80" s="40">
        <v>49.583333333333343</v>
      </c>
      <c r="H80" s="40">
        <v>55.683333333333351</v>
      </c>
      <c r="I80" s="40">
        <v>56.916666666666671</v>
      </c>
      <c r="J80" s="40">
        <v>58.733333333333356</v>
      </c>
      <c r="K80" s="31">
        <v>55.1</v>
      </c>
      <c r="L80" s="31">
        <v>52.05</v>
      </c>
      <c r="M80" s="31">
        <v>481.95539000000002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463.5</v>
      </c>
      <c r="D81" s="40">
        <v>463.83333333333331</v>
      </c>
      <c r="E81" s="40">
        <v>460.71666666666664</v>
      </c>
      <c r="F81" s="40">
        <v>457.93333333333334</v>
      </c>
      <c r="G81" s="40">
        <v>454.81666666666666</v>
      </c>
      <c r="H81" s="40">
        <v>466.61666666666662</v>
      </c>
      <c r="I81" s="40">
        <v>469.73333333333329</v>
      </c>
      <c r="J81" s="40">
        <v>472.51666666666659</v>
      </c>
      <c r="K81" s="31">
        <v>466.95</v>
      </c>
      <c r="L81" s="31">
        <v>461.05</v>
      </c>
      <c r="M81" s="31">
        <v>39.736170000000001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12655.8</v>
      </c>
      <c r="D82" s="40">
        <v>12690.233333333332</v>
      </c>
      <c r="E82" s="40">
        <v>12590.566666666664</v>
      </c>
      <c r="F82" s="40">
        <v>12525.333333333332</v>
      </c>
      <c r="G82" s="40">
        <v>12425.666666666664</v>
      </c>
      <c r="H82" s="40">
        <v>12755.466666666664</v>
      </c>
      <c r="I82" s="40">
        <v>12855.133333333331</v>
      </c>
      <c r="J82" s="40">
        <v>12920.366666666663</v>
      </c>
      <c r="K82" s="31">
        <v>12789.9</v>
      </c>
      <c r="L82" s="31">
        <v>12625</v>
      </c>
      <c r="M82" s="31">
        <v>1.052E-2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622.95000000000005</v>
      </c>
      <c r="D83" s="40">
        <v>625.93333333333339</v>
      </c>
      <c r="E83" s="40">
        <v>617.86666666666679</v>
      </c>
      <c r="F83" s="40">
        <v>612.78333333333342</v>
      </c>
      <c r="G83" s="40">
        <v>604.71666666666681</v>
      </c>
      <c r="H83" s="40">
        <v>631.01666666666677</v>
      </c>
      <c r="I83" s="40">
        <v>639.08333333333337</v>
      </c>
      <c r="J83" s="40">
        <v>644.16666666666674</v>
      </c>
      <c r="K83" s="31">
        <v>634</v>
      </c>
      <c r="L83" s="31">
        <v>620.85</v>
      </c>
      <c r="M83" s="31">
        <v>70.053470000000004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370</v>
      </c>
      <c r="D84" s="40">
        <v>370.25</v>
      </c>
      <c r="E84" s="40">
        <v>366.8</v>
      </c>
      <c r="F84" s="40">
        <v>363.6</v>
      </c>
      <c r="G84" s="40">
        <v>360.15000000000003</v>
      </c>
      <c r="H84" s="40">
        <v>373.45</v>
      </c>
      <c r="I84" s="40">
        <v>376.90000000000003</v>
      </c>
      <c r="J84" s="40">
        <v>380.09999999999997</v>
      </c>
      <c r="K84" s="31">
        <v>373.7</v>
      </c>
      <c r="L84" s="31">
        <v>367.05</v>
      </c>
      <c r="M84" s="31">
        <v>17.336300000000001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1357.7</v>
      </c>
      <c r="D85" s="40">
        <v>1350.0833333333333</v>
      </c>
      <c r="E85" s="40">
        <v>1335.1666666666665</v>
      </c>
      <c r="F85" s="40">
        <v>1312.6333333333332</v>
      </c>
      <c r="G85" s="40">
        <v>1297.7166666666665</v>
      </c>
      <c r="H85" s="40">
        <v>1372.6166666666666</v>
      </c>
      <c r="I85" s="40">
        <v>1387.5333333333331</v>
      </c>
      <c r="J85" s="40">
        <v>1410.0666666666666</v>
      </c>
      <c r="K85" s="31">
        <v>1365</v>
      </c>
      <c r="L85" s="31">
        <v>1327.55</v>
      </c>
      <c r="M85" s="31">
        <v>0.90873999999999999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421.9</v>
      </c>
      <c r="D86" s="40">
        <v>425.06666666666666</v>
      </c>
      <c r="E86" s="40">
        <v>416.83333333333331</v>
      </c>
      <c r="F86" s="40">
        <v>411.76666666666665</v>
      </c>
      <c r="G86" s="40">
        <v>403.5333333333333</v>
      </c>
      <c r="H86" s="40">
        <v>430.13333333333333</v>
      </c>
      <c r="I86" s="40">
        <v>438.36666666666667</v>
      </c>
      <c r="J86" s="40">
        <v>443.43333333333334</v>
      </c>
      <c r="K86" s="31">
        <v>433.3</v>
      </c>
      <c r="L86" s="31">
        <v>420</v>
      </c>
      <c r="M86" s="31">
        <v>12.829829999999999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109.75</v>
      </c>
      <c r="D87" s="40">
        <v>109.96666666666665</v>
      </c>
      <c r="E87" s="40">
        <v>108.48333333333331</v>
      </c>
      <c r="F87" s="40">
        <v>107.21666666666665</v>
      </c>
      <c r="G87" s="40">
        <v>105.73333333333331</v>
      </c>
      <c r="H87" s="40">
        <v>111.23333333333331</v>
      </c>
      <c r="I87" s="40">
        <v>112.71666666666665</v>
      </c>
      <c r="J87" s="40">
        <v>113.98333333333331</v>
      </c>
      <c r="K87" s="31">
        <v>111.45</v>
      </c>
      <c r="L87" s="31">
        <v>108.7</v>
      </c>
      <c r="M87" s="31">
        <v>2.35318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5765.9</v>
      </c>
      <c r="D88" s="40">
        <v>5773.6333333333341</v>
      </c>
      <c r="E88" s="40">
        <v>5722.2666666666682</v>
      </c>
      <c r="F88" s="40">
        <v>5678.6333333333341</v>
      </c>
      <c r="G88" s="40">
        <v>5627.2666666666682</v>
      </c>
      <c r="H88" s="40">
        <v>5817.2666666666682</v>
      </c>
      <c r="I88" s="40">
        <v>5868.633333333335</v>
      </c>
      <c r="J88" s="40">
        <v>5912.2666666666682</v>
      </c>
      <c r="K88" s="31">
        <v>5825</v>
      </c>
      <c r="L88" s="31">
        <v>5730</v>
      </c>
      <c r="M88" s="31">
        <v>7.6100000000000001E-2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816.75</v>
      </c>
      <c r="D89" s="40">
        <v>814.08333333333337</v>
      </c>
      <c r="E89" s="40">
        <v>806.16666666666674</v>
      </c>
      <c r="F89" s="40">
        <v>795.58333333333337</v>
      </c>
      <c r="G89" s="40">
        <v>787.66666666666674</v>
      </c>
      <c r="H89" s="40">
        <v>824.66666666666674</v>
      </c>
      <c r="I89" s="40">
        <v>832.58333333333348</v>
      </c>
      <c r="J89" s="40">
        <v>843.16666666666674</v>
      </c>
      <c r="K89" s="31">
        <v>822</v>
      </c>
      <c r="L89" s="31">
        <v>803.5</v>
      </c>
      <c r="M89" s="31">
        <v>0.36771999999999999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1096.3499999999999</v>
      </c>
      <c r="D90" s="40">
        <v>1102.45</v>
      </c>
      <c r="E90" s="40">
        <v>1085.95</v>
      </c>
      <c r="F90" s="40">
        <v>1075.55</v>
      </c>
      <c r="G90" s="40">
        <v>1059.05</v>
      </c>
      <c r="H90" s="40">
        <v>1112.8500000000001</v>
      </c>
      <c r="I90" s="40">
        <v>1129.3500000000001</v>
      </c>
      <c r="J90" s="40">
        <v>1139.7500000000002</v>
      </c>
      <c r="K90" s="31">
        <v>1118.95</v>
      </c>
      <c r="L90" s="31">
        <v>1092.05</v>
      </c>
      <c r="M90" s="31">
        <v>0.76217999999999997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13978.25</v>
      </c>
      <c r="D91" s="40">
        <v>14037.416666666666</v>
      </c>
      <c r="E91" s="40">
        <v>13875.833333333332</v>
      </c>
      <c r="F91" s="40">
        <v>13773.416666666666</v>
      </c>
      <c r="G91" s="40">
        <v>13611.833333333332</v>
      </c>
      <c r="H91" s="40">
        <v>14139.833333333332</v>
      </c>
      <c r="I91" s="40">
        <v>14301.416666666664</v>
      </c>
      <c r="J91" s="40">
        <v>14403.833333333332</v>
      </c>
      <c r="K91" s="31">
        <v>14199</v>
      </c>
      <c r="L91" s="31">
        <v>13935</v>
      </c>
      <c r="M91" s="31">
        <v>0.21023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328.3</v>
      </c>
      <c r="D92" s="40">
        <v>327.51666666666665</v>
      </c>
      <c r="E92" s="40">
        <v>321.23333333333329</v>
      </c>
      <c r="F92" s="40">
        <v>314.16666666666663</v>
      </c>
      <c r="G92" s="40">
        <v>307.88333333333327</v>
      </c>
      <c r="H92" s="40">
        <v>334.58333333333331</v>
      </c>
      <c r="I92" s="40">
        <v>340.86666666666662</v>
      </c>
      <c r="J92" s="40">
        <v>347.93333333333334</v>
      </c>
      <c r="K92" s="31">
        <v>333.8</v>
      </c>
      <c r="L92" s="31">
        <v>320.45</v>
      </c>
      <c r="M92" s="31">
        <v>2.0227499999999998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3720.75</v>
      </c>
      <c r="D93" s="40">
        <v>3712.5666666666671</v>
      </c>
      <c r="E93" s="40">
        <v>3695.1333333333341</v>
      </c>
      <c r="F93" s="40">
        <v>3669.5166666666669</v>
      </c>
      <c r="G93" s="40">
        <v>3652.0833333333339</v>
      </c>
      <c r="H93" s="40">
        <v>3738.1833333333343</v>
      </c>
      <c r="I93" s="40">
        <v>3755.6166666666677</v>
      </c>
      <c r="J93" s="40">
        <v>3781.2333333333345</v>
      </c>
      <c r="K93" s="31">
        <v>3730</v>
      </c>
      <c r="L93" s="31">
        <v>3686.95</v>
      </c>
      <c r="M93" s="31">
        <v>4.2684300000000004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163.35</v>
      </c>
      <c r="D94" s="40">
        <v>164.81666666666666</v>
      </c>
      <c r="E94" s="40">
        <v>161.03333333333333</v>
      </c>
      <c r="F94" s="40">
        <v>158.71666666666667</v>
      </c>
      <c r="G94" s="40">
        <v>154.93333333333334</v>
      </c>
      <c r="H94" s="40">
        <v>167.13333333333333</v>
      </c>
      <c r="I94" s="40">
        <v>170.91666666666663</v>
      </c>
      <c r="J94" s="40">
        <v>173.23333333333332</v>
      </c>
      <c r="K94" s="31">
        <v>168.6</v>
      </c>
      <c r="L94" s="31">
        <v>162.5</v>
      </c>
      <c r="M94" s="31">
        <v>12.761649999999999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389.4</v>
      </c>
      <c r="D95" s="40">
        <v>392.63333333333327</v>
      </c>
      <c r="E95" s="40">
        <v>384.31666666666655</v>
      </c>
      <c r="F95" s="40">
        <v>379.23333333333329</v>
      </c>
      <c r="G95" s="40">
        <v>370.91666666666657</v>
      </c>
      <c r="H95" s="40">
        <v>397.71666666666653</v>
      </c>
      <c r="I95" s="40">
        <v>406.03333333333325</v>
      </c>
      <c r="J95" s="40">
        <v>411.1166666666665</v>
      </c>
      <c r="K95" s="31">
        <v>400.95</v>
      </c>
      <c r="L95" s="31">
        <v>387.55</v>
      </c>
      <c r="M95" s="31">
        <v>4.7812299999999999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782.05</v>
      </c>
      <c r="D96" s="40">
        <v>777.38333333333333</v>
      </c>
      <c r="E96" s="40">
        <v>770.76666666666665</v>
      </c>
      <c r="F96" s="40">
        <v>759.48333333333335</v>
      </c>
      <c r="G96" s="40">
        <v>752.86666666666667</v>
      </c>
      <c r="H96" s="40">
        <v>788.66666666666663</v>
      </c>
      <c r="I96" s="40">
        <v>795.28333333333319</v>
      </c>
      <c r="J96" s="40">
        <v>806.56666666666661</v>
      </c>
      <c r="K96" s="31">
        <v>784</v>
      </c>
      <c r="L96" s="31">
        <v>766.1</v>
      </c>
      <c r="M96" s="31">
        <v>3.9666399999999999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2689.55</v>
      </c>
      <c r="D97" s="40">
        <v>2698.5666666666671</v>
      </c>
      <c r="E97" s="40">
        <v>2657.1333333333341</v>
      </c>
      <c r="F97" s="40">
        <v>2624.7166666666672</v>
      </c>
      <c r="G97" s="40">
        <v>2583.2833333333342</v>
      </c>
      <c r="H97" s="40">
        <v>2730.983333333334</v>
      </c>
      <c r="I97" s="40">
        <v>2772.4166666666674</v>
      </c>
      <c r="J97" s="40">
        <v>2804.8333333333339</v>
      </c>
      <c r="K97" s="31">
        <v>2740</v>
      </c>
      <c r="L97" s="31">
        <v>2666.15</v>
      </c>
      <c r="M97" s="31">
        <v>0.93874000000000002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314</v>
      </c>
      <c r="D98" s="40">
        <v>315.7</v>
      </c>
      <c r="E98" s="40">
        <v>311.39999999999998</v>
      </c>
      <c r="F98" s="40">
        <v>308.8</v>
      </c>
      <c r="G98" s="40">
        <v>304.5</v>
      </c>
      <c r="H98" s="40">
        <v>318.29999999999995</v>
      </c>
      <c r="I98" s="40">
        <v>322.60000000000002</v>
      </c>
      <c r="J98" s="40">
        <v>325.19999999999993</v>
      </c>
      <c r="K98" s="31">
        <v>320</v>
      </c>
      <c r="L98" s="31">
        <v>313.10000000000002</v>
      </c>
      <c r="M98" s="31">
        <v>1.20617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542.79999999999995</v>
      </c>
      <c r="D99" s="40">
        <v>539.83333333333337</v>
      </c>
      <c r="E99" s="40">
        <v>534.06666666666672</v>
      </c>
      <c r="F99" s="40">
        <v>525.33333333333337</v>
      </c>
      <c r="G99" s="40">
        <v>519.56666666666672</v>
      </c>
      <c r="H99" s="40">
        <v>548.56666666666672</v>
      </c>
      <c r="I99" s="40">
        <v>554.33333333333337</v>
      </c>
      <c r="J99" s="40">
        <v>563.06666666666672</v>
      </c>
      <c r="K99" s="31">
        <v>545.6</v>
      </c>
      <c r="L99" s="31">
        <v>531.1</v>
      </c>
      <c r="M99" s="31">
        <v>31.855239999999998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515.54999999999995</v>
      </c>
      <c r="D100" s="40">
        <v>517.35</v>
      </c>
      <c r="E100" s="40">
        <v>507.20000000000005</v>
      </c>
      <c r="F100" s="40">
        <v>498.85</v>
      </c>
      <c r="G100" s="40">
        <v>488.70000000000005</v>
      </c>
      <c r="H100" s="40">
        <v>525.70000000000005</v>
      </c>
      <c r="I100" s="40">
        <v>535.84999999999991</v>
      </c>
      <c r="J100" s="40">
        <v>544.20000000000005</v>
      </c>
      <c r="K100" s="31">
        <v>527.5</v>
      </c>
      <c r="L100" s="31">
        <v>509</v>
      </c>
      <c r="M100" s="31">
        <v>5.5403000000000002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157.15</v>
      </c>
      <c r="D101" s="40">
        <v>155.58333333333334</v>
      </c>
      <c r="E101" s="40">
        <v>152.56666666666669</v>
      </c>
      <c r="F101" s="40">
        <v>147.98333333333335</v>
      </c>
      <c r="G101" s="40">
        <v>144.9666666666667</v>
      </c>
      <c r="H101" s="40">
        <v>160.16666666666669</v>
      </c>
      <c r="I101" s="40">
        <v>163.18333333333334</v>
      </c>
      <c r="J101" s="40">
        <v>167.76666666666668</v>
      </c>
      <c r="K101" s="31">
        <v>158.6</v>
      </c>
      <c r="L101" s="31">
        <v>151</v>
      </c>
      <c r="M101" s="31">
        <v>344.81078000000002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797.7</v>
      </c>
      <c r="D102" s="40">
        <v>801.9666666666667</v>
      </c>
      <c r="E102" s="40">
        <v>787.73333333333335</v>
      </c>
      <c r="F102" s="40">
        <v>777.76666666666665</v>
      </c>
      <c r="G102" s="40">
        <v>763.5333333333333</v>
      </c>
      <c r="H102" s="40">
        <v>811.93333333333339</v>
      </c>
      <c r="I102" s="40">
        <v>826.16666666666674</v>
      </c>
      <c r="J102" s="40">
        <v>836.13333333333344</v>
      </c>
      <c r="K102" s="31">
        <v>816.2</v>
      </c>
      <c r="L102" s="31">
        <v>792</v>
      </c>
      <c r="M102" s="31">
        <v>1.5731900000000001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525.45000000000005</v>
      </c>
      <c r="D103" s="40">
        <v>526.18333333333339</v>
      </c>
      <c r="E103" s="40">
        <v>519.66666666666674</v>
      </c>
      <c r="F103" s="40">
        <v>513.88333333333333</v>
      </c>
      <c r="G103" s="40">
        <v>507.36666666666667</v>
      </c>
      <c r="H103" s="40">
        <v>531.96666666666681</v>
      </c>
      <c r="I103" s="40">
        <v>538.48333333333346</v>
      </c>
      <c r="J103" s="40">
        <v>544.26666666666688</v>
      </c>
      <c r="K103" s="31">
        <v>532.70000000000005</v>
      </c>
      <c r="L103" s="31">
        <v>520.4</v>
      </c>
      <c r="M103" s="31">
        <v>0.33360000000000001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708.95</v>
      </c>
      <c r="D104" s="40">
        <v>703.85</v>
      </c>
      <c r="E104" s="40">
        <v>693.7</v>
      </c>
      <c r="F104" s="40">
        <v>678.45</v>
      </c>
      <c r="G104" s="40">
        <v>668.30000000000007</v>
      </c>
      <c r="H104" s="40">
        <v>719.1</v>
      </c>
      <c r="I104" s="40">
        <v>729.24999999999989</v>
      </c>
      <c r="J104" s="40">
        <v>744.5</v>
      </c>
      <c r="K104" s="31">
        <v>714</v>
      </c>
      <c r="L104" s="31">
        <v>688.6</v>
      </c>
      <c r="M104" s="31">
        <v>1.0519099999999999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131.9</v>
      </c>
      <c r="D105" s="40">
        <v>132.68333333333334</v>
      </c>
      <c r="E105" s="40">
        <v>130.66666666666669</v>
      </c>
      <c r="F105" s="40">
        <v>129.43333333333334</v>
      </c>
      <c r="G105" s="40">
        <v>127.41666666666669</v>
      </c>
      <c r="H105" s="40">
        <v>133.91666666666669</v>
      </c>
      <c r="I105" s="40">
        <v>135.93333333333334</v>
      </c>
      <c r="J105" s="40">
        <v>137.16666666666669</v>
      </c>
      <c r="K105" s="31">
        <v>134.69999999999999</v>
      </c>
      <c r="L105" s="31">
        <v>131.44999999999999</v>
      </c>
      <c r="M105" s="31">
        <v>5.3532700000000002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1326.05</v>
      </c>
      <c r="D106" s="40">
        <v>1320.2666666666667</v>
      </c>
      <c r="E106" s="40">
        <v>1309.7833333333333</v>
      </c>
      <c r="F106" s="40">
        <v>1293.5166666666667</v>
      </c>
      <c r="G106" s="40">
        <v>1283.0333333333333</v>
      </c>
      <c r="H106" s="40">
        <v>1336.5333333333333</v>
      </c>
      <c r="I106" s="40">
        <v>1347.0166666666664</v>
      </c>
      <c r="J106" s="40">
        <v>1363.2833333333333</v>
      </c>
      <c r="K106" s="31">
        <v>1330.75</v>
      </c>
      <c r="L106" s="31">
        <v>1304</v>
      </c>
      <c r="M106" s="31">
        <v>0.66891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20.5</v>
      </c>
      <c r="D107" s="40">
        <v>20.666666666666668</v>
      </c>
      <c r="E107" s="40">
        <v>20.183333333333337</v>
      </c>
      <c r="F107" s="40">
        <v>19.866666666666671</v>
      </c>
      <c r="G107" s="40">
        <v>19.38333333333334</v>
      </c>
      <c r="H107" s="40">
        <v>20.983333333333334</v>
      </c>
      <c r="I107" s="40">
        <v>21.466666666666661</v>
      </c>
      <c r="J107" s="40">
        <v>21.783333333333331</v>
      </c>
      <c r="K107" s="31">
        <v>21.15</v>
      </c>
      <c r="L107" s="31">
        <v>20.350000000000001</v>
      </c>
      <c r="M107" s="31">
        <v>39.916890000000002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1210.5999999999999</v>
      </c>
      <c r="D108" s="40">
        <v>1214.7</v>
      </c>
      <c r="E108" s="40">
        <v>1199.4000000000001</v>
      </c>
      <c r="F108" s="40">
        <v>1188.2</v>
      </c>
      <c r="G108" s="40">
        <v>1172.9000000000001</v>
      </c>
      <c r="H108" s="40">
        <v>1225.9000000000001</v>
      </c>
      <c r="I108" s="40">
        <v>1241.1999999999998</v>
      </c>
      <c r="J108" s="40">
        <v>1252.4000000000001</v>
      </c>
      <c r="K108" s="31">
        <v>1230</v>
      </c>
      <c r="L108" s="31">
        <v>1203.5</v>
      </c>
      <c r="M108" s="31">
        <v>2.7277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408.6</v>
      </c>
      <c r="D109" s="40">
        <v>408.86666666666662</v>
      </c>
      <c r="E109" s="40">
        <v>404.73333333333323</v>
      </c>
      <c r="F109" s="40">
        <v>400.86666666666662</v>
      </c>
      <c r="G109" s="40">
        <v>396.73333333333323</v>
      </c>
      <c r="H109" s="40">
        <v>412.73333333333323</v>
      </c>
      <c r="I109" s="40">
        <v>416.86666666666656</v>
      </c>
      <c r="J109" s="40">
        <v>420.73333333333323</v>
      </c>
      <c r="K109" s="31">
        <v>413</v>
      </c>
      <c r="L109" s="31">
        <v>405</v>
      </c>
      <c r="M109" s="31">
        <v>1.08077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789.45</v>
      </c>
      <c r="D110" s="40">
        <v>797.5</v>
      </c>
      <c r="E110" s="40">
        <v>777.5</v>
      </c>
      <c r="F110" s="40">
        <v>765.55</v>
      </c>
      <c r="G110" s="40">
        <v>745.55</v>
      </c>
      <c r="H110" s="40">
        <v>809.45</v>
      </c>
      <c r="I110" s="40">
        <v>829.45</v>
      </c>
      <c r="J110" s="40">
        <v>841.40000000000009</v>
      </c>
      <c r="K110" s="31">
        <v>817.5</v>
      </c>
      <c r="L110" s="31">
        <v>785.55</v>
      </c>
      <c r="M110" s="31">
        <v>4.0274299999999998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4780.6000000000004</v>
      </c>
      <c r="D111" s="40">
        <v>4771.1166666666668</v>
      </c>
      <c r="E111" s="40">
        <v>4745.2333333333336</v>
      </c>
      <c r="F111" s="40">
        <v>4709.8666666666668</v>
      </c>
      <c r="G111" s="40">
        <v>4683.9833333333336</v>
      </c>
      <c r="H111" s="40">
        <v>4806.4833333333336</v>
      </c>
      <c r="I111" s="40">
        <v>4832.3666666666668</v>
      </c>
      <c r="J111" s="40">
        <v>4867.7333333333336</v>
      </c>
      <c r="K111" s="31">
        <v>4797</v>
      </c>
      <c r="L111" s="31">
        <v>4735.75</v>
      </c>
      <c r="M111" s="31">
        <v>4.8939999999999997E-2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172</v>
      </c>
      <c r="D112" s="40">
        <v>171.51666666666665</v>
      </c>
      <c r="E112" s="40">
        <v>169.5333333333333</v>
      </c>
      <c r="F112" s="40">
        <v>167.06666666666666</v>
      </c>
      <c r="G112" s="40">
        <v>165.08333333333331</v>
      </c>
      <c r="H112" s="40">
        <v>173.98333333333329</v>
      </c>
      <c r="I112" s="40">
        <v>175.96666666666664</v>
      </c>
      <c r="J112" s="40">
        <v>178.43333333333328</v>
      </c>
      <c r="K112" s="31">
        <v>173.5</v>
      </c>
      <c r="L112" s="31">
        <v>169.05</v>
      </c>
      <c r="M112" s="31">
        <v>0.65473000000000003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335.5</v>
      </c>
      <c r="D113" s="40">
        <v>333.2</v>
      </c>
      <c r="E113" s="40">
        <v>328.4</v>
      </c>
      <c r="F113" s="40">
        <v>321.3</v>
      </c>
      <c r="G113" s="40">
        <v>316.5</v>
      </c>
      <c r="H113" s="40">
        <v>340.29999999999995</v>
      </c>
      <c r="I113" s="40">
        <v>345.1</v>
      </c>
      <c r="J113" s="40">
        <v>352.19999999999993</v>
      </c>
      <c r="K113" s="31">
        <v>338</v>
      </c>
      <c r="L113" s="31">
        <v>326.10000000000002</v>
      </c>
      <c r="M113" s="31">
        <v>11.39889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651.95000000000005</v>
      </c>
      <c r="D114" s="40">
        <v>647.9666666666667</v>
      </c>
      <c r="E114" s="40">
        <v>639.63333333333344</v>
      </c>
      <c r="F114" s="40">
        <v>627.31666666666672</v>
      </c>
      <c r="G114" s="40">
        <v>618.98333333333346</v>
      </c>
      <c r="H114" s="40">
        <v>660.28333333333342</v>
      </c>
      <c r="I114" s="40">
        <v>668.61666666666667</v>
      </c>
      <c r="J114" s="40">
        <v>680.93333333333339</v>
      </c>
      <c r="K114" s="31">
        <v>656.3</v>
      </c>
      <c r="L114" s="31">
        <v>635.65</v>
      </c>
      <c r="M114" s="31">
        <v>0.28737000000000001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506.75</v>
      </c>
      <c r="D115" s="40">
        <v>507.43333333333339</v>
      </c>
      <c r="E115" s="40">
        <v>501.91666666666674</v>
      </c>
      <c r="F115" s="40">
        <v>497.08333333333337</v>
      </c>
      <c r="G115" s="40">
        <v>491.56666666666672</v>
      </c>
      <c r="H115" s="40">
        <v>512.26666666666677</v>
      </c>
      <c r="I115" s="40">
        <v>517.78333333333342</v>
      </c>
      <c r="J115" s="40">
        <v>522.61666666666679</v>
      </c>
      <c r="K115" s="31">
        <v>512.95000000000005</v>
      </c>
      <c r="L115" s="31">
        <v>502.6</v>
      </c>
      <c r="M115" s="31">
        <v>18.44951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908.85</v>
      </c>
      <c r="D116" s="40">
        <v>906.51666666666677</v>
      </c>
      <c r="E116" s="40">
        <v>902.33333333333348</v>
      </c>
      <c r="F116" s="40">
        <v>895.81666666666672</v>
      </c>
      <c r="G116" s="40">
        <v>891.63333333333344</v>
      </c>
      <c r="H116" s="40">
        <v>913.03333333333353</v>
      </c>
      <c r="I116" s="40">
        <v>917.2166666666667</v>
      </c>
      <c r="J116" s="40">
        <v>923.73333333333358</v>
      </c>
      <c r="K116" s="31">
        <v>910.7</v>
      </c>
      <c r="L116" s="31">
        <v>900</v>
      </c>
      <c r="M116" s="31">
        <v>23.23095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149.44999999999999</v>
      </c>
      <c r="D117" s="40">
        <v>148.45000000000002</v>
      </c>
      <c r="E117" s="40">
        <v>146.50000000000003</v>
      </c>
      <c r="F117" s="40">
        <v>143.55000000000001</v>
      </c>
      <c r="G117" s="40">
        <v>141.60000000000002</v>
      </c>
      <c r="H117" s="40">
        <v>151.40000000000003</v>
      </c>
      <c r="I117" s="40">
        <v>153.35000000000002</v>
      </c>
      <c r="J117" s="40">
        <v>156.30000000000004</v>
      </c>
      <c r="K117" s="31">
        <v>150.4</v>
      </c>
      <c r="L117" s="31">
        <v>145.5</v>
      </c>
      <c r="M117" s="31">
        <v>44.594900000000003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138.35</v>
      </c>
      <c r="D118" s="40">
        <v>138.86666666666667</v>
      </c>
      <c r="E118" s="40">
        <v>137.48333333333335</v>
      </c>
      <c r="F118" s="40">
        <v>136.61666666666667</v>
      </c>
      <c r="G118" s="40">
        <v>135.23333333333335</v>
      </c>
      <c r="H118" s="40">
        <v>139.73333333333335</v>
      </c>
      <c r="I118" s="40">
        <v>141.11666666666667</v>
      </c>
      <c r="J118" s="40">
        <v>141.98333333333335</v>
      </c>
      <c r="K118" s="31">
        <v>140.25</v>
      </c>
      <c r="L118" s="31">
        <v>138</v>
      </c>
      <c r="M118" s="31">
        <v>76.544600000000003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362.05</v>
      </c>
      <c r="D119" s="40">
        <v>360.65000000000003</v>
      </c>
      <c r="E119" s="40">
        <v>355.40000000000009</v>
      </c>
      <c r="F119" s="40">
        <v>348.75000000000006</v>
      </c>
      <c r="G119" s="40">
        <v>343.50000000000011</v>
      </c>
      <c r="H119" s="40">
        <v>367.30000000000007</v>
      </c>
      <c r="I119" s="40">
        <v>372.54999999999995</v>
      </c>
      <c r="J119" s="40">
        <v>379.20000000000005</v>
      </c>
      <c r="K119" s="31">
        <v>365.9</v>
      </c>
      <c r="L119" s="31">
        <v>354</v>
      </c>
      <c r="M119" s="31">
        <v>2.4189500000000002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4975.8500000000004</v>
      </c>
      <c r="D120" s="40">
        <v>4967.7166666666672</v>
      </c>
      <c r="E120" s="40">
        <v>4880.4333333333343</v>
      </c>
      <c r="F120" s="40">
        <v>4785.0166666666673</v>
      </c>
      <c r="G120" s="40">
        <v>4697.7333333333345</v>
      </c>
      <c r="H120" s="40">
        <v>5063.1333333333341</v>
      </c>
      <c r="I120" s="40">
        <v>5150.416666666667</v>
      </c>
      <c r="J120" s="40">
        <v>5245.8333333333339</v>
      </c>
      <c r="K120" s="31">
        <v>5055</v>
      </c>
      <c r="L120" s="31">
        <v>4872.3</v>
      </c>
      <c r="M120" s="31">
        <v>7.5865299999999998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1668.75</v>
      </c>
      <c r="D121" s="40">
        <v>1674.25</v>
      </c>
      <c r="E121" s="40">
        <v>1656.5</v>
      </c>
      <c r="F121" s="40">
        <v>1644.25</v>
      </c>
      <c r="G121" s="40">
        <v>1626.5</v>
      </c>
      <c r="H121" s="40">
        <v>1686.5</v>
      </c>
      <c r="I121" s="40">
        <v>1704.25</v>
      </c>
      <c r="J121" s="40">
        <v>1716.5</v>
      </c>
      <c r="K121" s="31">
        <v>1692</v>
      </c>
      <c r="L121" s="31">
        <v>1662</v>
      </c>
      <c r="M121" s="31">
        <v>5.1541300000000003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3233.55</v>
      </c>
      <c r="D122" s="40">
        <v>3237.5666666666671</v>
      </c>
      <c r="E122" s="40">
        <v>3206.4333333333343</v>
      </c>
      <c r="F122" s="40">
        <v>3179.3166666666671</v>
      </c>
      <c r="G122" s="40">
        <v>3148.1833333333343</v>
      </c>
      <c r="H122" s="40">
        <v>3264.6833333333343</v>
      </c>
      <c r="I122" s="40">
        <v>3295.8166666666666</v>
      </c>
      <c r="J122" s="40">
        <v>3322.9333333333343</v>
      </c>
      <c r="K122" s="31">
        <v>3268.7</v>
      </c>
      <c r="L122" s="31">
        <v>3210.45</v>
      </c>
      <c r="M122" s="31">
        <v>1.5301199999999999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673.45</v>
      </c>
      <c r="D123" s="40">
        <v>672.06666666666672</v>
      </c>
      <c r="E123" s="40">
        <v>662.38333333333344</v>
      </c>
      <c r="F123" s="40">
        <v>651.31666666666672</v>
      </c>
      <c r="G123" s="40">
        <v>641.63333333333344</v>
      </c>
      <c r="H123" s="40">
        <v>683.13333333333344</v>
      </c>
      <c r="I123" s="40">
        <v>692.81666666666661</v>
      </c>
      <c r="J123" s="40">
        <v>703.88333333333344</v>
      </c>
      <c r="K123" s="31">
        <v>681.75</v>
      </c>
      <c r="L123" s="31">
        <v>661</v>
      </c>
      <c r="M123" s="31">
        <v>19.627400000000002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848.7</v>
      </c>
      <c r="D124" s="40">
        <v>841.88333333333333</v>
      </c>
      <c r="E124" s="40">
        <v>829.76666666666665</v>
      </c>
      <c r="F124" s="40">
        <v>810.83333333333337</v>
      </c>
      <c r="G124" s="40">
        <v>798.7166666666667</v>
      </c>
      <c r="H124" s="40">
        <v>860.81666666666661</v>
      </c>
      <c r="I124" s="40">
        <v>872.93333333333317</v>
      </c>
      <c r="J124" s="40">
        <v>891.86666666666656</v>
      </c>
      <c r="K124" s="31">
        <v>854</v>
      </c>
      <c r="L124" s="31">
        <v>822.95</v>
      </c>
      <c r="M124" s="31">
        <v>6.1735100000000003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636.65</v>
      </c>
      <c r="D125" s="40">
        <v>633.88333333333333</v>
      </c>
      <c r="E125" s="40">
        <v>612.76666666666665</v>
      </c>
      <c r="F125" s="40">
        <v>588.88333333333333</v>
      </c>
      <c r="G125" s="40">
        <v>567.76666666666665</v>
      </c>
      <c r="H125" s="40">
        <v>657.76666666666665</v>
      </c>
      <c r="I125" s="40">
        <v>678.88333333333321</v>
      </c>
      <c r="J125" s="40">
        <v>702.76666666666665</v>
      </c>
      <c r="K125" s="31">
        <v>655</v>
      </c>
      <c r="L125" s="31">
        <v>610</v>
      </c>
      <c r="M125" s="31">
        <v>1.2961800000000001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451.05</v>
      </c>
      <c r="D126" s="40">
        <v>452.18333333333334</v>
      </c>
      <c r="E126" s="40">
        <v>447.36666666666667</v>
      </c>
      <c r="F126" s="40">
        <v>443.68333333333334</v>
      </c>
      <c r="G126" s="40">
        <v>438.86666666666667</v>
      </c>
      <c r="H126" s="40">
        <v>455.86666666666667</v>
      </c>
      <c r="I126" s="40">
        <v>460.68333333333339</v>
      </c>
      <c r="J126" s="40">
        <v>464.36666666666667</v>
      </c>
      <c r="K126" s="31">
        <v>457</v>
      </c>
      <c r="L126" s="31">
        <v>448.5</v>
      </c>
      <c r="M126" s="31">
        <v>7.7180299999999997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1030</v>
      </c>
      <c r="D127" s="40">
        <v>1026</v>
      </c>
      <c r="E127" s="40">
        <v>1017.25</v>
      </c>
      <c r="F127" s="40">
        <v>1004.5</v>
      </c>
      <c r="G127" s="40">
        <v>995.75</v>
      </c>
      <c r="H127" s="40">
        <v>1038.75</v>
      </c>
      <c r="I127" s="40">
        <v>1047.5</v>
      </c>
      <c r="J127" s="40">
        <v>1060.25</v>
      </c>
      <c r="K127" s="31">
        <v>1034.75</v>
      </c>
      <c r="L127" s="31">
        <v>1013.25</v>
      </c>
      <c r="M127" s="31">
        <v>16.439450000000001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941.35</v>
      </c>
      <c r="D128" s="40">
        <v>946.31666666666661</v>
      </c>
      <c r="E128" s="40">
        <v>927.63333333333321</v>
      </c>
      <c r="F128" s="40">
        <v>913.91666666666663</v>
      </c>
      <c r="G128" s="40">
        <v>895.23333333333323</v>
      </c>
      <c r="H128" s="40">
        <v>960.03333333333319</v>
      </c>
      <c r="I128" s="40">
        <v>978.71666666666658</v>
      </c>
      <c r="J128" s="40">
        <v>992.43333333333317</v>
      </c>
      <c r="K128" s="31">
        <v>965</v>
      </c>
      <c r="L128" s="31">
        <v>932.6</v>
      </c>
      <c r="M128" s="31">
        <v>1.9395899999999999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87.95</v>
      </c>
      <c r="D129" s="40">
        <v>88.733333333333334</v>
      </c>
      <c r="E129" s="40">
        <v>86.666666666666671</v>
      </c>
      <c r="F129" s="40">
        <v>85.38333333333334</v>
      </c>
      <c r="G129" s="40">
        <v>83.316666666666677</v>
      </c>
      <c r="H129" s="40">
        <v>90.016666666666666</v>
      </c>
      <c r="I129" s="40">
        <v>92.083333333333329</v>
      </c>
      <c r="J129" s="40">
        <v>93.36666666666666</v>
      </c>
      <c r="K129" s="31">
        <v>90.8</v>
      </c>
      <c r="L129" s="31">
        <v>87.45</v>
      </c>
      <c r="M129" s="31">
        <v>7.7434799999999999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989.8</v>
      </c>
      <c r="D130" s="40">
        <v>1001.8666666666667</v>
      </c>
      <c r="E130" s="40">
        <v>970.43333333333339</v>
      </c>
      <c r="F130" s="40">
        <v>951.06666666666672</v>
      </c>
      <c r="G130" s="40">
        <v>919.63333333333344</v>
      </c>
      <c r="H130" s="40">
        <v>1021.2333333333333</v>
      </c>
      <c r="I130" s="40">
        <v>1052.6666666666665</v>
      </c>
      <c r="J130" s="40">
        <v>1072.0333333333333</v>
      </c>
      <c r="K130" s="31">
        <v>1033.3</v>
      </c>
      <c r="L130" s="31">
        <v>982.5</v>
      </c>
      <c r="M130" s="31">
        <v>0.88734999999999997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327.10000000000002</v>
      </c>
      <c r="D131" s="40">
        <v>328</v>
      </c>
      <c r="E131" s="40">
        <v>323.10000000000002</v>
      </c>
      <c r="F131" s="40">
        <v>319.10000000000002</v>
      </c>
      <c r="G131" s="40">
        <v>314.20000000000005</v>
      </c>
      <c r="H131" s="40">
        <v>332</v>
      </c>
      <c r="I131" s="40">
        <v>336.9</v>
      </c>
      <c r="J131" s="40">
        <v>340.9</v>
      </c>
      <c r="K131" s="31">
        <v>332.9</v>
      </c>
      <c r="L131" s="31">
        <v>324</v>
      </c>
      <c r="M131" s="31">
        <v>64.976420000000005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597.4</v>
      </c>
      <c r="D132" s="40">
        <v>597.43333333333339</v>
      </c>
      <c r="E132" s="40">
        <v>594.11666666666679</v>
      </c>
      <c r="F132" s="40">
        <v>590.83333333333337</v>
      </c>
      <c r="G132" s="40">
        <v>587.51666666666677</v>
      </c>
      <c r="H132" s="40">
        <v>600.71666666666681</v>
      </c>
      <c r="I132" s="40">
        <v>604.03333333333342</v>
      </c>
      <c r="J132" s="40">
        <v>607.31666666666683</v>
      </c>
      <c r="K132" s="31">
        <v>600.75</v>
      </c>
      <c r="L132" s="31">
        <v>594.15</v>
      </c>
      <c r="M132" s="31">
        <v>19.924659999999999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1902.95</v>
      </c>
      <c r="D133" s="40">
        <v>1893.2833333333335</v>
      </c>
      <c r="E133" s="40">
        <v>1876.5666666666671</v>
      </c>
      <c r="F133" s="40">
        <v>1850.1833333333336</v>
      </c>
      <c r="G133" s="40">
        <v>1833.4666666666672</v>
      </c>
      <c r="H133" s="40">
        <v>1919.666666666667</v>
      </c>
      <c r="I133" s="40">
        <v>1936.3833333333337</v>
      </c>
      <c r="J133" s="40">
        <v>1962.7666666666669</v>
      </c>
      <c r="K133" s="31">
        <v>1910</v>
      </c>
      <c r="L133" s="31">
        <v>1866.9</v>
      </c>
      <c r="M133" s="31">
        <v>5.3237800000000002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2134.3000000000002</v>
      </c>
      <c r="D134" s="40">
        <v>2140.1</v>
      </c>
      <c r="E134" s="40">
        <v>2112.1999999999998</v>
      </c>
      <c r="F134" s="40">
        <v>2090.1</v>
      </c>
      <c r="G134" s="40">
        <v>2062.1999999999998</v>
      </c>
      <c r="H134" s="40">
        <v>2162.1999999999998</v>
      </c>
      <c r="I134" s="40">
        <v>2190.1000000000004</v>
      </c>
      <c r="J134" s="40">
        <v>2212.1999999999998</v>
      </c>
      <c r="K134" s="31">
        <v>2168</v>
      </c>
      <c r="L134" s="31">
        <v>2118</v>
      </c>
      <c r="M134" s="31">
        <v>6.9409000000000001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177.45</v>
      </c>
      <c r="D135" s="40">
        <v>178.48333333333335</v>
      </c>
      <c r="E135" s="40">
        <v>175.06666666666669</v>
      </c>
      <c r="F135" s="40">
        <v>172.68333333333334</v>
      </c>
      <c r="G135" s="40">
        <v>169.26666666666668</v>
      </c>
      <c r="H135" s="40">
        <v>180.8666666666667</v>
      </c>
      <c r="I135" s="40">
        <v>184.28333333333333</v>
      </c>
      <c r="J135" s="40">
        <v>186.66666666666671</v>
      </c>
      <c r="K135" s="31">
        <v>181.9</v>
      </c>
      <c r="L135" s="31">
        <v>176.1</v>
      </c>
      <c r="M135" s="31">
        <v>10.61619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196.5</v>
      </c>
      <c r="D136" s="40">
        <v>198.68333333333331</v>
      </c>
      <c r="E136" s="40">
        <v>193.01666666666662</v>
      </c>
      <c r="F136" s="40">
        <v>189.5333333333333</v>
      </c>
      <c r="G136" s="40">
        <v>183.86666666666662</v>
      </c>
      <c r="H136" s="40">
        <v>202.16666666666663</v>
      </c>
      <c r="I136" s="40">
        <v>207.83333333333331</v>
      </c>
      <c r="J136" s="40">
        <v>211.31666666666663</v>
      </c>
      <c r="K136" s="31">
        <v>204.35</v>
      </c>
      <c r="L136" s="31">
        <v>195.2</v>
      </c>
      <c r="M136" s="31">
        <v>7.9826899999999998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893.65</v>
      </c>
      <c r="D137" s="40">
        <v>889.2833333333333</v>
      </c>
      <c r="E137" s="40">
        <v>880.36666666666656</v>
      </c>
      <c r="F137" s="40">
        <v>867.08333333333326</v>
      </c>
      <c r="G137" s="40">
        <v>858.16666666666652</v>
      </c>
      <c r="H137" s="40">
        <v>902.56666666666661</v>
      </c>
      <c r="I137" s="40">
        <v>911.48333333333335</v>
      </c>
      <c r="J137" s="40">
        <v>924.76666666666665</v>
      </c>
      <c r="K137" s="31">
        <v>898.2</v>
      </c>
      <c r="L137" s="31">
        <v>876</v>
      </c>
      <c r="M137" s="31">
        <v>0.99028000000000005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522.1</v>
      </c>
      <c r="D138" s="40">
        <v>519.69999999999993</v>
      </c>
      <c r="E138" s="40">
        <v>515.39999999999986</v>
      </c>
      <c r="F138" s="40">
        <v>508.69999999999993</v>
      </c>
      <c r="G138" s="40">
        <v>504.39999999999986</v>
      </c>
      <c r="H138" s="40">
        <v>526.39999999999986</v>
      </c>
      <c r="I138" s="40">
        <v>530.69999999999982</v>
      </c>
      <c r="J138" s="40">
        <v>537.39999999999986</v>
      </c>
      <c r="K138" s="31">
        <v>524</v>
      </c>
      <c r="L138" s="31">
        <v>513</v>
      </c>
      <c r="M138" s="31">
        <v>2.2942800000000001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13.25</v>
      </c>
      <c r="D139" s="40">
        <v>13.15</v>
      </c>
      <c r="E139" s="40">
        <v>12.600000000000001</v>
      </c>
      <c r="F139" s="40">
        <v>11.950000000000001</v>
      </c>
      <c r="G139" s="40">
        <v>11.400000000000002</v>
      </c>
      <c r="H139" s="40">
        <v>13.8</v>
      </c>
      <c r="I139" s="40">
        <v>14.350000000000001</v>
      </c>
      <c r="J139" s="40">
        <v>15</v>
      </c>
      <c r="K139" s="31">
        <v>13.7</v>
      </c>
      <c r="L139" s="31">
        <v>12.5</v>
      </c>
      <c r="M139" s="31">
        <v>84.64385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188.2</v>
      </c>
      <c r="D140" s="40">
        <v>190.20000000000002</v>
      </c>
      <c r="E140" s="40">
        <v>185.00000000000003</v>
      </c>
      <c r="F140" s="40">
        <v>181.8</v>
      </c>
      <c r="G140" s="40">
        <v>176.60000000000002</v>
      </c>
      <c r="H140" s="40">
        <v>193.40000000000003</v>
      </c>
      <c r="I140" s="40">
        <v>198.60000000000002</v>
      </c>
      <c r="J140" s="40">
        <v>201.80000000000004</v>
      </c>
      <c r="K140" s="31">
        <v>195.4</v>
      </c>
      <c r="L140" s="31">
        <v>187</v>
      </c>
      <c r="M140" s="31">
        <v>4.8408899999999999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4910.45</v>
      </c>
      <c r="D141" s="40">
        <v>4937.166666666667</v>
      </c>
      <c r="E141" s="40">
        <v>4875.2833333333338</v>
      </c>
      <c r="F141" s="40">
        <v>4840.1166666666668</v>
      </c>
      <c r="G141" s="40">
        <v>4778.2333333333336</v>
      </c>
      <c r="H141" s="40">
        <v>4972.3333333333339</v>
      </c>
      <c r="I141" s="40">
        <v>5034.2166666666672</v>
      </c>
      <c r="J141" s="40">
        <v>5069.3833333333341</v>
      </c>
      <c r="K141" s="31">
        <v>4999.05</v>
      </c>
      <c r="L141" s="31">
        <v>4902</v>
      </c>
      <c r="M141" s="31">
        <v>5.06142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4099.3500000000004</v>
      </c>
      <c r="D142" s="40">
        <v>4103.1166666666668</v>
      </c>
      <c r="E142" s="40">
        <v>4066.2333333333336</v>
      </c>
      <c r="F142" s="40">
        <v>4033.1166666666668</v>
      </c>
      <c r="G142" s="40">
        <v>3996.2333333333336</v>
      </c>
      <c r="H142" s="40">
        <v>4136.2333333333336</v>
      </c>
      <c r="I142" s="40">
        <v>4173.1166666666668</v>
      </c>
      <c r="J142" s="40">
        <v>4206.2333333333336</v>
      </c>
      <c r="K142" s="31">
        <v>4140</v>
      </c>
      <c r="L142" s="31">
        <v>4070</v>
      </c>
      <c r="M142" s="31">
        <v>1.72889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4004.15</v>
      </c>
      <c r="D143" s="40">
        <v>3975.8833333333332</v>
      </c>
      <c r="E143" s="40">
        <v>3883.6666666666665</v>
      </c>
      <c r="F143" s="40">
        <v>3763.1833333333334</v>
      </c>
      <c r="G143" s="40">
        <v>3670.9666666666667</v>
      </c>
      <c r="H143" s="40">
        <v>4096.3666666666668</v>
      </c>
      <c r="I143" s="40">
        <v>4188.5833333333339</v>
      </c>
      <c r="J143" s="40">
        <v>4309.0666666666657</v>
      </c>
      <c r="K143" s="31">
        <v>4068.1</v>
      </c>
      <c r="L143" s="31">
        <v>3855.4</v>
      </c>
      <c r="M143" s="31">
        <v>7.1697499999999996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4687.05</v>
      </c>
      <c r="D144" s="40">
        <v>4705.7</v>
      </c>
      <c r="E144" s="40">
        <v>4656.3499999999995</v>
      </c>
      <c r="F144" s="40">
        <v>4625.6499999999996</v>
      </c>
      <c r="G144" s="40">
        <v>4576.2999999999993</v>
      </c>
      <c r="H144" s="40">
        <v>4736.3999999999996</v>
      </c>
      <c r="I144" s="40">
        <v>4785.75</v>
      </c>
      <c r="J144" s="40">
        <v>4816.45</v>
      </c>
      <c r="K144" s="31">
        <v>4755.05</v>
      </c>
      <c r="L144" s="31">
        <v>4675</v>
      </c>
      <c r="M144" s="31">
        <v>5.53756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414.15</v>
      </c>
      <c r="D145" s="40">
        <v>414.2833333333333</v>
      </c>
      <c r="E145" s="40">
        <v>408.86666666666662</v>
      </c>
      <c r="F145" s="40">
        <v>403.58333333333331</v>
      </c>
      <c r="G145" s="40">
        <v>398.16666666666663</v>
      </c>
      <c r="H145" s="40">
        <v>419.56666666666661</v>
      </c>
      <c r="I145" s="40">
        <v>424.98333333333335</v>
      </c>
      <c r="J145" s="40">
        <v>430.26666666666659</v>
      </c>
      <c r="K145" s="31">
        <v>419.7</v>
      </c>
      <c r="L145" s="31">
        <v>409</v>
      </c>
      <c r="M145" s="31">
        <v>2.88632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103.65</v>
      </c>
      <c r="D146" s="40">
        <v>103.60000000000001</v>
      </c>
      <c r="E146" s="40">
        <v>102.95000000000002</v>
      </c>
      <c r="F146" s="40">
        <v>102.25000000000001</v>
      </c>
      <c r="G146" s="40">
        <v>101.60000000000002</v>
      </c>
      <c r="H146" s="40">
        <v>104.30000000000001</v>
      </c>
      <c r="I146" s="40">
        <v>104.95000000000002</v>
      </c>
      <c r="J146" s="40">
        <v>105.65</v>
      </c>
      <c r="K146" s="31">
        <v>104.25</v>
      </c>
      <c r="L146" s="31">
        <v>102.9</v>
      </c>
      <c r="M146" s="31">
        <v>1.4016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229.3</v>
      </c>
      <c r="D147" s="40">
        <v>229.63333333333333</v>
      </c>
      <c r="E147" s="40">
        <v>225.76666666666665</v>
      </c>
      <c r="F147" s="40">
        <v>222.23333333333332</v>
      </c>
      <c r="G147" s="40">
        <v>218.36666666666665</v>
      </c>
      <c r="H147" s="40">
        <v>233.16666666666666</v>
      </c>
      <c r="I147" s="40">
        <v>237.03333333333333</v>
      </c>
      <c r="J147" s="40">
        <v>240.56666666666666</v>
      </c>
      <c r="K147" s="31">
        <v>233.5</v>
      </c>
      <c r="L147" s="31">
        <v>226.1</v>
      </c>
      <c r="M147" s="31">
        <v>4.7119799999999996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83.2</v>
      </c>
      <c r="D148" s="40">
        <v>84.466666666666654</v>
      </c>
      <c r="E148" s="40">
        <v>81.433333333333309</v>
      </c>
      <c r="F148" s="40">
        <v>79.666666666666657</v>
      </c>
      <c r="G148" s="40">
        <v>76.633333333333312</v>
      </c>
      <c r="H148" s="40">
        <v>86.233333333333306</v>
      </c>
      <c r="I148" s="40">
        <v>89.266666666666637</v>
      </c>
      <c r="J148" s="40">
        <v>91.033333333333303</v>
      </c>
      <c r="K148" s="31">
        <v>87.5</v>
      </c>
      <c r="L148" s="31">
        <v>82.7</v>
      </c>
      <c r="M148" s="31">
        <v>24.578060000000001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2589.65</v>
      </c>
      <c r="D149" s="40">
        <v>2571.5499999999997</v>
      </c>
      <c r="E149" s="40">
        <v>2544.0999999999995</v>
      </c>
      <c r="F149" s="40">
        <v>2498.5499999999997</v>
      </c>
      <c r="G149" s="40">
        <v>2471.0999999999995</v>
      </c>
      <c r="H149" s="40">
        <v>2617.0999999999995</v>
      </c>
      <c r="I149" s="40">
        <v>2644.5499999999993</v>
      </c>
      <c r="J149" s="40">
        <v>2690.0999999999995</v>
      </c>
      <c r="K149" s="31">
        <v>2599</v>
      </c>
      <c r="L149" s="31">
        <v>2526</v>
      </c>
      <c r="M149" s="31">
        <v>19.01521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205.1</v>
      </c>
      <c r="D150" s="40">
        <v>204.88333333333333</v>
      </c>
      <c r="E150" s="40">
        <v>203.81666666666666</v>
      </c>
      <c r="F150" s="40">
        <v>202.53333333333333</v>
      </c>
      <c r="G150" s="40">
        <v>201.46666666666667</v>
      </c>
      <c r="H150" s="40">
        <v>206.16666666666666</v>
      </c>
      <c r="I150" s="40">
        <v>207.23333333333332</v>
      </c>
      <c r="J150" s="40">
        <v>208.51666666666665</v>
      </c>
      <c r="K150" s="31">
        <v>205.95</v>
      </c>
      <c r="L150" s="31">
        <v>203.6</v>
      </c>
      <c r="M150" s="31">
        <v>1.0099199999999999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597.45000000000005</v>
      </c>
      <c r="D151" s="40">
        <v>597.48333333333335</v>
      </c>
      <c r="E151" s="40">
        <v>586.9666666666667</v>
      </c>
      <c r="F151" s="40">
        <v>576.48333333333335</v>
      </c>
      <c r="G151" s="40">
        <v>565.9666666666667</v>
      </c>
      <c r="H151" s="40">
        <v>607.9666666666667</v>
      </c>
      <c r="I151" s="40">
        <v>618.48333333333335</v>
      </c>
      <c r="J151" s="40">
        <v>628.9666666666667</v>
      </c>
      <c r="K151" s="31">
        <v>608</v>
      </c>
      <c r="L151" s="31">
        <v>587</v>
      </c>
      <c r="M151" s="31">
        <v>7.0444800000000001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1593.15</v>
      </c>
      <c r="D152" s="40">
        <v>1595.4833333333333</v>
      </c>
      <c r="E152" s="40">
        <v>1577.9666666666667</v>
      </c>
      <c r="F152" s="40">
        <v>1562.7833333333333</v>
      </c>
      <c r="G152" s="40">
        <v>1545.2666666666667</v>
      </c>
      <c r="H152" s="40">
        <v>1610.6666666666667</v>
      </c>
      <c r="I152" s="40">
        <v>1628.1833333333336</v>
      </c>
      <c r="J152" s="40">
        <v>1643.3666666666668</v>
      </c>
      <c r="K152" s="31">
        <v>1613</v>
      </c>
      <c r="L152" s="31">
        <v>1580.3</v>
      </c>
      <c r="M152" s="31">
        <v>1.9545699999999999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71.150000000000006</v>
      </c>
      <c r="D153" s="40">
        <v>71.483333333333334</v>
      </c>
      <c r="E153" s="40">
        <v>70.666666666666671</v>
      </c>
      <c r="F153" s="40">
        <v>70.183333333333337</v>
      </c>
      <c r="G153" s="40">
        <v>69.366666666666674</v>
      </c>
      <c r="H153" s="40">
        <v>71.966666666666669</v>
      </c>
      <c r="I153" s="40">
        <v>72.783333333333331</v>
      </c>
      <c r="J153" s="40">
        <v>73.266666666666666</v>
      </c>
      <c r="K153" s="31">
        <v>72.3</v>
      </c>
      <c r="L153" s="31">
        <v>71</v>
      </c>
      <c r="M153" s="31">
        <v>11.555899999999999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123.65</v>
      </c>
      <c r="D154" s="40">
        <v>124.81666666666666</v>
      </c>
      <c r="E154" s="40">
        <v>121.63333333333333</v>
      </c>
      <c r="F154" s="40">
        <v>119.61666666666666</v>
      </c>
      <c r="G154" s="40">
        <v>116.43333333333332</v>
      </c>
      <c r="H154" s="40">
        <v>126.83333333333333</v>
      </c>
      <c r="I154" s="40">
        <v>130.01666666666665</v>
      </c>
      <c r="J154" s="40">
        <v>132.03333333333333</v>
      </c>
      <c r="K154" s="31">
        <v>128</v>
      </c>
      <c r="L154" s="31">
        <v>122.8</v>
      </c>
      <c r="M154" s="31">
        <v>6.8445999999999998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732.45</v>
      </c>
      <c r="D155" s="40">
        <v>729.63333333333333</v>
      </c>
      <c r="E155" s="40">
        <v>723.81666666666661</v>
      </c>
      <c r="F155" s="40">
        <v>715.18333333333328</v>
      </c>
      <c r="G155" s="40">
        <v>709.36666666666656</v>
      </c>
      <c r="H155" s="40">
        <v>738.26666666666665</v>
      </c>
      <c r="I155" s="40">
        <v>744.08333333333348</v>
      </c>
      <c r="J155" s="40">
        <v>752.7166666666667</v>
      </c>
      <c r="K155" s="31">
        <v>735.45</v>
      </c>
      <c r="L155" s="31">
        <v>721</v>
      </c>
      <c r="M155" s="31">
        <v>0.59928000000000003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1229.9000000000001</v>
      </c>
      <c r="D156" s="40">
        <v>1237.8666666666668</v>
      </c>
      <c r="E156" s="40">
        <v>1215.7333333333336</v>
      </c>
      <c r="F156" s="40">
        <v>1201.5666666666668</v>
      </c>
      <c r="G156" s="40">
        <v>1179.4333333333336</v>
      </c>
      <c r="H156" s="40">
        <v>1252.0333333333335</v>
      </c>
      <c r="I156" s="40">
        <v>1274.1666666666667</v>
      </c>
      <c r="J156" s="40">
        <v>1288.3333333333335</v>
      </c>
      <c r="K156" s="31">
        <v>1260</v>
      </c>
      <c r="L156" s="31">
        <v>1223.7</v>
      </c>
      <c r="M156" s="31">
        <v>5.7503599999999997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162.94999999999999</v>
      </c>
      <c r="D157" s="40">
        <v>163.41666666666666</v>
      </c>
      <c r="E157" s="40">
        <v>162.13333333333333</v>
      </c>
      <c r="F157" s="40">
        <v>161.31666666666666</v>
      </c>
      <c r="G157" s="40">
        <v>160.03333333333333</v>
      </c>
      <c r="H157" s="40">
        <v>164.23333333333332</v>
      </c>
      <c r="I157" s="40">
        <v>165.51666666666668</v>
      </c>
      <c r="J157" s="40">
        <v>166.33333333333331</v>
      </c>
      <c r="K157" s="31">
        <v>164.7</v>
      </c>
      <c r="L157" s="31">
        <v>162.6</v>
      </c>
      <c r="M157" s="31">
        <v>18.243040000000001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343.95</v>
      </c>
      <c r="D158" s="40">
        <v>344.90000000000003</v>
      </c>
      <c r="E158" s="40">
        <v>340.05000000000007</v>
      </c>
      <c r="F158" s="40">
        <v>336.15000000000003</v>
      </c>
      <c r="G158" s="40">
        <v>331.30000000000007</v>
      </c>
      <c r="H158" s="40">
        <v>348.80000000000007</v>
      </c>
      <c r="I158" s="40">
        <v>353.65000000000009</v>
      </c>
      <c r="J158" s="40">
        <v>357.55000000000007</v>
      </c>
      <c r="K158" s="31">
        <v>349.75</v>
      </c>
      <c r="L158" s="31">
        <v>341</v>
      </c>
      <c r="M158" s="31">
        <v>1.44154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83.25</v>
      </c>
      <c r="D159" s="40">
        <v>83.266666666666666</v>
      </c>
      <c r="E159" s="40">
        <v>82.383333333333326</v>
      </c>
      <c r="F159" s="40">
        <v>81.516666666666666</v>
      </c>
      <c r="G159" s="40">
        <v>80.633333333333326</v>
      </c>
      <c r="H159" s="40">
        <v>84.133333333333326</v>
      </c>
      <c r="I159" s="40">
        <v>85.01666666666668</v>
      </c>
      <c r="J159" s="40">
        <v>85.883333333333326</v>
      </c>
      <c r="K159" s="31">
        <v>84.15</v>
      </c>
      <c r="L159" s="31">
        <v>82.4</v>
      </c>
      <c r="M159" s="31">
        <v>117.89254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2840.9</v>
      </c>
      <c r="D160" s="40">
        <v>2837.5833333333335</v>
      </c>
      <c r="E160" s="40">
        <v>2808.5166666666669</v>
      </c>
      <c r="F160" s="40">
        <v>2776.1333333333332</v>
      </c>
      <c r="G160" s="40">
        <v>2747.0666666666666</v>
      </c>
      <c r="H160" s="40">
        <v>2869.9666666666672</v>
      </c>
      <c r="I160" s="40">
        <v>2899.0333333333338</v>
      </c>
      <c r="J160" s="40">
        <v>2931.4166666666674</v>
      </c>
      <c r="K160" s="31">
        <v>2866.65</v>
      </c>
      <c r="L160" s="31">
        <v>2805.2</v>
      </c>
      <c r="M160" s="31">
        <v>0.15648000000000001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475.3</v>
      </c>
      <c r="D161" s="40">
        <v>476.13333333333338</v>
      </c>
      <c r="E161" s="40">
        <v>470.21666666666675</v>
      </c>
      <c r="F161" s="40">
        <v>465.13333333333338</v>
      </c>
      <c r="G161" s="40">
        <v>459.21666666666675</v>
      </c>
      <c r="H161" s="40">
        <v>481.21666666666675</v>
      </c>
      <c r="I161" s="40">
        <v>487.13333333333338</v>
      </c>
      <c r="J161" s="40">
        <v>492.21666666666675</v>
      </c>
      <c r="K161" s="31">
        <v>482.05</v>
      </c>
      <c r="L161" s="31">
        <v>471.05</v>
      </c>
      <c r="M161" s="31">
        <v>2.1428799999999999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166.95</v>
      </c>
      <c r="D162" s="40">
        <v>167.98333333333332</v>
      </c>
      <c r="E162" s="40">
        <v>165.16666666666663</v>
      </c>
      <c r="F162" s="40">
        <v>163.3833333333333</v>
      </c>
      <c r="G162" s="40">
        <v>160.56666666666661</v>
      </c>
      <c r="H162" s="40">
        <v>169.76666666666665</v>
      </c>
      <c r="I162" s="40">
        <v>172.58333333333331</v>
      </c>
      <c r="J162" s="40">
        <v>174.36666666666667</v>
      </c>
      <c r="K162" s="31">
        <v>170.8</v>
      </c>
      <c r="L162" s="31">
        <v>166.2</v>
      </c>
      <c r="M162" s="31">
        <v>3.15855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202.9</v>
      </c>
      <c r="D163" s="40">
        <v>202.65</v>
      </c>
      <c r="E163" s="40">
        <v>199.9</v>
      </c>
      <c r="F163" s="40">
        <v>196.9</v>
      </c>
      <c r="G163" s="40">
        <v>194.15</v>
      </c>
      <c r="H163" s="40">
        <v>205.65</v>
      </c>
      <c r="I163" s="40">
        <v>208.4</v>
      </c>
      <c r="J163" s="40">
        <v>211.4</v>
      </c>
      <c r="K163" s="31">
        <v>205.4</v>
      </c>
      <c r="L163" s="31">
        <v>199.65</v>
      </c>
      <c r="M163" s="31">
        <v>41.081060000000001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267.75</v>
      </c>
      <c r="D164" s="40">
        <v>267.08333333333331</v>
      </c>
      <c r="E164" s="40">
        <v>259.66666666666663</v>
      </c>
      <c r="F164" s="40">
        <v>251.58333333333331</v>
      </c>
      <c r="G164" s="40">
        <v>244.16666666666663</v>
      </c>
      <c r="H164" s="40">
        <v>275.16666666666663</v>
      </c>
      <c r="I164" s="40">
        <v>282.58333333333326</v>
      </c>
      <c r="J164" s="40">
        <v>290.66666666666663</v>
      </c>
      <c r="K164" s="31">
        <v>274.5</v>
      </c>
      <c r="L164" s="31">
        <v>259</v>
      </c>
      <c r="M164" s="31">
        <v>118.55819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6.9</v>
      </c>
      <c r="D165" s="40">
        <v>6.9666666666666677</v>
      </c>
      <c r="E165" s="40">
        <v>6.7333333333333352</v>
      </c>
      <c r="F165" s="40">
        <v>6.5666666666666673</v>
      </c>
      <c r="G165" s="40">
        <v>6.3333333333333348</v>
      </c>
      <c r="H165" s="40">
        <v>7.1333333333333355</v>
      </c>
      <c r="I165" s="40">
        <v>7.366666666666668</v>
      </c>
      <c r="J165" s="40">
        <v>7.5333333333333359</v>
      </c>
      <c r="K165" s="31">
        <v>7.2</v>
      </c>
      <c r="L165" s="31">
        <v>6.8</v>
      </c>
      <c r="M165" s="31">
        <v>50.543930000000003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45.25</v>
      </c>
      <c r="D166" s="40">
        <v>45.583333333333336</v>
      </c>
      <c r="E166" s="40">
        <v>43.666666666666671</v>
      </c>
      <c r="F166" s="40">
        <v>42.083333333333336</v>
      </c>
      <c r="G166" s="40">
        <v>40.166666666666671</v>
      </c>
      <c r="H166" s="40">
        <v>47.166666666666671</v>
      </c>
      <c r="I166" s="40">
        <v>49.083333333333343</v>
      </c>
      <c r="J166" s="40">
        <v>50.666666666666671</v>
      </c>
      <c r="K166" s="31">
        <v>47.5</v>
      </c>
      <c r="L166" s="31">
        <v>44</v>
      </c>
      <c r="M166" s="31">
        <v>22.822019999999998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145.6</v>
      </c>
      <c r="D167" s="40">
        <v>146.15</v>
      </c>
      <c r="E167" s="40">
        <v>144.5</v>
      </c>
      <c r="F167" s="40">
        <v>143.4</v>
      </c>
      <c r="G167" s="40">
        <v>141.75</v>
      </c>
      <c r="H167" s="40">
        <v>147.25</v>
      </c>
      <c r="I167" s="40">
        <v>148.90000000000003</v>
      </c>
      <c r="J167" s="40">
        <v>150</v>
      </c>
      <c r="K167" s="31">
        <v>147.80000000000001</v>
      </c>
      <c r="L167" s="31">
        <v>145.05000000000001</v>
      </c>
      <c r="M167" s="31">
        <v>44.098489999999998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306.85000000000002</v>
      </c>
      <c r="D168" s="40">
        <v>307.25</v>
      </c>
      <c r="E168" s="40">
        <v>304.75</v>
      </c>
      <c r="F168" s="40">
        <v>302.64999999999998</v>
      </c>
      <c r="G168" s="40">
        <v>300.14999999999998</v>
      </c>
      <c r="H168" s="40">
        <v>309.35000000000002</v>
      </c>
      <c r="I168" s="40">
        <v>311.85000000000002</v>
      </c>
      <c r="J168" s="40">
        <v>313.95000000000005</v>
      </c>
      <c r="K168" s="31">
        <v>309.75</v>
      </c>
      <c r="L168" s="31">
        <v>305.14999999999998</v>
      </c>
      <c r="M168" s="31">
        <v>0.57706000000000002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4303.55</v>
      </c>
      <c r="D169" s="40">
        <v>4299.75</v>
      </c>
      <c r="E169" s="40">
        <v>4214.8</v>
      </c>
      <c r="F169" s="40">
        <v>4126.05</v>
      </c>
      <c r="G169" s="40">
        <v>4041.1000000000004</v>
      </c>
      <c r="H169" s="40">
        <v>4388.5</v>
      </c>
      <c r="I169" s="40">
        <v>4473.4500000000007</v>
      </c>
      <c r="J169" s="40">
        <v>4562.2</v>
      </c>
      <c r="K169" s="31">
        <v>4384.7</v>
      </c>
      <c r="L169" s="31">
        <v>4211</v>
      </c>
      <c r="M169" s="31">
        <v>0.44844000000000001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28.85</v>
      </c>
      <c r="D170" s="40">
        <v>29.116666666666664</v>
      </c>
      <c r="E170" s="40">
        <v>28.383333333333326</v>
      </c>
      <c r="F170" s="40">
        <v>27.916666666666661</v>
      </c>
      <c r="G170" s="40">
        <v>27.183333333333323</v>
      </c>
      <c r="H170" s="40">
        <v>29.583333333333329</v>
      </c>
      <c r="I170" s="40">
        <v>30.31666666666667</v>
      </c>
      <c r="J170" s="40">
        <v>30.783333333333331</v>
      </c>
      <c r="K170" s="31">
        <v>29.85</v>
      </c>
      <c r="L170" s="31">
        <v>28.65</v>
      </c>
      <c r="M170" s="31">
        <v>196.73326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2997.35</v>
      </c>
      <c r="D171" s="40">
        <v>3010.4500000000003</v>
      </c>
      <c r="E171" s="40">
        <v>2971.9000000000005</v>
      </c>
      <c r="F171" s="40">
        <v>2946.4500000000003</v>
      </c>
      <c r="G171" s="40">
        <v>2907.9000000000005</v>
      </c>
      <c r="H171" s="40">
        <v>3035.9000000000005</v>
      </c>
      <c r="I171" s="40">
        <v>3074.4500000000007</v>
      </c>
      <c r="J171" s="40">
        <v>3099.9000000000005</v>
      </c>
      <c r="K171" s="31">
        <v>3049</v>
      </c>
      <c r="L171" s="31">
        <v>2985</v>
      </c>
      <c r="M171" s="31">
        <v>0.51202000000000003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190.1</v>
      </c>
      <c r="D172" s="40">
        <v>188.91666666666666</v>
      </c>
      <c r="E172" s="40">
        <v>186.18333333333331</v>
      </c>
      <c r="F172" s="40">
        <v>182.26666666666665</v>
      </c>
      <c r="G172" s="40">
        <v>179.5333333333333</v>
      </c>
      <c r="H172" s="40">
        <v>192.83333333333331</v>
      </c>
      <c r="I172" s="40">
        <v>195.56666666666666</v>
      </c>
      <c r="J172" s="40">
        <v>199.48333333333332</v>
      </c>
      <c r="K172" s="31">
        <v>191.65</v>
      </c>
      <c r="L172" s="31">
        <v>185</v>
      </c>
      <c r="M172" s="31">
        <v>1.3723799999999999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3273.3</v>
      </c>
      <c r="D173" s="40">
        <v>3272.6</v>
      </c>
      <c r="E173" s="40">
        <v>3206.25</v>
      </c>
      <c r="F173" s="40">
        <v>3139.2000000000003</v>
      </c>
      <c r="G173" s="40">
        <v>3072.8500000000004</v>
      </c>
      <c r="H173" s="40">
        <v>3339.6499999999996</v>
      </c>
      <c r="I173" s="40">
        <v>3405.9999999999991</v>
      </c>
      <c r="J173" s="40">
        <v>3473.0499999999993</v>
      </c>
      <c r="K173" s="31">
        <v>3338.95</v>
      </c>
      <c r="L173" s="31">
        <v>3205.55</v>
      </c>
      <c r="M173" s="31">
        <v>0.13075000000000001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150.5</v>
      </c>
      <c r="D174" s="40">
        <v>153.43333333333334</v>
      </c>
      <c r="E174" s="40">
        <v>147.06666666666666</v>
      </c>
      <c r="F174" s="40">
        <v>143.63333333333333</v>
      </c>
      <c r="G174" s="40">
        <v>137.26666666666665</v>
      </c>
      <c r="H174" s="40">
        <v>156.86666666666667</v>
      </c>
      <c r="I174" s="40">
        <v>163.23333333333335</v>
      </c>
      <c r="J174" s="40">
        <v>166.66666666666669</v>
      </c>
      <c r="K174" s="31">
        <v>159.80000000000001</v>
      </c>
      <c r="L174" s="31">
        <v>150</v>
      </c>
      <c r="M174" s="31">
        <v>12.336919999999999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6004.1</v>
      </c>
      <c r="D175" s="40">
        <v>5993.166666666667</v>
      </c>
      <c r="E175" s="40">
        <v>5960.9333333333343</v>
      </c>
      <c r="F175" s="40">
        <v>5917.7666666666673</v>
      </c>
      <c r="G175" s="40">
        <v>5885.5333333333347</v>
      </c>
      <c r="H175" s="40">
        <v>6036.3333333333339</v>
      </c>
      <c r="I175" s="40">
        <v>6068.5666666666657</v>
      </c>
      <c r="J175" s="40">
        <v>6111.7333333333336</v>
      </c>
      <c r="K175" s="31">
        <v>6025.4</v>
      </c>
      <c r="L175" s="31">
        <v>5950</v>
      </c>
      <c r="M175" s="31">
        <v>5.2650000000000002E-2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4071.35</v>
      </c>
      <c r="D176" s="40">
        <v>4097.1166666666668</v>
      </c>
      <c r="E176" s="40">
        <v>4034.2333333333336</v>
      </c>
      <c r="F176" s="40">
        <v>3997.1166666666668</v>
      </c>
      <c r="G176" s="40">
        <v>3934.2333333333336</v>
      </c>
      <c r="H176" s="40">
        <v>4134.2333333333336</v>
      </c>
      <c r="I176" s="40">
        <v>4197.1166666666668</v>
      </c>
      <c r="J176" s="40">
        <v>4234.2333333333336</v>
      </c>
      <c r="K176" s="31">
        <v>4160</v>
      </c>
      <c r="L176" s="31">
        <v>4060</v>
      </c>
      <c r="M176" s="31">
        <v>0.78073000000000004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1575.15</v>
      </c>
      <c r="D177" s="40">
        <v>1582.0333333333335</v>
      </c>
      <c r="E177" s="40">
        <v>1558.116666666667</v>
      </c>
      <c r="F177" s="40">
        <v>1541.0833333333335</v>
      </c>
      <c r="G177" s="40">
        <v>1517.166666666667</v>
      </c>
      <c r="H177" s="40">
        <v>1599.0666666666671</v>
      </c>
      <c r="I177" s="40">
        <v>1622.9833333333336</v>
      </c>
      <c r="J177" s="40">
        <v>1640.0166666666671</v>
      </c>
      <c r="K177" s="31">
        <v>1605.95</v>
      </c>
      <c r="L177" s="31">
        <v>1565</v>
      </c>
      <c r="M177" s="31">
        <v>0.32868999999999998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553.6</v>
      </c>
      <c r="D178" s="40">
        <v>554.5333333333333</v>
      </c>
      <c r="E178" s="40">
        <v>550.06666666666661</v>
      </c>
      <c r="F178" s="40">
        <v>546.5333333333333</v>
      </c>
      <c r="G178" s="40">
        <v>542.06666666666661</v>
      </c>
      <c r="H178" s="40">
        <v>558.06666666666661</v>
      </c>
      <c r="I178" s="40">
        <v>562.5333333333333</v>
      </c>
      <c r="J178" s="40">
        <v>566.06666666666661</v>
      </c>
      <c r="K178" s="31">
        <v>559</v>
      </c>
      <c r="L178" s="31">
        <v>551</v>
      </c>
      <c r="M178" s="31">
        <v>9.6545000000000005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1023.4</v>
      </c>
      <c r="D179" s="40">
        <v>1032.4666666666667</v>
      </c>
      <c r="E179" s="40">
        <v>1010.9333333333334</v>
      </c>
      <c r="F179" s="40">
        <v>998.4666666666667</v>
      </c>
      <c r="G179" s="40">
        <v>976.93333333333339</v>
      </c>
      <c r="H179" s="40">
        <v>1044.9333333333334</v>
      </c>
      <c r="I179" s="40">
        <v>1066.4666666666667</v>
      </c>
      <c r="J179" s="40">
        <v>1078.9333333333334</v>
      </c>
      <c r="K179" s="31">
        <v>1054</v>
      </c>
      <c r="L179" s="31">
        <v>1020</v>
      </c>
      <c r="M179" s="31">
        <v>0.24273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620.1</v>
      </c>
      <c r="D180" s="40">
        <v>627.7833333333333</v>
      </c>
      <c r="E180" s="40">
        <v>609.56666666666661</v>
      </c>
      <c r="F180" s="40">
        <v>599.0333333333333</v>
      </c>
      <c r="G180" s="40">
        <v>580.81666666666661</v>
      </c>
      <c r="H180" s="40">
        <v>638.31666666666661</v>
      </c>
      <c r="I180" s="40">
        <v>656.5333333333333</v>
      </c>
      <c r="J180" s="40">
        <v>667.06666666666661</v>
      </c>
      <c r="K180" s="31">
        <v>646</v>
      </c>
      <c r="L180" s="31">
        <v>617.25</v>
      </c>
      <c r="M180" s="31">
        <v>1.53867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1005.2</v>
      </c>
      <c r="D181" s="40">
        <v>1010.0666666666667</v>
      </c>
      <c r="E181" s="40">
        <v>997.53333333333342</v>
      </c>
      <c r="F181" s="40">
        <v>989.86666666666667</v>
      </c>
      <c r="G181" s="40">
        <v>977.33333333333337</v>
      </c>
      <c r="H181" s="40">
        <v>1017.7333333333335</v>
      </c>
      <c r="I181" s="40">
        <v>1030.2666666666669</v>
      </c>
      <c r="J181" s="40">
        <v>1037.9333333333334</v>
      </c>
      <c r="K181" s="31">
        <v>1022.6</v>
      </c>
      <c r="L181" s="31">
        <v>1002.4</v>
      </c>
      <c r="M181" s="31">
        <v>11.360049999999999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567.1</v>
      </c>
      <c r="D182" s="40">
        <v>568.15000000000009</v>
      </c>
      <c r="E182" s="40">
        <v>560.85000000000014</v>
      </c>
      <c r="F182" s="40">
        <v>554.6</v>
      </c>
      <c r="G182" s="40">
        <v>547.30000000000007</v>
      </c>
      <c r="H182" s="40">
        <v>574.4000000000002</v>
      </c>
      <c r="I182" s="40">
        <v>581.70000000000016</v>
      </c>
      <c r="J182" s="40">
        <v>587.95000000000027</v>
      </c>
      <c r="K182" s="31">
        <v>575.45000000000005</v>
      </c>
      <c r="L182" s="31">
        <v>561.9</v>
      </c>
      <c r="M182" s="31">
        <v>6.34849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1507.1</v>
      </c>
      <c r="D183" s="40">
        <v>1511.2333333333333</v>
      </c>
      <c r="E183" s="40">
        <v>1492.3166666666666</v>
      </c>
      <c r="F183" s="40">
        <v>1477.5333333333333</v>
      </c>
      <c r="G183" s="40">
        <v>1458.6166666666666</v>
      </c>
      <c r="H183" s="40">
        <v>1526.0166666666667</v>
      </c>
      <c r="I183" s="40">
        <v>1544.9333333333332</v>
      </c>
      <c r="J183" s="40">
        <v>1559.7166666666667</v>
      </c>
      <c r="K183" s="31">
        <v>1530.15</v>
      </c>
      <c r="L183" s="31">
        <v>1496.45</v>
      </c>
      <c r="M183" s="31">
        <v>5.2593100000000002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344.1</v>
      </c>
      <c r="D184" s="40">
        <v>344.91666666666669</v>
      </c>
      <c r="E184" s="40">
        <v>339.43333333333339</v>
      </c>
      <c r="F184" s="40">
        <v>334.76666666666671</v>
      </c>
      <c r="G184" s="40">
        <v>329.28333333333342</v>
      </c>
      <c r="H184" s="40">
        <v>349.58333333333337</v>
      </c>
      <c r="I184" s="40">
        <v>355.06666666666661</v>
      </c>
      <c r="J184" s="40">
        <v>359.73333333333335</v>
      </c>
      <c r="K184" s="31">
        <v>350.4</v>
      </c>
      <c r="L184" s="31">
        <v>340.25</v>
      </c>
      <c r="M184" s="31">
        <v>23.059709999999999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650.95000000000005</v>
      </c>
      <c r="D185" s="40">
        <v>652.51666666666665</v>
      </c>
      <c r="E185" s="40">
        <v>640.63333333333333</v>
      </c>
      <c r="F185" s="40">
        <v>630.31666666666672</v>
      </c>
      <c r="G185" s="40">
        <v>618.43333333333339</v>
      </c>
      <c r="H185" s="40">
        <v>662.83333333333326</v>
      </c>
      <c r="I185" s="40">
        <v>674.71666666666647</v>
      </c>
      <c r="J185" s="40">
        <v>685.03333333333319</v>
      </c>
      <c r="K185" s="31">
        <v>664.4</v>
      </c>
      <c r="L185" s="31">
        <v>642.20000000000005</v>
      </c>
      <c r="M185" s="31">
        <v>2.41222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1501.2</v>
      </c>
      <c r="D186" s="40">
        <v>1496.6666666666667</v>
      </c>
      <c r="E186" s="40">
        <v>1484.5333333333335</v>
      </c>
      <c r="F186" s="40">
        <v>1467.8666666666668</v>
      </c>
      <c r="G186" s="40">
        <v>1455.7333333333336</v>
      </c>
      <c r="H186" s="40">
        <v>1513.3333333333335</v>
      </c>
      <c r="I186" s="40">
        <v>1525.4666666666667</v>
      </c>
      <c r="J186" s="40">
        <v>1542.1333333333334</v>
      </c>
      <c r="K186" s="31">
        <v>1508.8</v>
      </c>
      <c r="L186" s="31">
        <v>1480</v>
      </c>
      <c r="M186" s="31">
        <v>8.8833900000000003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302.39999999999998</v>
      </c>
      <c r="D187" s="40">
        <v>304.11666666666667</v>
      </c>
      <c r="E187" s="40">
        <v>298.18333333333334</v>
      </c>
      <c r="F187" s="40">
        <v>293.96666666666664</v>
      </c>
      <c r="G187" s="40">
        <v>288.0333333333333</v>
      </c>
      <c r="H187" s="40">
        <v>308.33333333333337</v>
      </c>
      <c r="I187" s="40">
        <v>314.26666666666677</v>
      </c>
      <c r="J187" s="40">
        <v>318.48333333333341</v>
      </c>
      <c r="K187" s="31">
        <v>310.05</v>
      </c>
      <c r="L187" s="31">
        <v>299.89999999999998</v>
      </c>
      <c r="M187" s="31">
        <v>3.4213200000000001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131.6</v>
      </c>
      <c r="D188" s="40">
        <v>133.43333333333334</v>
      </c>
      <c r="E188" s="40">
        <v>128.71666666666667</v>
      </c>
      <c r="F188" s="40">
        <v>125.83333333333334</v>
      </c>
      <c r="G188" s="40">
        <v>121.11666666666667</v>
      </c>
      <c r="H188" s="40">
        <v>136.31666666666666</v>
      </c>
      <c r="I188" s="40">
        <v>141.03333333333336</v>
      </c>
      <c r="J188" s="40">
        <v>143.91666666666666</v>
      </c>
      <c r="K188" s="31">
        <v>138.15</v>
      </c>
      <c r="L188" s="31">
        <v>130.55000000000001</v>
      </c>
      <c r="M188" s="31">
        <v>23.909739999999999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1210.75</v>
      </c>
      <c r="D189" s="40">
        <v>1211.9166666666667</v>
      </c>
      <c r="E189" s="40">
        <v>1198.8333333333335</v>
      </c>
      <c r="F189" s="40">
        <v>1186.9166666666667</v>
      </c>
      <c r="G189" s="40">
        <v>1173.8333333333335</v>
      </c>
      <c r="H189" s="40">
        <v>1223.8333333333335</v>
      </c>
      <c r="I189" s="40">
        <v>1236.916666666667</v>
      </c>
      <c r="J189" s="40">
        <v>1248.8333333333335</v>
      </c>
      <c r="K189" s="31">
        <v>1225</v>
      </c>
      <c r="L189" s="31">
        <v>1200</v>
      </c>
      <c r="M189" s="31">
        <v>0.20865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463.4</v>
      </c>
      <c r="D190" s="40">
        <v>465.86666666666662</v>
      </c>
      <c r="E190" s="40">
        <v>455.73333333333323</v>
      </c>
      <c r="F190" s="40">
        <v>448.06666666666661</v>
      </c>
      <c r="G190" s="40">
        <v>437.93333333333322</v>
      </c>
      <c r="H190" s="40">
        <v>473.53333333333325</v>
      </c>
      <c r="I190" s="40">
        <v>483.66666666666657</v>
      </c>
      <c r="J190" s="40">
        <v>491.33333333333326</v>
      </c>
      <c r="K190" s="31">
        <v>476</v>
      </c>
      <c r="L190" s="31">
        <v>458.2</v>
      </c>
      <c r="M190" s="31">
        <v>2.4602499999999998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172.2</v>
      </c>
      <c r="D191" s="40">
        <v>173.31666666666669</v>
      </c>
      <c r="E191" s="40">
        <v>169.63333333333338</v>
      </c>
      <c r="F191" s="40">
        <v>167.06666666666669</v>
      </c>
      <c r="G191" s="40">
        <v>163.38333333333338</v>
      </c>
      <c r="H191" s="40">
        <v>175.88333333333338</v>
      </c>
      <c r="I191" s="40">
        <v>179.56666666666672</v>
      </c>
      <c r="J191" s="40">
        <v>182.13333333333338</v>
      </c>
      <c r="K191" s="31">
        <v>177</v>
      </c>
      <c r="L191" s="31">
        <v>170.75</v>
      </c>
      <c r="M191" s="31">
        <v>2.5233599999999998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1690.25</v>
      </c>
      <c r="D192" s="40">
        <v>1678.8833333333332</v>
      </c>
      <c r="E192" s="40">
        <v>1647.8666666666663</v>
      </c>
      <c r="F192" s="40">
        <v>1605.4833333333331</v>
      </c>
      <c r="G192" s="40">
        <v>1574.4666666666662</v>
      </c>
      <c r="H192" s="40">
        <v>1721.2666666666664</v>
      </c>
      <c r="I192" s="40">
        <v>1752.2833333333333</v>
      </c>
      <c r="J192" s="40">
        <v>1794.6666666666665</v>
      </c>
      <c r="K192" s="31">
        <v>1709.9</v>
      </c>
      <c r="L192" s="31">
        <v>1636.5</v>
      </c>
      <c r="M192" s="31">
        <v>0.43242000000000003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725.5</v>
      </c>
      <c r="D193" s="40">
        <v>727.9</v>
      </c>
      <c r="E193" s="40">
        <v>716.05</v>
      </c>
      <c r="F193" s="40">
        <v>706.6</v>
      </c>
      <c r="G193" s="40">
        <v>694.75</v>
      </c>
      <c r="H193" s="40">
        <v>737.34999999999991</v>
      </c>
      <c r="I193" s="40">
        <v>749.2</v>
      </c>
      <c r="J193" s="40">
        <v>758.64999999999986</v>
      </c>
      <c r="K193" s="31">
        <v>739.75</v>
      </c>
      <c r="L193" s="31">
        <v>718.45</v>
      </c>
      <c r="M193" s="31">
        <v>8.1447699999999994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348.1</v>
      </c>
      <c r="D194" s="40">
        <v>350.7</v>
      </c>
      <c r="E194" s="40">
        <v>343.4</v>
      </c>
      <c r="F194" s="40">
        <v>338.7</v>
      </c>
      <c r="G194" s="40">
        <v>331.4</v>
      </c>
      <c r="H194" s="40">
        <v>355.4</v>
      </c>
      <c r="I194" s="40">
        <v>362.70000000000005</v>
      </c>
      <c r="J194" s="40">
        <v>367.4</v>
      </c>
      <c r="K194" s="31">
        <v>358</v>
      </c>
      <c r="L194" s="31">
        <v>346</v>
      </c>
      <c r="M194" s="31">
        <v>4.3794899999999997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104.4</v>
      </c>
      <c r="D195" s="40">
        <v>104.46666666666668</v>
      </c>
      <c r="E195" s="40">
        <v>102.23333333333336</v>
      </c>
      <c r="F195" s="40">
        <v>100.06666666666668</v>
      </c>
      <c r="G195" s="40">
        <v>97.833333333333357</v>
      </c>
      <c r="H195" s="40">
        <v>106.63333333333337</v>
      </c>
      <c r="I195" s="40">
        <v>108.86666666666669</v>
      </c>
      <c r="J195" s="40">
        <v>111.03333333333337</v>
      </c>
      <c r="K195" s="31">
        <v>106.7</v>
      </c>
      <c r="L195" s="31">
        <v>102.3</v>
      </c>
      <c r="M195" s="31">
        <v>13.71716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104.8</v>
      </c>
      <c r="D196" s="40">
        <v>105.55</v>
      </c>
      <c r="E196" s="40">
        <v>102.69999999999999</v>
      </c>
      <c r="F196" s="40">
        <v>100.6</v>
      </c>
      <c r="G196" s="40">
        <v>97.749999999999986</v>
      </c>
      <c r="H196" s="40">
        <v>107.64999999999999</v>
      </c>
      <c r="I196" s="40">
        <v>110.49999999999999</v>
      </c>
      <c r="J196" s="40">
        <v>112.6</v>
      </c>
      <c r="K196" s="31">
        <v>108.4</v>
      </c>
      <c r="L196" s="31">
        <v>103.45</v>
      </c>
      <c r="M196" s="31">
        <v>23.9025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372.8</v>
      </c>
      <c r="D197" s="40">
        <v>370.61666666666662</v>
      </c>
      <c r="E197" s="40">
        <v>365.73333333333323</v>
      </c>
      <c r="F197" s="40">
        <v>358.66666666666663</v>
      </c>
      <c r="G197" s="40">
        <v>353.78333333333325</v>
      </c>
      <c r="H197" s="40">
        <v>377.68333333333322</v>
      </c>
      <c r="I197" s="40">
        <v>382.56666666666655</v>
      </c>
      <c r="J197" s="40">
        <v>389.63333333333321</v>
      </c>
      <c r="K197" s="31">
        <v>375.5</v>
      </c>
      <c r="L197" s="31">
        <v>363.55</v>
      </c>
      <c r="M197" s="31">
        <v>14.417289999999999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590.29999999999995</v>
      </c>
      <c r="D198" s="40">
        <v>593.38333333333333</v>
      </c>
      <c r="E198" s="40">
        <v>585.41666666666663</v>
      </c>
      <c r="F198" s="40">
        <v>580.5333333333333</v>
      </c>
      <c r="G198" s="40">
        <v>572.56666666666661</v>
      </c>
      <c r="H198" s="40">
        <v>598.26666666666665</v>
      </c>
      <c r="I198" s="40">
        <v>606.23333333333335</v>
      </c>
      <c r="J198" s="40">
        <v>611.11666666666667</v>
      </c>
      <c r="K198" s="31">
        <v>601.35</v>
      </c>
      <c r="L198" s="31">
        <v>588.5</v>
      </c>
      <c r="M198" s="31">
        <v>0.42477999999999999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2310.35</v>
      </c>
      <c r="D199" s="40">
        <v>2316.9</v>
      </c>
      <c r="E199" s="40">
        <v>2285.2000000000003</v>
      </c>
      <c r="F199" s="40">
        <v>2260.0500000000002</v>
      </c>
      <c r="G199" s="40">
        <v>2228.3500000000004</v>
      </c>
      <c r="H199" s="40">
        <v>2342.0500000000002</v>
      </c>
      <c r="I199" s="40">
        <v>2373.75</v>
      </c>
      <c r="J199" s="40">
        <v>2398.9</v>
      </c>
      <c r="K199" s="31">
        <v>2348.6</v>
      </c>
      <c r="L199" s="31">
        <v>2291.75</v>
      </c>
      <c r="M199" s="31">
        <v>0.91976999999999998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1134.25</v>
      </c>
      <c r="D200" s="40">
        <v>1141.25</v>
      </c>
      <c r="E200" s="40">
        <v>1124.5999999999999</v>
      </c>
      <c r="F200" s="40">
        <v>1114.9499999999998</v>
      </c>
      <c r="G200" s="40">
        <v>1098.2999999999997</v>
      </c>
      <c r="H200" s="40">
        <v>1150.9000000000001</v>
      </c>
      <c r="I200" s="40">
        <v>1167.5500000000002</v>
      </c>
      <c r="J200" s="40">
        <v>1177.2000000000003</v>
      </c>
      <c r="K200" s="31">
        <v>1157.9000000000001</v>
      </c>
      <c r="L200" s="31">
        <v>1131.5999999999999</v>
      </c>
      <c r="M200" s="31">
        <v>48.710059999999999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2995.9</v>
      </c>
      <c r="D201" s="40">
        <v>2994.15</v>
      </c>
      <c r="E201" s="40">
        <v>2963.3</v>
      </c>
      <c r="F201" s="40">
        <v>2930.7000000000003</v>
      </c>
      <c r="G201" s="40">
        <v>2899.8500000000004</v>
      </c>
      <c r="H201" s="40">
        <v>3026.75</v>
      </c>
      <c r="I201" s="40">
        <v>3057.5999999999995</v>
      </c>
      <c r="J201" s="40">
        <v>3090.2</v>
      </c>
      <c r="K201" s="31">
        <v>3025</v>
      </c>
      <c r="L201" s="31">
        <v>2961.55</v>
      </c>
      <c r="M201" s="31">
        <v>3.3397299999999999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1513</v>
      </c>
      <c r="D202" s="40">
        <v>1528.8999999999999</v>
      </c>
      <c r="E202" s="40">
        <v>1492.4499999999998</v>
      </c>
      <c r="F202" s="40">
        <v>1471.8999999999999</v>
      </c>
      <c r="G202" s="40">
        <v>1435.4499999999998</v>
      </c>
      <c r="H202" s="40">
        <v>1549.4499999999998</v>
      </c>
      <c r="I202" s="40">
        <v>1585.9</v>
      </c>
      <c r="J202" s="40">
        <v>1606.4499999999998</v>
      </c>
      <c r="K202" s="31">
        <v>1565.35</v>
      </c>
      <c r="L202" s="31">
        <v>1508.35</v>
      </c>
      <c r="M202" s="31">
        <v>114.92966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671.05</v>
      </c>
      <c r="D203" s="40">
        <v>671.56666666666661</v>
      </c>
      <c r="E203" s="40">
        <v>667.98333333333323</v>
      </c>
      <c r="F203" s="40">
        <v>664.91666666666663</v>
      </c>
      <c r="G203" s="40">
        <v>661.33333333333326</v>
      </c>
      <c r="H203" s="40">
        <v>674.63333333333321</v>
      </c>
      <c r="I203" s="40">
        <v>678.2166666666667</v>
      </c>
      <c r="J203" s="40">
        <v>681.28333333333319</v>
      </c>
      <c r="K203" s="31">
        <v>675.15</v>
      </c>
      <c r="L203" s="31">
        <v>668.5</v>
      </c>
      <c r="M203" s="31">
        <v>19.689440000000001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60.6</v>
      </c>
      <c r="D204" s="40">
        <v>61.75</v>
      </c>
      <c r="E204" s="40">
        <v>59.25</v>
      </c>
      <c r="F204" s="40">
        <v>57.9</v>
      </c>
      <c r="G204" s="40">
        <v>55.4</v>
      </c>
      <c r="H204" s="40">
        <v>63.1</v>
      </c>
      <c r="I204" s="40">
        <v>65.599999999999994</v>
      </c>
      <c r="J204" s="40">
        <v>66.95</v>
      </c>
      <c r="K204" s="31">
        <v>64.25</v>
      </c>
      <c r="L204" s="31">
        <v>60.4</v>
      </c>
      <c r="M204" s="31">
        <v>31.86327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1432.85</v>
      </c>
      <c r="D205" s="40">
        <v>1429.0833333333333</v>
      </c>
      <c r="E205" s="40">
        <v>1410.7666666666664</v>
      </c>
      <c r="F205" s="40">
        <v>1388.6833333333332</v>
      </c>
      <c r="G205" s="40">
        <v>1370.3666666666663</v>
      </c>
      <c r="H205" s="40">
        <v>1451.1666666666665</v>
      </c>
      <c r="I205" s="40">
        <v>1469.4833333333336</v>
      </c>
      <c r="J205" s="40">
        <v>1491.5666666666666</v>
      </c>
      <c r="K205" s="31">
        <v>1447.4</v>
      </c>
      <c r="L205" s="31">
        <v>1407</v>
      </c>
      <c r="M205" s="31">
        <v>13.22648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932</v>
      </c>
      <c r="D206" s="40">
        <v>936.38333333333333</v>
      </c>
      <c r="E206" s="40">
        <v>925.61666666666667</v>
      </c>
      <c r="F206" s="40">
        <v>919.23333333333335</v>
      </c>
      <c r="G206" s="40">
        <v>908.4666666666667</v>
      </c>
      <c r="H206" s="40">
        <v>942.76666666666665</v>
      </c>
      <c r="I206" s="40">
        <v>953.5333333333333</v>
      </c>
      <c r="J206" s="40">
        <v>959.91666666666663</v>
      </c>
      <c r="K206" s="31">
        <v>947.15</v>
      </c>
      <c r="L206" s="31">
        <v>930</v>
      </c>
      <c r="M206" s="31">
        <v>0.19757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1234.1500000000001</v>
      </c>
      <c r="D207" s="40">
        <v>1242.1333333333334</v>
      </c>
      <c r="E207" s="40">
        <v>1218.2666666666669</v>
      </c>
      <c r="F207" s="40">
        <v>1202.3833333333334</v>
      </c>
      <c r="G207" s="40">
        <v>1178.5166666666669</v>
      </c>
      <c r="H207" s="40">
        <v>1258.0166666666669</v>
      </c>
      <c r="I207" s="40">
        <v>1281.8833333333332</v>
      </c>
      <c r="J207" s="40">
        <v>1297.7666666666669</v>
      </c>
      <c r="K207" s="31">
        <v>1266</v>
      </c>
      <c r="L207" s="31">
        <v>1226.25</v>
      </c>
      <c r="M207" s="31">
        <v>26.586010000000002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261.60000000000002</v>
      </c>
      <c r="D208" s="40">
        <v>259.66666666666669</v>
      </c>
      <c r="E208" s="40">
        <v>256.93333333333339</v>
      </c>
      <c r="F208" s="40">
        <v>252.26666666666671</v>
      </c>
      <c r="G208" s="40">
        <v>249.53333333333342</v>
      </c>
      <c r="H208" s="40">
        <v>264.33333333333337</v>
      </c>
      <c r="I208" s="40">
        <v>267.06666666666661</v>
      </c>
      <c r="J208" s="40">
        <v>271.73333333333335</v>
      </c>
      <c r="K208" s="31">
        <v>262.39999999999998</v>
      </c>
      <c r="L208" s="31">
        <v>255</v>
      </c>
      <c r="M208" s="31">
        <v>2.5386600000000001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132.69999999999999</v>
      </c>
      <c r="D209" s="40">
        <v>133.20000000000002</v>
      </c>
      <c r="E209" s="40">
        <v>131.65000000000003</v>
      </c>
      <c r="F209" s="40">
        <v>130.60000000000002</v>
      </c>
      <c r="G209" s="40">
        <v>129.05000000000004</v>
      </c>
      <c r="H209" s="40">
        <v>134.25000000000003</v>
      </c>
      <c r="I209" s="40">
        <v>135.80000000000004</v>
      </c>
      <c r="J209" s="40">
        <v>136.85000000000002</v>
      </c>
      <c r="K209" s="31">
        <v>134.75</v>
      </c>
      <c r="L209" s="31">
        <v>132.15</v>
      </c>
      <c r="M209" s="31">
        <v>2.9083999999999999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2763.6</v>
      </c>
      <c r="D210" s="40">
        <v>2770.3666666666668</v>
      </c>
      <c r="E210" s="40">
        <v>2745.7333333333336</v>
      </c>
      <c r="F210" s="40">
        <v>2727.8666666666668</v>
      </c>
      <c r="G210" s="40">
        <v>2703.2333333333336</v>
      </c>
      <c r="H210" s="40">
        <v>2788.2333333333336</v>
      </c>
      <c r="I210" s="40">
        <v>2812.8666666666668</v>
      </c>
      <c r="J210" s="40">
        <v>2830.7333333333336</v>
      </c>
      <c r="K210" s="31">
        <v>2795</v>
      </c>
      <c r="L210" s="31">
        <v>2752.5</v>
      </c>
      <c r="M210" s="31">
        <v>6.1364999999999998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46.5</v>
      </c>
      <c r="D211" s="40">
        <v>46.816666666666663</v>
      </c>
      <c r="E211" s="40">
        <v>45.983333333333327</v>
      </c>
      <c r="F211" s="40">
        <v>45.466666666666661</v>
      </c>
      <c r="G211" s="40">
        <v>44.633333333333326</v>
      </c>
      <c r="H211" s="40">
        <v>47.333333333333329</v>
      </c>
      <c r="I211" s="40">
        <v>48.166666666666671</v>
      </c>
      <c r="J211" s="40">
        <v>48.68333333333333</v>
      </c>
      <c r="K211" s="31">
        <v>47.65</v>
      </c>
      <c r="L211" s="31">
        <v>46.3</v>
      </c>
      <c r="M211" s="31">
        <v>26.835930000000001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426.95</v>
      </c>
      <c r="D212" s="40">
        <v>430.33333333333331</v>
      </c>
      <c r="E212" s="40">
        <v>421.01666666666665</v>
      </c>
      <c r="F212" s="40">
        <v>415.08333333333331</v>
      </c>
      <c r="G212" s="40">
        <v>405.76666666666665</v>
      </c>
      <c r="H212" s="40">
        <v>436.26666666666665</v>
      </c>
      <c r="I212" s="40">
        <v>445.58333333333337</v>
      </c>
      <c r="J212" s="40">
        <v>451.51666666666665</v>
      </c>
      <c r="K212" s="31">
        <v>439.65</v>
      </c>
      <c r="L212" s="31">
        <v>424.4</v>
      </c>
      <c r="M212" s="31">
        <v>121.69396999999999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1120.1500000000001</v>
      </c>
      <c r="D213" s="40">
        <v>1111.1499999999999</v>
      </c>
      <c r="E213" s="40">
        <v>1092.2999999999997</v>
      </c>
      <c r="F213" s="40">
        <v>1064.4499999999998</v>
      </c>
      <c r="G213" s="40">
        <v>1045.5999999999997</v>
      </c>
      <c r="H213" s="40">
        <v>1138.9999999999998</v>
      </c>
      <c r="I213" s="40">
        <v>1157.8499999999997</v>
      </c>
      <c r="J213" s="40">
        <v>1185.6999999999998</v>
      </c>
      <c r="K213" s="31">
        <v>1130</v>
      </c>
      <c r="L213" s="31">
        <v>1083.3</v>
      </c>
      <c r="M213" s="31">
        <v>8.5515299999999996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128.19999999999999</v>
      </c>
      <c r="D214" s="40">
        <v>128.66666666666666</v>
      </c>
      <c r="E214" s="40">
        <v>125.63333333333333</v>
      </c>
      <c r="F214" s="40">
        <v>123.06666666666666</v>
      </c>
      <c r="G214" s="40">
        <v>120.03333333333333</v>
      </c>
      <c r="H214" s="40">
        <v>131.23333333333332</v>
      </c>
      <c r="I214" s="40">
        <v>134.26666666666668</v>
      </c>
      <c r="J214" s="40">
        <v>136.83333333333331</v>
      </c>
      <c r="K214" s="31">
        <v>131.69999999999999</v>
      </c>
      <c r="L214" s="31">
        <v>126.1</v>
      </c>
      <c r="M214" s="31">
        <v>41.825499999999998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253.8</v>
      </c>
      <c r="D215" s="40">
        <v>253.73333333333335</v>
      </c>
      <c r="E215" s="40">
        <v>251.66666666666669</v>
      </c>
      <c r="F215" s="40">
        <v>249.53333333333333</v>
      </c>
      <c r="G215" s="40">
        <v>247.46666666666667</v>
      </c>
      <c r="H215" s="40">
        <v>255.8666666666667</v>
      </c>
      <c r="I215" s="40">
        <v>257.93333333333339</v>
      </c>
      <c r="J215" s="40">
        <v>260.06666666666672</v>
      </c>
      <c r="K215" s="31">
        <v>255.8</v>
      </c>
      <c r="L215" s="31">
        <v>251.6</v>
      </c>
      <c r="M215" s="31">
        <v>29.641549999999999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2486.0500000000002</v>
      </c>
      <c r="D216" s="40">
        <v>2480.0166666666669</v>
      </c>
      <c r="E216" s="40">
        <v>2460.0333333333338</v>
      </c>
      <c r="F216" s="40">
        <v>2434.0166666666669</v>
      </c>
      <c r="G216" s="40">
        <v>2414.0333333333338</v>
      </c>
      <c r="H216" s="40">
        <v>2506.0333333333338</v>
      </c>
      <c r="I216" s="40">
        <v>2526.0166666666664</v>
      </c>
      <c r="J216" s="40">
        <v>2552.0333333333338</v>
      </c>
      <c r="K216" s="31">
        <v>2500</v>
      </c>
      <c r="L216" s="31">
        <v>2454</v>
      </c>
      <c r="M216" s="31">
        <v>15.456429999999999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321.25</v>
      </c>
      <c r="D217" s="40">
        <v>319.83333333333331</v>
      </c>
      <c r="E217" s="40">
        <v>314.71666666666664</v>
      </c>
      <c r="F217" s="40">
        <v>308.18333333333334</v>
      </c>
      <c r="G217" s="40">
        <v>303.06666666666666</v>
      </c>
      <c r="H217" s="40">
        <v>326.36666666666662</v>
      </c>
      <c r="I217" s="40">
        <v>331.48333333333329</v>
      </c>
      <c r="J217" s="40">
        <v>338.01666666666659</v>
      </c>
      <c r="K217" s="31">
        <v>324.95</v>
      </c>
      <c r="L217" s="31">
        <v>313.3</v>
      </c>
      <c r="M217" s="31">
        <v>14.7195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40000.300000000003</v>
      </c>
      <c r="D218" s="40">
        <v>39825.700000000004</v>
      </c>
      <c r="E218" s="40">
        <v>39462.600000000006</v>
      </c>
      <c r="F218" s="40">
        <v>38924.9</v>
      </c>
      <c r="G218" s="40">
        <v>38561.800000000003</v>
      </c>
      <c r="H218" s="40">
        <v>40363.400000000009</v>
      </c>
      <c r="I218" s="40">
        <v>40726.5</v>
      </c>
      <c r="J218" s="40">
        <v>41264.200000000012</v>
      </c>
      <c r="K218" s="31">
        <v>40188.800000000003</v>
      </c>
      <c r="L218" s="31">
        <v>39288</v>
      </c>
      <c r="M218" s="31">
        <v>1.8270000000000002E-2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41.85</v>
      </c>
      <c r="D219" s="40">
        <v>41.949999999999996</v>
      </c>
      <c r="E219" s="40">
        <v>41.649999999999991</v>
      </c>
      <c r="F219" s="40">
        <v>41.449999999999996</v>
      </c>
      <c r="G219" s="40">
        <v>41.149999999999991</v>
      </c>
      <c r="H219" s="40">
        <v>42.149999999999991</v>
      </c>
      <c r="I219" s="40">
        <v>42.449999999999989</v>
      </c>
      <c r="J219" s="40">
        <v>42.649999999999991</v>
      </c>
      <c r="K219" s="31">
        <v>42.25</v>
      </c>
      <c r="L219" s="31">
        <v>41.75</v>
      </c>
      <c r="M219" s="31">
        <v>9.1765899999999991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2710.75</v>
      </c>
      <c r="D220" s="40">
        <v>2726.35</v>
      </c>
      <c r="E220" s="40">
        <v>2682.3999999999996</v>
      </c>
      <c r="F220" s="40">
        <v>2654.0499999999997</v>
      </c>
      <c r="G220" s="40">
        <v>2610.0999999999995</v>
      </c>
      <c r="H220" s="40">
        <v>2754.7</v>
      </c>
      <c r="I220" s="40">
        <v>2798.6499999999996</v>
      </c>
      <c r="J220" s="40">
        <v>2827</v>
      </c>
      <c r="K220" s="31">
        <v>2770.3</v>
      </c>
      <c r="L220" s="31">
        <v>2698</v>
      </c>
      <c r="M220" s="31">
        <v>25.014099999999999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270.8</v>
      </c>
      <c r="D221" s="40">
        <v>271.58333333333331</v>
      </c>
      <c r="E221" s="40">
        <v>268.16666666666663</v>
      </c>
      <c r="F221" s="40">
        <v>265.5333333333333</v>
      </c>
      <c r="G221" s="40">
        <v>262.11666666666662</v>
      </c>
      <c r="H221" s="40">
        <v>274.21666666666664</v>
      </c>
      <c r="I221" s="40">
        <v>277.63333333333327</v>
      </c>
      <c r="J221" s="40">
        <v>280.26666666666665</v>
      </c>
      <c r="K221" s="31">
        <v>275</v>
      </c>
      <c r="L221" s="31">
        <v>268.95</v>
      </c>
      <c r="M221" s="31">
        <v>0.54242000000000001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688.3</v>
      </c>
      <c r="D222" s="40">
        <v>690.91666666666663</v>
      </c>
      <c r="E222" s="40">
        <v>680.98333333333323</v>
      </c>
      <c r="F222" s="40">
        <v>673.66666666666663</v>
      </c>
      <c r="G222" s="40">
        <v>663.73333333333323</v>
      </c>
      <c r="H222" s="40">
        <v>698.23333333333323</v>
      </c>
      <c r="I222" s="40">
        <v>708.16666666666663</v>
      </c>
      <c r="J222" s="40">
        <v>715.48333333333323</v>
      </c>
      <c r="K222" s="31">
        <v>700.85</v>
      </c>
      <c r="L222" s="31">
        <v>683.6</v>
      </c>
      <c r="M222" s="31">
        <v>110.69373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1484.4</v>
      </c>
      <c r="D223" s="40">
        <v>1475.5666666666666</v>
      </c>
      <c r="E223" s="40">
        <v>1461.1333333333332</v>
      </c>
      <c r="F223" s="40">
        <v>1437.8666666666666</v>
      </c>
      <c r="G223" s="40">
        <v>1423.4333333333332</v>
      </c>
      <c r="H223" s="40">
        <v>1498.8333333333333</v>
      </c>
      <c r="I223" s="40">
        <v>1513.2666666666667</v>
      </c>
      <c r="J223" s="40">
        <v>1536.5333333333333</v>
      </c>
      <c r="K223" s="31">
        <v>1490</v>
      </c>
      <c r="L223" s="31">
        <v>1452.3</v>
      </c>
      <c r="M223" s="31">
        <v>8.5426800000000007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680.7</v>
      </c>
      <c r="D224" s="40">
        <v>684.08333333333337</v>
      </c>
      <c r="E224" s="40">
        <v>673.66666666666674</v>
      </c>
      <c r="F224" s="40">
        <v>666.63333333333333</v>
      </c>
      <c r="G224" s="40">
        <v>656.2166666666667</v>
      </c>
      <c r="H224" s="40">
        <v>691.11666666666679</v>
      </c>
      <c r="I224" s="40">
        <v>701.53333333333353</v>
      </c>
      <c r="J224" s="40">
        <v>708.56666666666683</v>
      </c>
      <c r="K224" s="31">
        <v>694.5</v>
      </c>
      <c r="L224" s="31">
        <v>677.05</v>
      </c>
      <c r="M224" s="31">
        <v>17.063389999999998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717.9</v>
      </c>
      <c r="D225" s="40">
        <v>714.63333333333333</v>
      </c>
      <c r="E225" s="40">
        <v>705.26666666666665</v>
      </c>
      <c r="F225" s="40">
        <v>692.63333333333333</v>
      </c>
      <c r="G225" s="40">
        <v>683.26666666666665</v>
      </c>
      <c r="H225" s="40">
        <v>727.26666666666665</v>
      </c>
      <c r="I225" s="40">
        <v>736.63333333333321</v>
      </c>
      <c r="J225" s="40">
        <v>749.26666666666665</v>
      </c>
      <c r="K225" s="31">
        <v>724</v>
      </c>
      <c r="L225" s="31">
        <v>702</v>
      </c>
      <c r="M225" s="31">
        <v>7.69834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37.6</v>
      </c>
      <c r="D226" s="40">
        <v>37.75</v>
      </c>
      <c r="E226" s="40">
        <v>37.200000000000003</v>
      </c>
      <c r="F226" s="40">
        <v>36.800000000000004</v>
      </c>
      <c r="G226" s="40">
        <v>36.250000000000007</v>
      </c>
      <c r="H226" s="40">
        <v>38.15</v>
      </c>
      <c r="I226" s="40">
        <v>38.699999999999996</v>
      </c>
      <c r="J226" s="40">
        <v>39.099999999999994</v>
      </c>
      <c r="K226" s="31">
        <v>38.299999999999997</v>
      </c>
      <c r="L226" s="31">
        <v>37.35</v>
      </c>
      <c r="M226" s="31">
        <v>95.3643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44.65</v>
      </c>
      <c r="D227" s="40">
        <v>44.449999999999996</v>
      </c>
      <c r="E227" s="40">
        <v>43.79999999999999</v>
      </c>
      <c r="F227" s="40">
        <v>42.949999999999996</v>
      </c>
      <c r="G227" s="40">
        <v>42.29999999999999</v>
      </c>
      <c r="H227" s="40">
        <v>45.29999999999999</v>
      </c>
      <c r="I227" s="40">
        <v>45.949999999999996</v>
      </c>
      <c r="J227" s="40">
        <v>46.79999999999999</v>
      </c>
      <c r="K227" s="31">
        <v>45.1</v>
      </c>
      <c r="L227" s="31">
        <v>43.6</v>
      </c>
      <c r="M227" s="31">
        <v>335.32200999999998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48</v>
      </c>
      <c r="D228" s="40">
        <v>47.449999999999996</v>
      </c>
      <c r="E228" s="40">
        <v>45.79999999999999</v>
      </c>
      <c r="F228" s="40">
        <v>43.599999999999994</v>
      </c>
      <c r="G228" s="40">
        <v>41.949999999999989</v>
      </c>
      <c r="H228" s="40">
        <v>49.649999999999991</v>
      </c>
      <c r="I228" s="40">
        <v>51.3</v>
      </c>
      <c r="J228" s="40">
        <v>53.499999999999993</v>
      </c>
      <c r="K228" s="31">
        <v>49.1</v>
      </c>
      <c r="L228" s="31">
        <v>45.25</v>
      </c>
      <c r="M228" s="31">
        <v>120.34899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938.1</v>
      </c>
      <c r="D229" s="40">
        <v>939.75</v>
      </c>
      <c r="E229" s="40">
        <v>929.6</v>
      </c>
      <c r="F229" s="40">
        <v>921.1</v>
      </c>
      <c r="G229" s="40">
        <v>910.95</v>
      </c>
      <c r="H229" s="40">
        <v>948.25</v>
      </c>
      <c r="I229" s="40">
        <v>958.40000000000009</v>
      </c>
      <c r="J229" s="40">
        <v>966.9</v>
      </c>
      <c r="K229" s="31">
        <v>949.9</v>
      </c>
      <c r="L229" s="31">
        <v>931.25</v>
      </c>
      <c r="M229" s="31">
        <v>0.12098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294.55</v>
      </c>
      <c r="D230" s="40">
        <v>290.18333333333334</v>
      </c>
      <c r="E230" s="40">
        <v>282.36666666666667</v>
      </c>
      <c r="F230" s="40">
        <v>270.18333333333334</v>
      </c>
      <c r="G230" s="40">
        <v>262.36666666666667</v>
      </c>
      <c r="H230" s="40">
        <v>302.36666666666667</v>
      </c>
      <c r="I230" s="40">
        <v>310.18333333333339</v>
      </c>
      <c r="J230" s="40">
        <v>322.36666666666667</v>
      </c>
      <c r="K230" s="31">
        <v>298</v>
      </c>
      <c r="L230" s="31">
        <v>278</v>
      </c>
      <c r="M230" s="31">
        <v>0.77022999999999997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1586.3</v>
      </c>
      <c r="D231" s="40">
        <v>1583.1166666666668</v>
      </c>
      <c r="E231" s="40">
        <v>1549.7833333333335</v>
      </c>
      <c r="F231" s="40">
        <v>1513.2666666666667</v>
      </c>
      <c r="G231" s="40">
        <v>1479.9333333333334</v>
      </c>
      <c r="H231" s="40">
        <v>1619.6333333333337</v>
      </c>
      <c r="I231" s="40">
        <v>1652.9666666666667</v>
      </c>
      <c r="J231" s="40">
        <v>1689.4833333333338</v>
      </c>
      <c r="K231" s="31">
        <v>1616.45</v>
      </c>
      <c r="L231" s="31">
        <v>1546.6</v>
      </c>
      <c r="M231" s="31">
        <v>0.98850000000000005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591.4</v>
      </c>
      <c r="D232" s="40">
        <v>596.08333333333337</v>
      </c>
      <c r="E232" s="40">
        <v>582.31666666666672</v>
      </c>
      <c r="F232" s="40">
        <v>573.23333333333335</v>
      </c>
      <c r="G232" s="40">
        <v>559.4666666666667</v>
      </c>
      <c r="H232" s="40">
        <v>605.16666666666674</v>
      </c>
      <c r="I232" s="40">
        <v>618.93333333333339</v>
      </c>
      <c r="J232" s="40">
        <v>628.01666666666677</v>
      </c>
      <c r="K232" s="31">
        <v>609.85</v>
      </c>
      <c r="L232" s="31">
        <v>587</v>
      </c>
      <c r="M232" s="31">
        <v>3.17517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161</v>
      </c>
      <c r="D233" s="40">
        <v>162.25</v>
      </c>
      <c r="E233" s="40">
        <v>158</v>
      </c>
      <c r="F233" s="40">
        <v>155</v>
      </c>
      <c r="G233" s="40">
        <v>150.75</v>
      </c>
      <c r="H233" s="40">
        <v>165.25</v>
      </c>
      <c r="I233" s="40">
        <v>169.5</v>
      </c>
      <c r="J233" s="40">
        <v>172.5</v>
      </c>
      <c r="K233" s="31">
        <v>166.5</v>
      </c>
      <c r="L233" s="31">
        <v>159.25</v>
      </c>
      <c r="M233" s="31">
        <v>13.03485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42.35</v>
      </c>
      <c r="D234" s="40">
        <v>42.483333333333327</v>
      </c>
      <c r="E234" s="40">
        <v>41.966666666666654</v>
      </c>
      <c r="F234" s="40">
        <v>41.583333333333329</v>
      </c>
      <c r="G234" s="40">
        <v>41.066666666666656</v>
      </c>
      <c r="H234" s="40">
        <v>42.866666666666653</v>
      </c>
      <c r="I234" s="40">
        <v>43.383333333333319</v>
      </c>
      <c r="J234" s="40">
        <v>43.766666666666652</v>
      </c>
      <c r="K234" s="31">
        <v>43</v>
      </c>
      <c r="L234" s="31">
        <v>42.1</v>
      </c>
      <c r="M234" s="31">
        <v>22.446449999999999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208.95</v>
      </c>
      <c r="D235" s="40">
        <v>209.6</v>
      </c>
      <c r="E235" s="40">
        <v>207.7</v>
      </c>
      <c r="F235" s="40">
        <v>206.45</v>
      </c>
      <c r="G235" s="40">
        <v>204.54999999999998</v>
      </c>
      <c r="H235" s="40">
        <v>210.85</v>
      </c>
      <c r="I235" s="40">
        <v>212.75000000000003</v>
      </c>
      <c r="J235" s="40">
        <v>214</v>
      </c>
      <c r="K235" s="31">
        <v>211.5</v>
      </c>
      <c r="L235" s="31">
        <v>208.35</v>
      </c>
      <c r="M235" s="31">
        <v>107.35657999999999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116.75</v>
      </c>
      <c r="D236" s="40">
        <v>117.36666666666667</v>
      </c>
      <c r="E236" s="40">
        <v>115.58333333333334</v>
      </c>
      <c r="F236" s="40">
        <v>114.41666666666667</v>
      </c>
      <c r="G236" s="40">
        <v>112.63333333333334</v>
      </c>
      <c r="H236" s="40">
        <v>118.53333333333335</v>
      </c>
      <c r="I236" s="40">
        <v>120.31666666666668</v>
      </c>
      <c r="J236" s="40">
        <v>121.48333333333335</v>
      </c>
      <c r="K236" s="31">
        <v>119.15</v>
      </c>
      <c r="L236" s="31">
        <v>116.2</v>
      </c>
      <c r="M236" s="31">
        <v>1.8130200000000001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171.6</v>
      </c>
      <c r="D237" s="40">
        <v>171.89999999999998</v>
      </c>
      <c r="E237" s="40">
        <v>169.09999999999997</v>
      </c>
      <c r="F237" s="40">
        <v>166.6</v>
      </c>
      <c r="G237" s="40">
        <v>163.79999999999998</v>
      </c>
      <c r="H237" s="40">
        <v>174.39999999999995</v>
      </c>
      <c r="I237" s="40">
        <v>177.19999999999996</v>
      </c>
      <c r="J237" s="40">
        <v>179.69999999999993</v>
      </c>
      <c r="K237" s="31">
        <v>174.7</v>
      </c>
      <c r="L237" s="31">
        <v>169.4</v>
      </c>
      <c r="M237" s="31">
        <v>24.71294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241.35</v>
      </c>
      <c r="D238" s="40">
        <v>245.01666666666665</v>
      </c>
      <c r="E238" s="40">
        <v>235.5333333333333</v>
      </c>
      <c r="F238" s="40">
        <v>229.71666666666664</v>
      </c>
      <c r="G238" s="40">
        <v>220.23333333333329</v>
      </c>
      <c r="H238" s="40">
        <v>250.83333333333331</v>
      </c>
      <c r="I238" s="40">
        <v>260.31666666666666</v>
      </c>
      <c r="J238" s="40">
        <v>266.13333333333333</v>
      </c>
      <c r="K238" s="31">
        <v>254.5</v>
      </c>
      <c r="L238" s="31">
        <v>239.2</v>
      </c>
      <c r="M238" s="31">
        <v>171.37290999999999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144.5</v>
      </c>
      <c r="D239" s="40">
        <v>146.16666666666666</v>
      </c>
      <c r="E239" s="40">
        <v>140.93333333333331</v>
      </c>
      <c r="F239" s="40">
        <v>137.36666666666665</v>
      </c>
      <c r="G239" s="40">
        <v>132.1333333333333</v>
      </c>
      <c r="H239" s="40">
        <v>149.73333333333332</v>
      </c>
      <c r="I239" s="40">
        <v>154.96666666666667</v>
      </c>
      <c r="J239" s="40">
        <v>158.53333333333333</v>
      </c>
      <c r="K239" s="31">
        <v>151.4</v>
      </c>
      <c r="L239" s="31">
        <v>142.6</v>
      </c>
      <c r="M239" s="31">
        <v>76.033609999999996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7114</v>
      </c>
      <c r="D240" s="40">
        <v>7121.333333333333</v>
      </c>
      <c r="E240" s="40">
        <v>7052.6666666666661</v>
      </c>
      <c r="F240" s="40">
        <v>6991.333333333333</v>
      </c>
      <c r="G240" s="40">
        <v>6922.6666666666661</v>
      </c>
      <c r="H240" s="40">
        <v>7182.6666666666661</v>
      </c>
      <c r="I240" s="40">
        <v>7251.3333333333321</v>
      </c>
      <c r="J240" s="40">
        <v>7312.6666666666661</v>
      </c>
      <c r="K240" s="31">
        <v>7190</v>
      </c>
      <c r="L240" s="31">
        <v>7060</v>
      </c>
      <c r="M240" s="31">
        <v>0.37114000000000003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125.3</v>
      </c>
      <c r="D241" s="40">
        <v>125.56666666666666</v>
      </c>
      <c r="E241" s="40">
        <v>123.73333333333332</v>
      </c>
      <c r="F241" s="40">
        <v>122.16666666666666</v>
      </c>
      <c r="G241" s="40">
        <v>120.33333333333331</v>
      </c>
      <c r="H241" s="40">
        <v>127.13333333333333</v>
      </c>
      <c r="I241" s="40">
        <v>128.96666666666667</v>
      </c>
      <c r="J241" s="40">
        <v>130.53333333333333</v>
      </c>
      <c r="K241" s="31">
        <v>127.4</v>
      </c>
      <c r="L241" s="31">
        <v>124</v>
      </c>
      <c r="M241" s="31">
        <v>15.309950000000001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404</v>
      </c>
      <c r="D242" s="40">
        <v>406.33333333333331</v>
      </c>
      <c r="E242" s="40">
        <v>399.66666666666663</v>
      </c>
      <c r="F242" s="40">
        <v>395.33333333333331</v>
      </c>
      <c r="G242" s="40">
        <v>388.66666666666663</v>
      </c>
      <c r="H242" s="40">
        <v>410.66666666666663</v>
      </c>
      <c r="I242" s="40">
        <v>417.33333333333326</v>
      </c>
      <c r="J242" s="40">
        <v>421.66666666666663</v>
      </c>
      <c r="K242" s="31">
        <v>413</v>
      </c>
      <c r="L242" s="31">
        <v>402</v>
      </c>
      <c r="M242" s="31">
        <v>20.647690000000001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140.55000000000001</v>
      </c>
      <c r="D243" s="40">
        <v>140.81666666666669</v>
      </c>
      <c r="E243" s="40">
        <v>139.73333333333338</v>
      </c>
      <c r="F243" s="40">
        <v>138.91666666666669</v>
      </c>
      <c r="G243" s="40">
        <v>137.83333333333337</v>
      </c>
      <c r="H243" s="40">
        <v>141.63333333333338</v>
      </c>
      <c r="I243" s="40">
        <v>142.7166666666667</v>
      </c>
      <c r="J243" s="40">
        <v>143.53333333333339</v>
      </c>
      <c r="K243" s="31">
        <v>141.9</v>
      </c>
      <c r="L243" s="31">
        <v>140</v>
      </c>
      <c r="M243" s="31">
        <v>7.6203200000000004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106.2</v>
      </c>
      <c r="D244" s="40">
        <v>105.8</v>
      </c>
      <c r="E244" s="40">
        <v>105.1</v>
      </c>
      <c r="F244" s="40">
        <v>104</v>
      </c>
      <c r="G244" s="40">
        <v>103.3</v>
      </c>
      <c r="H244" s="40">
        <v>106.89999999999999</v>
      </c>
      <c r="I244" s="40">
        <v>107.60000000000001</v>
      </c>
      <c r="J244" s="40">
        <v>108.69999999999999</v>
      </c>
      <c r="K244" s="31">
        <v>106.5</v>
      </c>
      <c r="L244" s="31">
        <v>104.7</v>
      </c>
      <c r="M244" s="31">
        <v>125.92529999999999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20.05</v>
      </c>
      <c r="D245" s="40">
        <v>20.166666666666668</v>
      </c>
      <c r="E245" s="40">
        <v>19.683333333333337</v>
      </c>
      <c r="F245" s="40">
        <v>19.31666666666667</v>
      </c>
      <c r="G245" s="40">
        <v>18.833333333333339</v>
      </c>
      <c r="H245" s="40">
        <v>20.533333333333335</v>
      </c>
      <c r="I245" s="40">
        <v>21.016666666666662</v>
      </c>
      <c r="J245" s="40">
        <v>21.383333333333333</v>
      </c>
      <c r="K245" s="31">
        <v>20.65</v>
      </c>
      <c r="L245" s="31">
        <v>19.8</v>
      </c>
      <c r="M245" s="31">
        <v>65.198949999999996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2719.05</v>
      </c>
      <c r="D246" s="40">
        <v>2714.1</v>
      </c>
      <c r="E246" s="40">
        <v>2678.2</v>
      </c>
      <c r="F246" s="40">
        <v>2637.35</v>
      </c>
      <c r="G246" s="40">
        <v>2601.4499999999998</v>
      </c>
      <c r="H246" s="40">
        <v>2754.95</v>
      </c>
      <c r="I246" s="40">
        <v>2790.8500000000004</v>
      </c>
      <c r="J246" s="40">
        <v>2831.7</v>
      </c>
      <c r="K246" s="31">
        <v>2750</v>
      </c>
      <c r="L246" s="31">
        <v>2673.25</v>
      </c>
      <c r="M246" s="31">
        <v>27.259540000000001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255.4</v>
      </c>
      <c r="D247" s="40">
        <v>254.79999999999998</v>
      </c>
      <c r="E247" s="40">
        <v>247.59999999999997</v>
      </c>
      <c r="F247" s="40">
        <v>239.79999999999998</v>
      </c>
      <c r="G247" s="40">
        <v>232.59999999999997</v>
      </c>
      <c r="H247" s="40">
        <v>262.59999999999997</v>
      </c>
      <c r="I247" s="40">
        <v>269.79999999999995</v>
      </c>
      <c r="J247" s="40">
        <v>277.59999999999997</v>
      </c>
      <c r="K247" s="31">
        <v>262</v>
      </c>
      <c r="L247" s="31">
        <v>247</v>
      </c>
      <c r="M247" s="31">
        <v>2.7864399999999998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463.05</v>
      </c>
      <c r="D248" s="40">
        <v>463.56666666666666</v>
      </c>
      <c r="E248" s="40">
        <v>456.73333333333335</v>
      </c>
      <c r="F248" s="40">
        <v>450.41666666666669</v>
      </c>
      <c r="G248" s="40">
        <v>443.58333333333337</v>
      </c>
      <c r="H248" s="40">
        <v>469.88333333333333</v>
      </c>
      <c r="I248" s="40">
        <v>476.7166666666667</v>
      </c>
      <c r="J248" s="40">
        <v>483.0333333333333</v>
      </c>
      <c r="K248" s="31">
        <v>470.4</v>
      </c>
      <c r="L248" s="31">
        <v>457.25</v>
      </c>
      <c r="M248" s="31">
        <v>3.1837900000000001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528.1</v>
      </c>
      <c r="D249" s="40">
        <v>530.36666666666667</v>
      </c>
      <c r="E249" s="40">
        <v>523.2833333333333</v>
      </c>
      <c r="F249" s="40">
        <v>518.46666666666658</v>
      </c>
      <c r="G249" s="40">
        <v>511.38333333333321</v>
      </c>
      <c r="H249" s="40">
        <v>535.18333333333339</v>
      </c>
      <c r="I249" s="40">
        <v>542.26666666666665</v>
      </c>
      <c r="J249" s="40">
        <v>547.08333333333348</v>
      </c>
      <c r="K249" s="31">
        <v>537.45000000000005</v>
      </c>
      <c r="L249" s="31">
        <v>525.54999999999995</v>
      </c>
      <c r="M249" s="31">
        <v>17.833600000000001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218.6</v>
      </c>
      <c r="D250" s="40">
        <v>219.13333333333335</v>
      </c>
      <c r="E250" s="40">
        <v>214.01666666666671</v>
      </c>
      <c r="F250" s="40">
        <v>209.43333333333337</v>
      </c>
      <c r="G250" s="40">
        <v>204.31666666666672</v>
      </c>
      <c r="H250" s="40">
        <v>223.7166666666667</v>
      </c>
      <c r="I250" s="40">
        <v>228.83333333333331</v>
      </c>
      <c r="J250" s="40">
        <v>233.41666666666669</v>
      </c>
      <c r="K250" s="31">
        <v>224.25</v>
      </c>
      <c r="L250" s="31">
        <v>214.55</v>
      </c>
      <c r="M250" s="31">
        <v>45.983759999999997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989.65</v>
      </c>
      <c r="D251" s="40">
        <v>994.15</v>
      </c>
      <c r="E251" s="40">
        <v>982.5</v>
      </c>
      <c r="F251" s="40">
        <v>975.35</v>
      </c>
      <c r="G251" s="40">
        <v>963.7</v>
      </c>
      <c r="H251" s="40">
        <v>1001.3</v>
      </c>
      <c r="I251" s="40">
        <v>1012.9499999999998</v>
      </c>
      <c r="J251" s="40">
        <v>1020.0999999999999</v>
      </c>
      <c r="K251" s="31">
        <v>1005.8</v>
      </c>
      <c r="L251" s="31">
        <v>987</v>
      </c>
      <c r="M251" s="31">
        <v>23.444859999999998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40.450000000000003</v>
      </c>
      <c r="D252" s="40">
        <v>40.700000000000003</v>
      </c>
      <c r="E252" s="40">
        <v>40.050000000000004</v>
      </c>
      <c r="F252" s="40">
        <v>39.65</v>
      </c>
      <c r="G252" s="40">
        <v>39</v>
      </c>
      <c r="H252" s="40">
        <v>41.100000000000009</v>
      </c>
      <c r="I252" s="40">
        <v>41.750000000000014</v>
      </c>
      <c r="J252" s="40">
        <v>42.150000000000013</v>
      </c>
      <c r="K252" s="31">
        <v>41.35</v>
      </c>
      <c r="L252" s="31">
        <v>40.299999999999997</v>
      </c>
      <c r="M252" s="31">
        <v>15.379810000000001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5482.1</v>
      </c>
      <c r="D253" s="40">
        <v>5501.7</v>
      </c>
      <c r="E253" s="40">
        <v>5399.4</v>
      </c>
      <c r="F253" s="40">
        <v>5316.7</v>
      </c>
      <c r="G253" s="40">
        <v>5214.3999999999996</v>
      </c>
      <c r="H253" s="40">
        <v>5584.4</v>
      </c>
      <c r="I253" s="40">
        <v>5686.7000000000007</v>
      </c>
      <c r="J253" s="40">
        <v>5769.4</v>
      </c>
      <c r="K253" s="31">
        <v>5604</v>
      </c>
      <c r="L253" s="31">
        <v>5419</v>
      </c>
      <c r="M253" s="31">
        <v>5.4779299999999997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1733.45</v>
      </c>
      <c r="D254" s="40">
        <v>1738.6499999999999</v>
      </c>
      <c r="E254" s="40">
        <v>1721.7999999999997</v>
      </c>
      <c r="F254" s="40">
        <v>1710.1499999999999</v>
      </c>
      <c r="G254" s="40">
        <v>1693.2999999999997</v>
      </c>
      <c r="H254" s="40">
        <v>1750.2999999999997</v>
      </c>
      <c r="I254" s="40">
        <v>1767.1499999999996</v>
      </c>
      <c r="J254" s="40">
        <v>1778.7999999999997</v>
      </c>
      <c r="K254" s="31">
        <v>1755.5</v>
      </c>
      <c r="L254" s="31">
        <v>1727</v>
      </c>
      <c r="M254" s="31">
        <v>66.860900000000001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954.75</v>
      </c>
      <c r="D255" s="40">
        <v>960.15</v>
      </c>
      <c r="E255" s="40">
        <v>944.84999999999991</v>
      </c>
      <c r="F255" s="40">
        <v>934.94999999999993</v>
      </c>
      <c r="G255" s="40">
        <v>919.64999999999986</v>
      </c>
      <c r="H255" s="40">
        <v>970.05</v>
      </c>
      <c r="I255" s="40">
        <v>985.34999999999991</v>
      </c>
      <c r="J255" s="40">
        <v>995.25</v>
      </c>
      <c r="K255" s="31">
        <v>975.45</v>
      </c>
      <c r="L255" s="31">
        <v>950.25</v>
      </c>
      <c r="M255" s="31">
        <v>0.14343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328.45</v>
      </c>
      <c r="D256" s="40">
        <v>328.11666666666667</v>
      </c>
      <c r="E256" s="40">
        <v>325.23333333333335</v>
      </c>
      <c r="F256" s="40">
        <v>322.01666666666665</v>
      </c>
      <c r="G256" s="40">
        <v>319.13333333333333</v>
      </c>
      <c r="H256" s="40">
        <v>331.33333333333337</v>
      </c>
      <c r="I256" s="40">
        <v>334.2166666666667</v>
      </c>
      <c r="J256" s="40">
        <v>337.43333333333339</v>
      </c>
      <c r="K256" s="31">
        <v>331</v>
      </c>
      <c r="L256" s="31">
        <v>324.89999999999998</v>
      </c>
      <c r="M256" s="31">
        <v>3.6012499999999998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652.79999999999995</v>
      </c>
      <c r="D257" s="40">
        <v>660.33333333333337</v>
      </c>
      <c r="E257" s="40">
        <v>642.4666666666667</v>
      </c>
      <c r="F257" s="40">
        <v>632.13333333333333</v>
      </c>
      <c r="G257" s="40">
        <v>614.26666666666665</v>
      </c>
      <c r="H257" s="40">
        <v>670.66666666666674</v>
      </c>
      <c r="I257" s="40">
        <v>688.5333333333333</v>
      </c>
      <c r="J257" s="40">
        <v>698.86666666666679</v>
      </c>
      <c r="K257" s="31">
        <v>678.2</v>
      </c>
      <c r="L257" s="31">
        <v>650</v>
      </c>
      <c r="M257" s="31">
        <v>1.64611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1697.45</v>
      </c>
      <c r="D258" s="40">
        <v>1701.0333333333335</v>
      </c>
      <c r="E258" s="40">
        <v>1687.5166666666671</v>
      </c>
      <c r="F258" s="40">
        <v>1677.5833333333335</v>
      </c>
      <c r="G258" s="40">
        <v>1664.0666666666671</v>
      </c>
      <c r="H258" s="40">
        <v>1710.9666666666672</v>
      </c>
      <c r="I258" s="40">
        <v>1724.4833333333336</v>
      </c>
      <c r="J258" s="40">
        <v>1734.4166666666672</v>
      </c>
      <c r="K258" s="31">
        <v>1714.55</v>
      </c>
      <c r="L258" s="31">
        <v>1691.1</v>
      </c>
      <c r="M258" s="31">
        <v>4.1237899999999996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2444.35</v>
      </c>
      <c r="D259" s="40">
        <v>2456.4833333333331</v>
      </c>
      <c r="E259" s="40">
        <v>2389.0166666666664</v>
      </c>
      <c r="F259" s="40">
        <v>2333.6833333333334</v>
      </c>
      <c r="G259" s="40">
        <v>2266.2166666666667</v>
      </c>
      <c r="H259" s="40">
        <v>2511.8166666666662</v>
      </c>
      <c r="I259" s="40">
        <v>2579.2833333333324</v>
      </c>
      <c r="J259" s="40">
        <v>2634.6166666666659</v>
      </c>
      <c r="K259" s="31">
        <v>2523.9499999999998</v>
      </c>
      <c r="L259" s="31">
        <v>2401.15</v>
      </c>
      <c r="M259" s="31">
        <v>3.39296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1713.25</v>
      </c>
      <c r="D260" s="40">
        <v>1714.3500000000001</v>
      </c>
      <c r="E260" s="40">
        <v>1683.9000000000003</v>
      </c>
      <c r="F260" s="40">
        <v>1654.5500000000002</v>
      </c>
      <c r="G260" s="40">
        <v>1624.1000000000004</v>
      </c>
      <c r="H260" s="40">
        <v>1743.7000000000003</v>
      </c>
      <c r="I260" s="40">
        <v>1774.15</v>
      </c>
      <c r="J260" s="40">
        <v>1803.5000000000002</v>
      </c>
      <c r="K260" s="31">
        <v>1744.8</v>
      </c>
      <c r="L260" s="31">
        <v>1685</v>
      </c>
      <c r="M260" s="31">
        <v>0.59201000000000004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3161.9</v>
      </c>
      <c r="D261" s="40">
        <v>3188.6833333333338</v>
      </c>
      <c r="E261" s="40">
        <v>3093.3166666666675</v>
      </c>
      <c r="F261" s="40">
        <v>3024.7333333333336</v>
      </c>
      <c r="G261" s="40">
        <v>2929.3666666666672</v>
      </c>
      <c r="H261" s="40">
        <v>3257.2666666666678</v>
      </c>
      <c r="I261" s="40">
        <v>3352.6333333333337</v>
      </c>
      <c r="J261" s="40">
        <v>3421.2166666666681</v>
      </c>
      <c r="K261" s="31">
        <v>3284.05</v>
      </c>
      <c r="L261" s="31">
        <v>3120.1</v>
      </c>
      <c r="M261" s="31">
        <v>0.80279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709.5</v>
      </c>
      <c r="D262" s="40">
        <v>712.2166666666667</v>
      </c>
      <c r="E262" s="40">
        <v>702.53333333333342</v>
      </c>
      <c r="F262" s="40">
        <v>695.56666666666672</v>
      </c>
      <c r="G262" s="40">
        <v>685.88333333333344</v>
      </c>
      <c r="H262" s="40">
        <v>719.18333333333339</v>
      </c>
      <c r="I262" s="40">
        <v>728.86666666666679</v>
      </c>
      <c r="J262" s="40">
        <v>735.83333333333337</v>
      </c>
      <c r="K262" s="31">
        <v>721.9</v>
      </c>
      <c r="L262" s="31">
        <v>705.25</v>
      </c>
      <c r="M262" s="31">
        <v>13.775700000000001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257.45</v>
      </c>
      <c r="D263" s="40">
        <v>258.68333333333334</v>
      </c>
      <c r="E263" s="40">
        <v>251.86666666666667</v>
      </c>
      <c r="F263" s="40">
        <v>246.28333333333333</v>
      </c>
      <c r="G263" s="40">
        <v>239.46666666666667</v>
      </c>
      <c r="H263" s="40">
        <v>264.26666666666665</v>
      </c>
      <c r="I263" s="40">
        <v>271.08333333333337</v>
      </c>
      <c r="J263" s="40">
        <v>276.66666666666669</v>
      </c>
      <c r="K263" s="31">
        <v>265.5</v>
      </c>
      <c r="L263" s="31">
        <v>253.1</v>
      </c>
      <c r="M263" s="31">
        <v>11.98137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158.05000000000001</v>
      </c>
      <c r="D264" s="40">
        <v>158.78333333333333</v>
      </c>
      <c r="E264" s="40">
        <v>156.76666666666665</v>
      </c>
      <c r="F264" s="40">
        <v>155.48333333333332</v>
      </c>
      <c r="G264" s="40">
        <v>153.46666666666664</v>
      </c>
      <c r="H264" s="40">
        <v>160.06666666666666</v>
      </c>
      <c r="I264" s="40">
        <v>162.08333333333337</v>
      </c>
      <c r="J264" s="40">
        <v>163.36666666666667</v>
      </c>
      <c r="K264" s="31">
        <v>160.80000000000001</v>
      </c>
      <c r="L264" s="31">
        <v>157.5</v>
      </c>
      <c r="M264" s="31">
        <v>11.845969999999999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92.2</v>
      </c>
      <c r="D265" s="40">
        <v>93.533333333333346</v>
      </c>
      <c r="E265" s="40">
        <v>90.366666666666688</v>
      </c>
      <c r="F265" s="40">
        <v>88.533333333333346</v>
      </c>
      <c r="G265" s="40">
        <v>85.366666666666688</v>
      </c>
      <c r="H265" s="40">
        <v>95.366666666666688</v>
      </c>
      <c r="I265" s="40">
        <v>98.533333333333346</v>
      </c>
      <c r="J265" s="40">
        <v>100.36666666666669</v>
      </c>
      <c r="K265" s="31">
        <v>96.7</v>
      </c>
      <c r="L265" s="31">
        <v>91.7</v>
      </c>
      <c r="M265" s="31">
        <v>21.191240000000001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245.25</v>
      </c>
      <c r="D266" s="40">
        <v>245.46666666666667</v>
      </c>
      <c r="E266" s="40">
        <v>240.93333333333334</v>
      </c>
      <c r="F266" s="40">
        <v>236.61666666666667</v>
      </c>
      <c r="G266" s="40">
        <v>232.08333333333334</v>
      </c>
      <c r="H266" s="40">
        <v>249.78333333333333</v>
      </c>
      <c r="I266" s="40">
        <v>254.31666666666669</v>
      </c>
      <c r="J266" s="40">
        <v>258.63333333333333</v>
      </c>
      <c r="K266" s="31">
        <v>250</v>
      </c>
      <c r="L266" s="31">
        <v>241.15</v>
      </c>
      <c r="M266" s="31">
        <v>9.7064000000000004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737.45</v>
      </c>
      <c r="D267" s="40">
        <v>739.75</v>
      </c>
      <c r="E267" s="40">
        <v>730.6</v>
      </c>
      <c r="F267" s="40">
        <v>723.75</v>
      </c>
      <c r="G267" s="40">
        <v>714.6</v>
      </c>
      <c r="H267" s="40">
        <v>746.6</v>
      </c>
      <c r="I267" s="40">
        <v>755.75000000000011</v>
      </c>
      <c r="J267" s="40">
        <v>762.6</v>
      </c>
      <c r="K267" s="31">
        <v>748.9</v>
      </c>
      <c r="L267" s="31">
        <v>732.9</v>
      </c>
      <c r="M267" s="31">
        <v>59.058709999999998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106.15</v>
      </c>
      <c r="D268" s="40">
        <v>106.31666666666666</v>
      </c>
      <c r="E268" s="40">
        <v>103.83333333333333</v>
      </c>
      <c r="F268" s="40">
        <v>101.51666666666667</v>
      </c>
      <c r="G268" s="40">
        <v>99.033333333333331</v>
      </c>
      <c r="H268" s="40">
        <v>108.63333333333333</v>
      </c>
      <c r="I268" s="40">
        <v>111.11666666666667</v>
      </c>
      <c r="J268" s="40">
        <v>113.43333333333332</v>
      </c>
      <c r="K268" s="31">
        <v>108.8</v>
      </c>
      <c r="L268" s="31">
        <v>104</v>
      </c>
      <c r="M268" s="31">
        <v>3.74925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82.95</v>
      </c>
      <c r="D269" s="40">
        <v>82.566666666666663</v>
      </c>
      <c r="E269" s="40">
        <v>81.633333333333326</v>
      </c>
      <c r="F269" s="40">
        <v>80.316666666666663</v>
      </c>
      <c r="G269" s="40">
        <v>79.383333333333326</v>
      </c>
      <c r="H269" s="40">
        <v>83.883333333333326</v>
      </c>
      <c r="I269" s="40">
        <v>84.816666666666663</v>
      </c>
      <c r="J269" s="40">
        <v>86.133333333333326</v>
      </c>
      <c r="K269" s="31">
        <v>83.5</v>
      </c>
      <c r="L269" s="31">
        <v>81.25</v>
      </c>
      <c r="M269" s="31">
        <v>4.5628399999999996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120.95</v>
      </c>
      <c r="D270" s="40">
        <v>122.64999999999999</v>
      </c>
      <c r="E270" s="40">
        <v>117.79999999999998</v>
      </c>
      <c r="F270" s="40">
        <v>114.64999999999999</v>
      </c>
      <c r="G270" s="40">
        <v>109.79999999999998</v>
      </c>
      <c r="H270" s="40">
        <v>125.79999999999998</v>
      </c>
      <c r="I270" s="40">
        <v>130.64999999999998</v>
      </c>
      <c r="J270" s="40">
        <v>133.79999999999998</v>
      </c>
      <c r="K270" s="31">
        <v>127.5</v>
      </c>
      <c r="L270" s="31">
        <v>119.5</v>
      </c>
      <c r="M270" s="31">
        <v>23.689769999999999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278</v>
      </c>
      <c r="D271" s="40">
        <v>281.26666666666665</v>
      </c>
      <c r="E271" s="40">
        <v>271.7833333333333</v>
      </c>
      <c r="F271" s="40">
        <v>265.56666666666666</v>
      </c>
      <c r="G271" s="40">
        <v>256.08333333333331</v>
      </c>
      <c r="H271" s="40">
        <v>287.48333333333329</v>
      </c>
      <c r="I271" s="40">
        <v>296.96666666666664</v>
      </c>
      <c r="J271" s="40">
        <v>303.18333333333328</v>
      </c>
      <c r="K271" s="31">
        <v>290.75</v>
      </c>
      <c r="L271" s="31">
        <v>275.05</v>
      </c>
      <c r="M271" s="31">
        <v>4.4044100000000004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148.05000000000001</v>
      </c>
      <c r="D272" s="40">
        <v>149.83333333333334</v>
      </c>
      <c r="E272" s="40">
        <v>145.4666666666667</v>
      </c>
      <c r="F272" s="40">
        <v>142.88333333333335</v>
      </c>
      <c r="G272" s="40">
        <v>138.51666666666671</v>
      </c>
      <c r="H272" s="40">
        <v>152.41666666666669</v>
      </c>
      <c r="I272" s="40">
        <v>156.7833333333333</v>
      </c>
      <c r="J272" s="40">
        <v>159.36666666666667</v>
      </c>
      <c r="K272" s="31">
        <v>154.19999999999999</v>
      </c>
      <c r="L272" s="31">
        <v>147.25</v>
      </c>
      <c r="M272" s="31">
        <v>14.233459999999999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408</v>
      </c>
      <c r="D273" s="40">
        <v>410.0333333333333</v>
      </c>
      <c r="E273" s="40">
        <v>401.76666666666659</v>
      </c>
      <c r="F273" s="40">
        <v>395.5333333333333</v>
      </c>
      <c r="G273" s="40">
        <v>387.26666666666659</v>
      </c>
      <c r="H273" s="40">
        <v>416.26666666666659</v>
      </c>
      <c r="I273" s="40">
        <v>424.53333333333325</v>
      </c>
      <c r="J273" s="40">
        <v>430.76666666666659</v>
      </c>
      <c r="K273" s="31">
        <v>418.3</v>
      </c>
      <c r="L273" s="31">
        <v>403.8</v>
      </c>
      <c r="M273" s="31">
        <v>94.057659999999998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2181.75</v>
      </c>
      <c r="D274" s="40">
        <v>2188.3333333333335</v>
      </c>
      <c r="E274" s="40">
        <v>2168.916666666667</v>
      </c>
      <c r="F274" s="40">
        <v>2156.0833333333335</v>
      </c>
      <c r="G274" s="40">
        <v>2136.666666666667</v>
      </c>
      <c r="H274" s="40">
        <v>2201.166666666667</v>
      </c>
      <c r="I274" s="40">
        <v>2220.5833333333339</v>
      </c>
      <c r="J274" s="40">
        <v>2233.416666666667</v>
      </c>
      <c r="K274" s="31">
        <v>2207.75</v>
      </c>
      <c r="L274" s="31">
        <v>2175.5</v>
      </c>
      <c r="M274" s="31">
        <v>6.0819999999999999E-2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4040.4</v>
      </c>
      <c r="D275" s="40">
        <v>4042.1166666666663</v>
      </c>
      <c r="E275" s="40">
        <v>3920.2333333333327</v>
      </c>
      <c r="F275" s="40">
        <v>3800.0666666666662</v>
      </c>
      <c r="G275" s="40">
        <v>3678.1833333333325</v>
      </c>
      <c r="H275" s="40">
        <v>4162.2833333333328</v>
      </c>
      <c r="I275" s="40">
        <v>4284.166666666667</v>
      </c>
      <c r="J275" s="40">
        <v>4404.333333333333</v>
      </c>
      <c r="K275" s="31">
        <v>4164</v>
      </c>
      <c r="L275" s="31">
        <v>3921.95</v>
      </c>
      <c r="M275" s="31">
        <v>25.290369999999999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962.35</v>
      </c>
      <c r="D276" s="40">
        <v>964.13333333333321</v>
      </c>
      <c r="E276" s="40">
        <v>957.26666666666642</v>
      </c>
      <c r="F276" s="40">
        <v>952.18333333333317</v>
      </c>
      <c r="G276" s="40">
        <v>945.31666666666638</v>
      </c>
      <c r="H276" s="40">
        <v>969.21666666666647</v>
      </c>
      <c r="I276" s="40">
        <v>976.08333333333326</v>
      </c>
      <c r="J276" s="40">
        <v>981.16666666666652</v>
      </c>
      <c r="K276" s="31">
        <v>971</v>
      </c>
      <c r="L276" s="31">
        <v>959.05</v>
      </c>
      <c r="M276" s="31">
        <v>4.52712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165.4</v>
      </c>
      <c r="D277" s="40">
        <v>164.96666666666667</v>
      </c>
      <c r="E277" s="40">
        <v>162.93333333333334</v>
      </c>
      <c r="F277" s="40">
        <v>160.46666666666667</v>
      </c>
      <c r="G277" s="40">
        <v>158.43333333333334</v>
      </c>
      <c r="H277" s="40">
        <v>167.43333333333334</v>
      </c>
      <c r="I277" s="40">
        <v>169.4666666666667</v>
      </c>
      <c r="J277" s="40">
        <v>171.93333333333334</v>
      </c>
      <c r="K277" s="31">
        <v>167</v>
      </c>
      <c r="L277" s="31">
        <v>162.5</v>
      </c>
      <c r="M277" s="31">
        <v>4.2823700000000002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1779.9</v>
      </c>
      <c r="D278" s="40">
        <v>1791.95</v>
      </c>
      <c r="E278" s="40">
        <v>1758.95</v>
      </c>
      <c r="F278" s="40">
        <v>1738</v>
      </c>
      <c r="G278" s="40">
        <v>1705</v>
      </c>
      <c r="H278" s="40">
        <v>1812.9</v>
      </c>
      <c r="I278" s="40">
        <v>1845.9</v>
      </c>
      <c r="J278" s="40">
        <v>1866.8500000000001</v>
      </c>
      <c r="K278" s="31">
        <v>1824.95</v>
      </c>
      <c r="L278" s="31">
        <v>1771</v>
      </c>
      <c r="M278" s="31">
        <v>0.31036999999999998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723.65</v>
      </c>
      <c r="D279" s="40">
        <v>726.88333333333333</v>
      </c>
      <c r="E279" s="40">
        <v>716.76666666666665</v>
      </c>
      <c r="F279" s="40">
        <v>709.88333333333333</v>
      </c>
      <c r="G279" s="40">
        <v>699.76666666666665</v>
      </c>
      <c r="H279" s="40">
        <v>733.76666666666665</v>
      </c>
      <c r="I279" s="40">
        <v>743.88333333333321</v>
      </c>
      <c r="J279" s="40">
        <v>750.76666666666665</v>
      </c>
      <c r="K279" s="31">
        <v>737</v>
      </c>
      <c r="L279" s="31">
        <v>720</v>
      </c>
      <c r="M279" s="31">
        <v>1.7501199999999999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302</v>
      </c>
      <c r="D280" s="40">
        <v>301.11666666666667</v>
      </c>
      <c r="E280" s="40">
        <v>295.88333333333333</v>
      </c>
      <c r="F280" s="40">
        <v>289.76666666666665</v>
      </c>
      <c r="G280" s="40">
        <v>284.5333333333333</v>
      </c>
      <c r="H280" s="40">
        <v>307.23333333333335</v>
      </c>
      <c r="I280" s="40">
        <v>312.4666666666667</v>
      </c>
      <c r="J280" s="40">
        <v>318.58333333333337</v>
      </c>
      <c r="K280" s="31">
        <v>306.35000000000002</v>
      </c>
      <c r="L280" s="31">
        <v>295</v>
      </c>
      <c r="M280" s="31">
        <v>8.6576500000000003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360.9</v>
      </c>
      <c r="D281" s="40">
        <v>364.43333333333334</v>
      </c>
      <c r="E281" s="40">
        <v>353.9666666666667</v>
      </c>
      <c r="F281" s="40">
        <v>347.03333333333336</v>
      </c>
      <c r="G281" s="40">
        <v>336.56666666666672</v>
      </c>
      <c r="H281" s="40">
        <v>371.36666666666667</v>
      </c>
      <c r="I281" s="40">
        <v>381.83333333333326</v>
      </c>
      <c r="J281" s="40">
        <v>388.76666666666665</v>
      </c>
      <c r="K281" s="31">
        <v>374.9</v>
      </c>
      <c r="L281" s="31">
        <v>357.5</v>
      </c>
      <c r="M281" s="31">
        <v>27.779060000000001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251.95</v>
      </c>
      <c r="D282" s="40">
        <v>254.88333333333333</v>
      </c>
      <c r="E282" s="40">
        <v>247.06666666666666</v>
      </c>
      <c r="F282" s="40">
        <v>242.18333333333334</v>
      </c>
      <c r="G282" s="40">
        <v>234.36666666666667</v>
      </c>
      <c r="H282" s="40">
        <v>259.76666666666665</v>
      </c>
      <c r="I282" s="40">
        <v>267.58333333333326</v>
      </c>
      <c r="J282" s="40">
        <v>272.46666666666664</v>
      </c>
      <c r="K282" s="31">
        <v>262.7</v>
      </c>
      <c r="L282" s="31">
        <v>250</v>
      </c>
      <c r="M282" s="31">
        <v>4.8163299999999998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1159.8499999999999</v>
      </c>
      <c r="D283" s="40">
        <v>1168.8666666666666</v>
      </c>
      <c r="E283" s="40">
        <v>1147.9333333333332</v>
      </c>
      <c r="F283" s="40">
        <v>1136.0166666666667</v>
      </c>
      <c r="G283" s="40">
        <v>1115.0833333333333</v>
      </c>
      <c r="H283" s="40">
        <v>1180.7833333333331</v>
      </c>
      <c r="I283" s="40">
        <v>1201.7166666666665</v>
      </c>
      <c r="J283" s="40">
        <v>1213.633333333333</v>
      </c>
      <c r="K283" s="31">
        <v>1189.8</v>
      </c>
      <c r="L283" s="31">
        <v>1156.95</v>
      </c>
      <c r="M283" s="31">
        <v>0.17283999999999999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1106.95</v>
      </c>
      <c r="D284" s="40">
        <v>1091</v>
      </c>
      <c r="E284" s="40">
        <v>1068</v>
      </c>
      <c r="F284" s="40">
        <v>1029.05</v>
      </c>
      <c r="G284" s="40">
        <v>1006.05</v>
      </c>
      <c r="H284" s="40">
        <v>1129.95</v>
      </c>
      <c r="I284" s="40">
        <v>1152.95</v>
      </c>
      <c r="J284" s="40">
        <v>1191.9000000000001</v>
      </c>
      <c r="K284" s="31">
        <v>1114</v>
      </c>
      <c r="L284" s="31">
        <v>1052.05</v>
      </c>
      <c r="M284" s="31">
        <v>15.09862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408</v>
      </c>
      <c r="D285" s="40">
        <v>411.51666666666665</v>
      </c>
      <c r="E285" s="40">
        <v>402.48333333333329</v>
      </c>
      <c r="F285" s="40">
        <v>396.96666666666664</v>
      </c>
      <c r="G285" s="40">
        <v>387.93333333333328</v>
      </c>
      <c r="H285" s="40">
        <v>417.0333333333333</v>
      </c>
      <c r="I285" s="40">
        <v>426.06666666666661</v>
      </c>
      <c r="J285" s="40">
        <v>431.58333333333331</v>
      </c>
      <c r="K285" s="31">
        <v>420.55</v>
      </c>
      <c r="L285" s="31">
        <v>406</v>
      </c>
      <c r="M285" s="31">
        <v>3.1660599999999999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634.70000000000005</v>
      </c>
      <c r="D286" s="40">
        <v>632.86666666666667</v>
      </c>
      <c r="E286" s="40">
        <v>629.13333333333333</v>
      </c>
      <c r="F286" s="40">
        <v>623.56666666666661</v>
      </c>
      <c r="G286" s="40">
        <v>619.83333333333326</v>
      </c>
      <c r="H286" s="40">
        <v>638.43333333333339</v>
      </c>
      <c r="I286" s="40">
        <v>642.16666666666674</v>
      </c>
      <c r="J286" s="40">
        <v>647.73333333333346</v>
      </c>
      <c r="K286" s="31">
        <v>636.6</v>
      </c>
      <c r="L286" s="31">
        <v>627.29999999999995</v>
      </c>
      <c r="M286" s="31">
        <v>3.1027999999999998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42.9</v>
      </c>
      <c r="D287" s="40">
        <v>43.183333333333337</v>
      </c>
      <c r="E287" s="40">
        <v>42.466666666666676</v>
      </c>
      <c r="F287" s="40">
        <v>42.033333333333339</v>
      </c>
      <c r="G287" s="40">
        <v>41.316666666666677</v>
      </c>
      <c r="H287" s="40">
        <v>43.616666666666674</v>
      </c>
      <c r="I287" s="40">
        <v>44.333333333333343</v>
      </c>
      <c r="J287" s="40">
        <v>44.766666666666673</v>
      </c>
      <c r="K287" s="31">
        <v>43.9</v>
      </c>
      <c r="L287" s="31">
        <v>42.75</v>
      </c>
      <c r="M287" s="31">
        <v>7.6014299999999997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583.70000000000005</v>
      </c>
      <c r="D288" s="40">
        <v>595.23333333333335</v>
      </c>
      <c r="E288" s="40">
        <v>567.4666666666667</v>
      </c>
      <c r="F288" s="40">
        <v>551.23333333333335</v>
      </c>
      <c r="G288" s="40">
        <v>523.4666666666667</v>
      </c>
      <c r="H288" s="40">
        <v>611.4666666666667</v>
      </c>
      <c r="I288" s="40">
        <v>639.23333333333335</v>
      </c>
      <c r="J288" s="40">
        <v>655.4666666666667</v>
      </c>
      <c r="K288" s="31">
        <v>623</v>
      </c>
      <c r="L288" s="31">
        <v>579</v>
      </c>
      <c r="M288" s="31">
        <v>39.313380000000002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401.4</v>
      </c>
      <c r="D289" s="40">
        <v>401.41666666666669</v>
      </c>
      <c r="E289" s="40">
        <v>397.08333333333337</v>
      </c>
      <c r="F289" s="40">
        <v>392.76666666666671</v>
      </c>
      <c r="G289" s="40">
        <v>388.43333333333339</v>
      </c>
      <c r="H289" s="40">
        <v>405.73333333333335</v>
      </c>
      <c r="I289" s="40">
        <v>410.06666666666672</v>
      </c>
      <c r="J289" s="40">
        <v>414.38333333333333</v>
      </c>
      <c r="K289" s="31">
        <v>405.75</v>
      </c>
      <c r="L289" s="31">
        <v>397.1</v>
      </c>
      <c r="M289" s="31">
        <v>0.97289000000000003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1749.7</v>
      </c>
      <c r="D290" s="40">
        <v>1761.95</v>
      </c>
      <c r="E290" s="40">
        <v>1733.3500000000001</v>
      </c>
      <c r="F290" s="40">
        <v>1717</v>
      </c>
      <c r="G290" s="40">
        <v>1688.4</v>
      </c>
      <c r="H290" s="40">
        <v>1778.3000000000002</v>
      </c>
      <c r="I290" s="40">
        <v>1806.9</v>
      </c>
      <c r="J290" s="40">
        <v>1823.2500000000002</v>
      </c>
      <c r="K290" s="31">
        <v>1790.55</v>
      </c>
      <c r="L290" s="31">
        <v>1745.6</v>
      </c>
      <c r="M290" s="31">
        <v>27.63653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81.650000000000006</v>
      </c>
      <c r="D291" s="40">
        <v>81.716666666666669</v>
      </c>
      <c r="E291" s="40">
        <v>80.933333333333337</v>
      </c>
      <c r="F291" s="40">
        <v>80.216666666666669</v>
      </c>
      <c r="G291" s="40">
        <v>79.433333333333337</v>
      </c>
      <c r="H291" s="40">
        <v>82.433333333333337</v>
      </c>
      <c r="I291" s="40">
        <v>83.216666666666669</v>
      </c>
      <c r="J291" s="40">
        <v>83.933333333333337</v>
      </c>
      <c r="K291" s="31">
        <v>82.5</v>
      </c>
      <c r="L291" s="31">
        <v>81</v>
      </c>
      <c r="M291" s="31">
        <v>50.427999999999997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3824</v>
      </c>
      <c r="D292" s="40">
        <v>3837.75</v>
      </c>
      <c r="E292" s="40">
        <v>3777.5</v>
      </c>
      <c r="F292" s="40">
        <v>3731</v>
      </c>
      <c r="G292" s="40">
        <v>3670.75</v>
      </c>
      <c r="H292" s="40">
        <v>3884.25</v>
      </c>
      <c r="I292" s="40">
        <v>3944.5</v>
      </c>
      <c r="J292" s="40">
        <v>3991</v>
      </c>
      <c r="K292" s="31">
        <v>3898</v>
      </c>
      <c r="L292" s="31">
        <v>3791.25</v>
      </c>
      <c r="M292" s="31">
        <v>5.1060999999999996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384.75</v>
      </c>
      <c r="D293" s="40">
        <v>386.59999999999997</v>
      </c>
      <c r="E293" s="40">
        <v>382.19999999999993</v>
      </c>
      <c r="F293" s="40">
        <v>379.65</v>
      </c>
      <c r="G293" s="40">
        <v>375.24999999999994</v>
      </c>
      <c r="H293" s="40">
        <v>389.14999999999992</v>
      </c>
      <c r="I293" s="40">
        <v>393.5499999999999</v>
      </c>
      <c r="J293" s="40">
        <v>396.09999999999991</v>
      </c>
      <c r="K293" s="31">
        <v>391</v>
      </c>
      <c r="L293" s="31">
        <v>384.05</v>
      </c>
      <c r="M293" s="31">
        <v>29.995650000000001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275.10000000000002</v>
      </c>
      <c r="D294" s="40">
        <v>274.56666666666666</v>
      </c>
      <c r="E294" s="40">
        <v>271.0333333333333</v>
      </c>
      <c r="F294" s="40">
        <v>266.96666666666664</v>
      </c>
      <c r="G294" s="40">
        <v>263.43333333333328</v>
      </c>
      <c r="H294" s="40">
        <v>278.63333333333333</v>
      </c>
      <c r="I294" s="40">
        <v>282.16666666666674</v>
      </c>
      <c r="J294" s="40">
        <v>286.23333333333335</v>
      </c>
      <c r="K294" s="31">
        <v>278.10000000000002</v>
      </c>
      <c r="L294" s="31">
        <v>270.5</v>
      </c>
      <c r="M294" s="31">
        <v>0.74883999999999995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8024.4</v>
      </c>
      <c r="D295" s="40">
        <v>8049.8666666666659</v>
      </c>
      <c r="E295" s="40">
        <v>7924.7333333333318</v>
      </c>
      <c r="F295" s="40">
        <v>7825.0666666666657</v>
      </c>
      <c r="G295" s="40">
        <v>7699.9333333333316</v>
      </c>
      <c r="H295" s="40">
        <v>8149.5333333333319</v>
      </c>
      <c r="I295" s="40">
        <v>8274.6666666666642</v>
      </c>
      <c r="J295" s="40">
        <v>8374.3333333333321</v>
      </c>
      <c r="K295" s="31">
        <v>8175</v>
      </c>
      <c r="L295" s="31">
        <v>7950.2</v>
      </c>
      <c r="M295" s="31">
        <v>4.9639999999999997E-2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4981.8</v>
      </c>
      <c r="D296" s="40">
        <v>4980.5999999999995</v>
      </c>
      <c r="E296" s="40">
        <v>4911.1999999999989</v>
      </c>
      <c r="F296" s="40">
        <v>4840.5999999999995</v>
      </c>
      <c r="G296" s="40">
        <v>4771.1999999999989</v>
      </c>
      <c r="H296" s="40">
        <v>5051.1999999999989</v>
      </c>
      <c r="I296" s="40">
        <v>5120.5999999999985</v>
      </c>
      <c r="J296" s="40">
        <v>5191.1999999999989</v>
      </c>
      <c r="K296" s="31">
        <v>5050</v>
      </c>
      <c r="L296" s="31">
        <v>4910</v>
      </c>
      <c r="M296" s="31">
        <v>4.0377000000000001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1632.85</v>
      </c>
      <c r="D297" s="40">
        <v>1640.3499999999997</v>
      </c>
      <c r="E297" s="40">
        <v>1619.5999999999995</v>
      </c>
      <c r="F297" s="40">
        <v>1606.3499999999997</v>
      </c>
      <c r="G297" s="40">
        <v>1585.5999999999995</v>
      </c>
      <c r="H297" s="40">
        <v>1653.5999999999995</v>
      </c>
      <c r="I297" s="40">
        <v>1674.35</v>
      </c>
      <c r="J297" s="40">
        <v>1687.5999999999995</v>
      </c>
      <c r="K297" s="31">
        <v>1661.1</v>
      </c>
      <c r="L297" s="31">
        <v>1627.1</v>
      </c>
      <c r="M297" s="31">
        <v>15.70228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693.45</v>
      </c>
      <c r="D298" s="40">
        <v>696.81666666666661</v>
      </c>
      <c r="E298" s="40">
        <v>687.63333333333321</v>
      </c>
      <c r="F298" s="40">
        <v>681.81666666666661</v>
      </c>
      <c r="G298" s="40">
        <v>672.63333333333321</v>
      </c>
      <c r="H298" s="40">
        <v>702.63333333333321</v>
      </c>
      <c r="I298" s="40">
        <v>711.81666666666661</v>
      </c>
      <c r="J298" s="40">
        <v>717.63333333333321</v>
      </c>
      <c r="K298" s="31">
        <v>706</v>
      </c>
      <c r="L298" s="31">
        <v>691</v>
      </c>
      <c r="M298" s="31">
        <v>14.564030000000001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</v>
      </c>
      <c r="D299" s="40">
        <v>39.9</v>
      </c>
      <c r="E299" s="40">
        <v>39.599999999999994</v>
      </c>
      <c r="F299" s="40">
        <v>39.299999999999997</v>
      </c>
      <c r="G299" s="40">
        <v>38.999999999999993</v>
      </c>
      <c r="H299" s="40">
        <v>40.199999999999996</v>
      </c>
      <c r="I299" s="40">
        <v>40.499999999999993</v>
      </c>
      <c r="J299" s="40">
        <v>40.799999999999997</v>
      </c>
      <c r="K299" s="31">
        <v>40.200000000000003</v>
      </c>
      <c r="L299" s="31">
        <v>39.6</v>
      </c>
      <c r="M299" s="31">
        <v>13.226749999999999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1888.3</v>
      </c>
      <c r="D300" s="40">
        <v>1878.2</v>
      </c>
      <c r="E300" s="40">
        <v>1844.6000000000001</v>
      </c>
      <c r="F300" s="40">
        <v>1800.9</v>
      </c>
      <c r="G300" s="40">
        <v>1767.3000000000002</v>
      </c>
      <c r="H300" s="40">
        <v>1921.9</v>
      </c>
      <c r="I300" s="40">
        <v>1955.5</v>
      </c>
      <c r="J300" s="40">
        <v>1999.2</v>
      </c>
      <c r="K300" s="31">
        <v>1911.8</v>
      </c>
      <c r="L300" s="31">
        <v>1834.5</v>
      </c>
      <c r="M300" s="31">
        <v>4.5618800000000004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972.8</v>
      </c>
      <c r="D301" s="40">
        <v>972.6</v>
      </c>
      <c r="E301" s="40">
        <v>965.2</v>
      </c>
      <c r="F301" s="40">
        <v>957.6</v>
      </c>
      <c r="G301" s="40">
        <v>950.2</v>
      </c>
      <c r="H301" s="40">
        <v>980.2</v>
      </c>
      <c r="I301" s="40">
        <v>987.59999999999991</v>
      </c>
      <c r="J301" s="40">
        <v>995.2</v>
      </c>
      <c r="K301" s="31">
        <v>980</v>
      </c>
      <c r="L301" s="31">
        <v>965</v>
      </c>
      <c r="M301" s="31">
        <v>18.50713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4015.3</v>
      </c>
      <c r="D302" s="40">
        <v>3985.7166666666667</v>
      </c>
      <c r="E302" s="40">
        <v>3922.2333333333336</v>
      </c>
      <c r="F302" s="40">
        <v>3829.166666666667</v>
      </c>
      <c r="G302" s="40">
        <v>3765.6833333333338</v>
      </c>
      <c r="H302" s="40">
        <v>4078.7833333333333</v>
      </c>
      <c r="I302" s="40">
        <v>4142.2666666666664</v>
      </c>
      <c r="J302" s="40">
        <v>4235.333333333333</v>
      </c>
      <c r="K302" s="31">
        <v>4049.2</v>
      </c>
      <c r="L302" s="31">
        <v>3892.65</v>
      </c>
      <c r="M302" s="31">
        <v>0.58291999999999999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756.35</v>
      </c>
      <c r="D303" s="40">
        <v>751.44999999999993</v>
      </c>
      <c r="E303" s="40">
        <v>736.89999999999986</v>
      </c>
      <c r="F303" s="40">
        <v>717.44999999999993</v>
      </c>
      <c r="G303" s="40">
        <v>702.89999999999986</v>
      </c>
      <c r="H303" s="40">
        <v>770.89999999999986</v>
      </c>
      <c r="I303" s="40">
        <v>785.44999999999982</v>
      </c>
      <c r="J303" s="40">
        <v>804.89999999999986</v>
      </c>
      <c r="K303" s="31">
        <v>766</v>
      </c>
      <c r="L303" s="31">
        <v>732</v>
      </c>
      <c r="M303" s="31">
        <v>0.50929000000000002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42.5</v>
      </c>
      <c r="D304" s="40">
        <v>42.783333333333331</v>
      </c>
      <c r="E304" s="40">
        <v>41.816666666666663</v>
      </c>
      <c r="F304" s="40">
        <v>41.133333333333333</v>
      </c>
      <c r="G304" s="40">
        <v>40.166666666666664</v>
      </c>
      <c r="H304" s="40">
        <v>43.466666666666661</v>
      </c>
      <c r="I304" s="40">
        <v>44.43333333333333</v>
      </c>
      <c r="J304" s="40">
        <v>45.11666666666666</v>
      </c>
      <c r="K304" s="31">
        <v>43.75</v>
      </c>
      <c r="L304" s="31">
        <v>42.1</v>
      </c>
      <c r="M304" s="31">
        <v>14.529109999999999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171.65</v>
      </c>
      <c r="D305" s="40">
        <v>171.70000000000002</v>
      </c>
      <c r="E305" s="40">
        <v>169.60000000000002</v>
      </c>
      <c r="F305" s="40">
        <v>167.55</v>
      </c>
      <c r="G305" s="40">
        <v>165.45000000000002</v>
      </c>
      <c r="H305" s="40">
        <v>173.75000000000003</v>
      </c>
      <c r="I305" s="40">
        <v>175.85</v>
      </c>
      <c r="J305" s="40">
        <v>177.90000000000003</v>
      </c>
      <c r="K305" s="31">
        <v>173.8</v>
      </c>
      <c r="L305" s="31">
        <v>169.65</v>
      </c>
      <c r="M305" s="31">
        <v>4.0009499999999996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79347.149999999994</v>
      </c>
      <c r="D306" s="40">
        <v>79249.05</v>
      </c>
      <c r="E306" s="40">
        <v>78998.100000000006</v>
      </c>
      <c r="F306" s="40">
        <v>78649.05</v>
      </c>
      <c r="G306" s="40">
        <v>78398.100000000006</v>
      </c>
      <c r="H306" s="40">
        <v>79598.100000000006</v>
      </c>
      <c r="I306" s="40">
        <v>79849.049999999988</v>
      </c>
      <c r="J306" s="40">
        <v>80198.100000000006</v>
      </c>
      <c r="K306" s="31">
        <v>79500</v>
      </c>
      <c r="L306" s="31">
        <v>78900</v>
      </c>
      <c r="M306" s="31">
        <v>7.0110000000000006E-2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1126.6500000000001</v>
      </c>
      <c r="D307" s="40">
        <v>1128.0333333333335</v>
      </c>
      <c r="E307" s="40">
        <v>1117.616666666667</v>
      </c>
      <c r="F307" s="40">
        <v>1108.5833333333335</v>
      </c>
      <c r="G307" s="40">
        <v>1098.166666666667</v>
      </c>
      <c r="H307" s="40">
        <v>1137.0666666666671</v>
      </c>
      <c r="I307" s="40">
        <v>1147.4833333333336</v>
      </c>
      <c r="J307" s="40">
        <v>1156.5166666666671</v>
      </c>
      <c r="K307" s="31">
        <v>1138.45</v>
      </c>
      <c r="L307" s="31">
        <v>1119</v>
      </c>
      <c r="M307" s="31">
        <v>4.8103800000000003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4365.1499999999996</v>
      </c>
      <c r="D308" s="40">
        <v>4405.05</v>
      </c>
      <c r="E308" s="40">
        <v>4310.1000000000004</v>
      </c>
      <c r="F308" s="40">
        <v>4255.05</v>
      </c>
      <c r="G308" s="40">
        <v>4160.1000000000004</v>
      </c>
      <c r="H308" s="40">
        <v>4460.1000000000004</v>
      </c>
      <c r="I308" s="40">
        <v>4555.0499999999993</v>
      </c>
      <c r="J308" s="40">
        <v>4610.1000000000004</v>
      </c>
      <c r="K308" s="31">
        <v>4500</v>
      </c>
      <c r="L308" s="31">
        <v>4350</v>
      </c>
      <c r="M308" s="31">
        <v>0.16577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330.3</v>
      </c>
      <c r="D309" s="40">
        <v>329.61666666666662</v>
      </c>
      <c r="E309" s="40">
        <v>324.98333333333323</v>
      </c>
      <c r="F309" s="40">
        <v>319.66666666666663</v>
      </c>
      <c r="G309" s="40">
        <v>315.03333333333325</v>
      </c>
      <c r="H309" s="40">
        <v>334.93333333333322</v>
      </c>
      <c r="I309" s="40">
        <v>339.56666666666655</v>
      </c>
      <c r="J309" s="40">
        <v>344.88333333333321</v>
      </c>
      <c r="K309" s="31">
        <v>334.25</v>
      </c>
      <c r="L309" s="31">
        <v>324.3</v>
      </c>
      <c r="M309" s="31">
        <v>1.5942400000000001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148.05000000000001</v>
      </c>
      <c r="D310" s="40">
        <v>148.9</v>
      </c>
      <c r="E310" s="40">
        <v>146.65</v>
      </c>
      <c r="F310" s="40">
        <v>145.25</v>
      </c>
      <c r="G310" s="40">
        <v>143</v>
      </c>
      <c r="H310" s="40">
        <v>150.30000000000001</v>
      </c>
      <c r="I310" s="40">
        <v>152.55000000000001</v>
      </c>
      <c r="J310" s="40">
        <v>153.95000000000002</v>
      </c>
      <c r="K310" s="31">
        <v>151.15</v>
      </c>
      <c r="L310" s="31">
        <v>147.5</v>
      </c>
      <c r="M310" s="31">
        <v>56.40343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791.35</v>
      </c>
      <c r="D311" s="40">
        <v>791.75</v>
      </c>
      <c r="E311" s="40">
        <v>786.5</v>
      </c>
      <c r="F311" s="40">
        <v>781.65</v>
      </c>
      <c r="G311" s="40">
        <v>776.4</v>
      </c>
      <c r="H311" s="40">
        <v>796.6</v>
      </c>
      <c r="I311" s="40">
        <v>801.85</v>
      </c>
      <c r="J311" s="40">
        <v>806.7</v>
      </c>
      <c r="K311" s="31">
        <v>797</v>
      </c>
      <c r="L311" s="31">
        <v>786.9</v>
      </c>
      <c r="M311" s="31">
        <v>24.509640000000001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245.6</v>
      </c>
      <c r="D312" s="40">
        <v>246.4666666666667</v>
      </c>
      <c r="E312" s="40">
        <v>242.93333333333339</v>
      </c>
      <c r="F312" s="40">
        <v>240.26666666666671</v>
      </c>
      <c r="G312" s="40">
        <v>236.73333333333341</v>
      </c>
      <c r="H312" s="40">
        <v>249.13333333333338</v>
      </c>
      <c r="I312" s="40">
        <v>252.66666666666669</v>
      </c>
      <c r="J312" s="40">
        <v>255.33333333333337</v>
      </c>
      <c r="K312" s="31">
        <v>250</v>
      </c>
      <c r="L312" s="31">
        <v>243.8</v>
      </c>
      <c r="M312" s="31">
        <v>1.0309200000000001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303.85000000000002</v>
      </c>
      <c r="D313" s="40">
        <v>304.73333333333329</v>
      </c>
      <c r="E313" s="40">
        <v>299.51666666666659</v>
      </c>
      <c r="F313" s="40">
        <v>295.18333333333328</v>
      </c>
      <c r="G313" s="40">
        <v>289.96666666666658</v>
      </c>
      <c r="H313" s="40">
        <v>309.06666666666661</v>
      </c>
      <c r="I313" s="40">
        <v>314.2833333333333</v>
      </c>
      <c r="J313" s="40">
        <v>318.61666666666662</v>
      </c>
      <c r="K313" s="31">
        <v>309.95</v>
      </c>
      <c r="L313" s="31">
        <v>300.39999999999998</v>
      </c>
      <c r="M313" s="31">
        <v>2.6596700000000002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703.4</v>
      </c>
      <c r="D314" s="40">
        <v>702.61666666666679</v>
      </c>
      <c r="E314" s="40">
        <v>696.23333333333358</v>
      </c>
      <c r="F314" s="40">
        <v>689.06666666666683</v>
      </c>
      <c r="G314" s="40">
        <v>682.68333333333362</v>
      </c>
      <c r="H314" s="40">
        <v>709.78333333333353</v>
      </c>
      <c r="I314" s="40">
        <v>716.16666666666674</v>
      </c>
      <c r="J314" s="40">
        <v>723.33333333333348</v>
      </c>
      <c r="K314" s="31">
        <v>709</v>
      </c>
      <c r="L314" s="31">
        <v>695.45</v>
      </c>
      <c r="M314" s="31">
        <v>0.92152000000000001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165.5</v>
      </c>
      <c r="D315" s="40">
        <v>166.73333333333332</v>
      </c>
      <c r="E315" s="40">
        <v>163.76666666666665</v>
      </c>
      <c r="F315" s="40">
        <v>162.03333333333333</v>
      </c>
      <c r="G315" s="40">
        <v>159.06666666666666</v>
      </c>
      <c r="H315" s="40">
        <v>168.46666666666664</v>
      </c>
      <c r="I315" s="40">
        <v>171.43333333333328</v>
      </c>
      <c r="J315" s="40">
        <v>173.16666666666663</v>
      </c>
      <c r="K315" s="31">
        <v>169.7</v>
      </c>
      <c r="L315" s="31">
        <v>165</v>
      </c>
      <c r="M315" s="31">
        <v>57.01408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45.1</v>
      </c>
      <c r="D316" s="40">
        <v>44.683333333333337</v>
      </c>
      <c r="E316" s="40">
        <v>43.966666666666676</v>
      </c>
      <c r="F316" s="40">
        <v>42.833333333333336</v>
      </c>
      <c r="G316" s="40">
        <v>42.116666666666674</v>
      </c>
      <c r="H316" s="40">
        <v>45.816666666666677</v>
      </c>
      <c r="I316" s="40">
        <v>46.533333333333346</v>
      </c>
      <c r="J316" s="40">
        <v>47.666666666666679</v>
      </c>
      <c r="K316" s="31">
        <v>45.4</v>
      </c>
      <c r="L316" s="31">
        <v>43.55</v>
      </c>
      <c r="M316" s="31">
        <v>25.384080000000001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523.70000000000005</v>
      </c>
      <c r="D317" s="40">
        <v>523.86666666666667</v>
      </c>
      <c r="E317" s="40">
        <v>520.08333333333337</v>
      </c>
      <c r="F317" s="40">
        <v>516.4666666666667</v>
      </c>
      <c r="G317" s="40">
        <v>512.68333333333339</v>
      </c>
      <c r="H317" s="40">
        <v>527.48333333333335</v>
      </c>
      <c r="I317" s="40">
        <v>531.26666666666665</v>
      </c>
      <c r="J317" s="40">
        <v>534.88333333333333</v>
      </c>
      <c r="K317" s="31">
        <v>527.65</v>
      </c>
      <c r="L317" s="31">
        <v>520.25</v>
      </c>
      <c r="M317" s="31">
        <v>14.91558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6840.1</v>
      </c>
      <c r="D318" s="40">
        <v>6867.95</v>
      </c>
      <c r="E318" s="40">
        <v>6792.15</v>
      </c>
      <c r="F318" s="40">
        <v>6744.2</v>
      </c>
      <c r="G318" s="40">
        <v>6668.4</v>
      </c>
      <c r="H318" s="40">
        <v>6915.9</v>
      </c>
      <c r="I318" s="40">
        <v>6991.7000000000007</v>
      </c>
      <c r="J318" s="40">
        <v>7039.65</v>
      </c>
      <c r="K318" s="31">
        <v>6943.75</v>
      </c>
      <c r="L318" s="31">
        <v>6820</v>
      </c>
      <c r="M318" s="31">
        <v>4.3414400000000004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1066.8</v>
      </c>
      <c r="D319" s="40">
        <v>1070.3666666666668</v>
      </c>
      <c r="E319" s="40">
        <v>1055.7333333333336</v>
      </c>
      <c r="F319" s="40">
        <v>1044.6666666666667</v>
      </c>
      <c r="G319" s="40">
        <v>1030.0333333333335</v>
      </c>
      <c r="H319" s="40">
        <v>1081.4333333333336</v>
      </c>
      <c r="I319" s="40">
        <v>1096.0666666666668</v>
      </c>
      <c r="J319" s="40">
        <v>1107.1333333333337</v>
      </c>
      <c r="K319" s="31">
        <v>1085</v>
      </c>
      <c r="L319" s="31">
        <v>1059.3</v>
      </c>
      <c r="M319" s="31">
        <v>7.2310800000000004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343.15</v>
      </c>
      <c r="D320" s="40">
        <v>343.5333333333333</v>
      </c>
      <c r="E320" s="40">
        <v>333.06666666666661</v>
      </c>
      <c r="F320" s="40">
        <v>322.98333333333329</v>
      </c>
      <c r="G320" s="40">
        <v>312.51666666666659</v>
      </c>
      <c r="H320" s="40">
        <v>353.61666666666662</v>
      </c>
      <c r="I320" s="40">
        <v>364.08333333333331</v>
      </c>
      <c r="J320" s="40">
        <v>374.16666666666663</v>
      </c>
      <c r="K320" s="31">
        <v>354</v>
      </c>
      <c r="L320" s="31">
        <v>333.45</v>
      </c>
      <c r="M320" s="31">
        <v>33.163930000000001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235.75</v>
      </c>
      <c r="D321" s="40">
        <v>236.23333333333335</v>
      </c>
      <c r="E321" s="40">
        <v>233.9666666666667</v>
      </c>
      <c r="F321" s="40">
        <v>232.18333333333334</v>
      </c>
      <c r="G321" s="40">
        <v>229.91666666666669</v>
      </c>
      <c r="H321" s="40">
        <v>238.01666666666671</v>
      </c>
      <c r="I321" s="40">
        <v>240.28333333333336</v>
      </c>
      <c r="J321" s="40">
        <v>242.06666666666672</v>
      </c>
      <c r="K321" s="31">
        <v>238.5</v>
      </c>
      <c r="L321" s="31">
        <v>234.45</v>
      </c>
      <c r="M321" s="31">
        <v>3.01268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2797.35</v>
      </c>
      <c r="D322" s="40">
        <v>2783.8666666666668</v>
      </c>
      <c r="E322" s="40">
        <v>2722.7333333333336</v>
      </c>
      <c r="F322" s="40">
        <v>2648.1166666666668</v>
      </c>
      <c r="G322" s="40">
        <v>2586.9833333333336</v>
      </c>
      <c r="H322" s="40">
        <v>2858.4833333333336</v>
      </c>
      <c r="I322" s="40">
        <v>2919.6166666666668</v>
      </c>
      <c r="J322" s="40">
        <v>2994.2333333333336</v>
      </c>
      <c r="K322" s="31">
        <v>2845</v>
      </c>
      <c r="L322" s="31">
        <v>2709.25</v>
      </c>
      <c r="M322" s="31">
        <v>5.2261300000000004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3196.3</v>
      </c>
      <c r="D323" s="40">
        <v>3152.7666666666664</v>
      </c>
      <c r="E323" s="40">
        <v>3062.5333333333328</v>
      </c>
      <c r="F323" s="40">
        <v>2928.7666666666664</v>
      </c>
      <c r="G323" s="40">
        <v>2838.5333333333328</v>
      </c>
      <c r="H323" s="40">
        <v>3286.5333333333328</v>
      </c>
      <c r="I323" s="40">
        <v>3376.7666666666664</v>
      </c>
      <c r="J323" s="40">
        <v>3510.5333333333328</v>
      </c>
      <c r="K323" s="31">
        <v>3243</v>
      </c>
      <c r="L323" s="31">
        <v>3019</v>
      </c>
      <c r="M323" s="31">
        <v>31.280809999999999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130.35</v>
      </c>
      <c r="D324" s="40">
        <v>130.41666666666666</v>
      </c>
      <c r="E324" s="40">
        <v>126.93333333333331</v>
      </c>
      <c r="F324" s="40">
        <v>123.51666666666665</v>
      </c>
      <c r="G324" s="40">
        <v>120.0333333333333</v>
      </c>
      <c r="H324" s="40">
        <v>133.83333333333331</v>
      </c>
      <c r="I324" s="40">
        <v>137.31666666666666</v>
      </c>
      <c r="J324" s="40">
        <v>140.73333333333332</v>
      </c>
      <c r="K324" s="31">
        <v>133.9</v>
      </c>
      <c r="L324" s="31">
        <v>127</v>
      </c>
      <c r="M324" s="31">
        <v>7.3684200000000004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740.3</v>
      </c>
      <c r="D325" s="40">
        <v>740.76666666666677</v>
      </c>
      <c r="E325" s="40">
        <v>729.53333333333353</v>
      </c>
      <c r="F325" s="40">
        <v>718.76666666666677</v>
      </c>
      <c r="G325" s="40">
        <v>707.53333333333353</v>
      </c>
      <c r="H325" s="40">
        <v>751.53333333333353</v>
      </c>
      <c r="I325" s="40">
        <v>762.76666666666688</v>
      </c>
      <c r="J325" s="40">
        <v>773.53333333333353</v>
      </c>
      <c r="K325" s="31">
        <v>752</v>
      </c>
      <c r="L325" s="31">
        <v>730</v>
      </c>
      <c r="M325" s="31">
        <v>4.5412400000000002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181.8</v>
      </c>
      <c r="D326" s="40">
        <v>182.6</v>
      </c>
      <c r="E326" s="40">
        <v>180.2</v>
      </c>
      <c r="F326" s="40">
        <v>178.6</v>
      </c>
      <c r="G326" s="40">
        <v>176.2</v>
      </c>
      <c r="H326" s="40">
        <v>184.2</v>
      </c>
      <c r="I326" s="40">
        <v>186.60000000000002</v>
      </c>
      <c r="J326" s="40">
        <v>188.2</v>
      </c>
      <c r="K326" s="31">
        <v>185</v>
      </c>
      <c r="L326" s="31">
        <v>181</v>
      </c>
      <c r="M326" s="31">
        <v>2.1589800000000001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813.1</v>
      </c>
      <c r="D327" s="40">
        <v>809.11666666666667</v>
      </c>
      <c r="E327" s="40">
        <v>802.13333333333333</v>
      </c>
      <c r="F327" s="40">
        <v>791.16666666666663</v>
      </c>
      <c r="G327" s="40">
        <v>784.18333333333328</v>
      </c>
      <c r="H327" s="40">
        <v>820.08333333333337</v>
      </c>
      <c r="I327" s="40">
        <v>827.06666666666672</v>
      </c>
      <c r="J327" s="40">
        <v>838.03333333333342</v>
      </c>
      <c r="K327" s="31">
        <v>816.1</v>
      </c>
      <c r="L327" s="31">
        <v>798.15</v>
      </c>
      <c r="M327" s="31">
        <v>4.7537599999999998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2844.25</v>
      </c>
      <c r="D328" s="40">
        <v>2862.1833333333329</v>
      </c>
      <c r="E328" s="40">
        <v>2785.5666666666657</v>
      </c>
      <c r="F328" s="40">
        <v>2726.8833333333328</v>
      </c>
      <c r="G328" s="40">
        <v>2650.2666666666655</v>
      </c>
      <c r="H328" s="40">
        <v>2920.8666666666659</v>
      </c>
      <c r="I328" s="40">
        <v>2997.4833333333336</v>
      </c>
      <c r="J328" s="40">
        <v>3056.1666666666661</v>
      </c>
      <c r="K328" s="31">
        <v>2938.8</v>
      </c>
      <c r="L328" s="31">
        <v>2803.5</v>
      </c>
      <c r="M328" s="31">
        <v>9.59572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1504.5</v>
      </c>
      <c r="D329" s="40">
        <v>1510.4166666666667</v>
      </c>
      <c r="E329" s="40">
        <v>1477.0833333333335</v>
      </c>
      <c r="F329" s="40">
        <v>1449.6666666666667</v>
      </c>
      <c r="G329" s="40">
        <v>1416.3333333333335</v>
      </c>
      <c r="H329" s="40">
        <v>1537.8333333333335</v>
      </c>
      <c r="I329" s="40">
        <v>1571.166666666667</v>
      </c>
      <c r="J329" s="40">
        <v>1598.5833333333335</v>
      </c>
      <c r="K329" s="31">
        <v>1543.75</v>
      </c>
      <c r="L329" s="31">
        <v>1483</v>
      </c>
      <c r="M329" s="31">
        <v>5.7317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1479.4</v>
      </c>
      <c r="D330" s="40">
        <v>1479.7</v>
      </c>
      <c r="E330" s="40">
        <v>1470.4</v>
      </c>
      <c r="F330" s="40">
        <v>1461.4</v>
      </c>
      <c r="G330" s="40">
        <v>1452.1000000000001</v>
      </c>
      <c r="H330" s="40">
        <v>1488.7</v>
      </c>
      <c r="I330" s="40">
        <v>1497.9999999999998</v>
      </c>
      <c r="J330" s="40">
        <v>1507</v>
      </c>
      <c r="K330" s="31">
        <v>1489</v>
      </c>
      <c r="L330" s="31">
        <v>1470.7</v>
      </c>
      <c r="M330" s="31">
        <v>6.7418199999999997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965.35</v>
      </c>
      <c r="D331" s="40">
        <v>965.23333333333323</v>
      </c>
      <c r="E331" s="40">
        <v>956.56666666666649</v>
      </c>
      <c r="F331" s="40">
        <v>947.7833333333333</v>
      </c>
      <c r="G331" s="40">
        <v>939.11666666666656</v>
      </c>
      <c r="H331" s="40">
        <v>974.01666666666642</v>
      </c>
      <c r="I331" s="40">
        <v>982.68333333333317</v>
      </c>
      <c r="J331" s="40">
        <v>991.46666666666636</v>
      </c>
      <c r="K331" s="31">
        <v>973.9</v>
      </c>
      <c r="L331" s="31">
        <v>956.45</v>
      </c>
      <c r="M331" s="31">
        <v>1.4146000000000001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43.6</v>
      </c>
      <c r="D332" s="40">
        <v>44.066666666666663</v>
      </c>
      <c r="E332" s="40">
        <v>43.033333333333324</v>
      </c>
      <c r="F332" s="40">
        <v>42.466666666666661</v>
      </c>
      <c r="G332" s="40">
        <v>41.433333333333323</v>
      </c>
      <c r="H332" s="40">
        <v>44.633333333333326</v>
      </c>
      <c r="I332" s="40">
        <v>45.666666666666657</v>
      </c>
      <c r="J332" s="40">
        <v>46.233333333333327</v>
      </c>
      <c r="K332" s="31">
        <v>45.1</v>
      </c>
      <c r="L332" s="31">
        <v>43.5</v>
      </c>
      <c r="M332" s="31">
        <v>45.454740000000001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79.7</v>
      </c>
      <c r="D333" s="40">
        <v>80.233333333333334</v>
      </c>
      <c r="E333" s="40">
        <v>78.566666666666663</v>
      </c>
      <c r="F333" s="40">
        <v>77.433333333333323</v>
      </c>
      <c r="G333" s="40">
        <v>75.766666666666652</v>
      </c>
      <c r="H333" s="40">
        <v>81.366666666666674</v>
      </c>
      <c r="I333" s="40">
        <v>83.033333333333331</v>
      </c>
      <c r="J333" s="40">
        <v>84.166666666666686</v>
      </c>
      <c r="K333" s="31">
        <v>81.900000000000006</v>
      </c>
      <c r="L333" s="31">
        <v>79.099999999999994</v>
      </c>
      <c r="M333" s="31">
        <v>19.13392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592.4</v>
      </c>
      <c r="D334" s="40">
        <v>595.23333333333335</v>
      </c>
      <c r="E334" s="40">
        <v>586.86666666666667</v>
      </c>
      <c r="F334" s="40">
        <v>581.33333333333337</v>
      </c>
      <c r="G334" s="40">
        <v>572.9666666666667</v>
      </c>
      <c r="H334" s="40">
        <v>600.76666666666665</v>
      </c>
      <c r="I334" s="40">
        <v>609.13333333333344</v>
      </c>
      <c r="J334" s="40">
        <v>614.66666666666663</v>
      </c>
      <c r="K334" s="31">
        <v>603.6</v>
      </c>
      <c r="L334" s="31">
        <v>589.70000000000005</v>
      </c>
      <c r="M334" s="31">
        <v>0.36542999999999998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</v>
      </c>
      <c r="D335" s="40">
        <v>26.383333333333336</v>
      </c>
      <c r="E335" s="40">
        <v>25.916666666666671</v>
      </c>
      <c r="F335" s="40">
        <v>25.633333333333336</v>
      </c>
      <c r="G335" s="40">
        <v>25.166666666666671</v>
      </c>
      <c r="H335" s="40">
        <v>26.666666666666671</v>
      </c>
      <c r="I335" s="40">
        <v>27.133333333333333</v>
      </c>
      <c r="J335" s="40">
        <v>27.416666666666671</v>
      </c>
      <c r="K335" s="31">
        <v>26.85</v>
      </c>
      <c r="L335" s="31">
        <v>26.1</v>
      </c>
      <c r="M335" s="31">
        <v>72.423680000000004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51.95</v>
      </c>
      <c r="D336" s="40">
        <v>52.333333333333336</v>
      </c>
      <c r="E336" s="40">
        <v>51.366666666666674</v>
      </c>
      <c r="F336" s="40">
        <v>50.783333333333339</v>
      </c>
      <c r="G336" s="40">
        <v>49.816666666666677</v>
      </c>
      <c r="H336" s="40">
        <v>52.916666666666671</v>
      </c>
      <c r="I336" s="40">
        <v>53.883333333333326</v>
      </c>
      <c r="J336" s="40">
        <v>54.466666666666669</v>
      </c>
      <c r="K336" s="31">
        <v>53.3</v>
      </c>
      <c r="L336" s="31">
        <v>51.75</v>
      </c>
      <c r="M336" s="31">
        <v>16.07225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166.95</v>
      </c>
      <c r="D337" s="40">
        <v>167.08333333333334</v>
      </c>
      <c r="E337" s="40">
        <v>165.66666666666669</v>
      </c>
      <c r="F337" s="40">
        <v>164.38333333333335</v>
      </c>
      <c r="G337" s="40">
        <v>162.9666666666667</v>
      </c>
      <c r="H337" s="40">
        <v>168.36666666666667</v>
      </c>
      <c r="I337" s="40">
        <v>169.78333333333336</v>
      </c>
      <c r="J337" s="40">
        <v>171.06666666666666</v>
      </c>
      <c r="K337" s="31">
        <v>168.5</v>
      </c>
      <c r="L337" s="31">
        <v>165.8</v>
      </c>
      <c r="M337" s="31">
        <v>84.435540000000003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250.5</v>
      </c>
      <c r="D338" s="40">
        <v>252.48333333333335</v>
      </c>
      <c r="E338" s="40">
        <v>246.81666666666672</v>
      </c>
      <c r="F338" s="40">
        <v>243.13333333333338</v>
      </c>
      <c r="G338" s="40">
        <v>237.46666666666675</v>
      </c>
      <c r="H338" s="40">
        <v>256.16666666666669</v>
      </c>
      <c r="I338" s="40">
        <v>261.83333333333331</v>
      </c>
      <c r="J338" s="40">
        <v>265.51666666666665</v>
      </c>
      <c r="K338" s="31">
        <v>258.14999999999998</v>
      </c>
      <c r="L338" s="31">
        <v>248.8</v>
      </c>
      <c r="M338" s="31">
        <v>9.0137999999999998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116.55</v>
      </c>
      <c r="D339" s="40">
        <v>117.18333333333332</v>
      </c>
      <c r="E339" s="40">
        <v>115.46666666666664</v>
      </c>
      <c r="F339" s="40">
        <v>114.38333333333331</v>
      </c>
      <c r="G339" s="40">
        <v>112.66666666666663</v>
      </c>
      <c r="H339" s="40">
        <v>118.26666666666665</v>
      </c>
      <c r="I339" s="40">
        <v>119.98333333333332</v>
      </c>
      <c r="J339" s="40">
        <v>121.06666666666666</v>
      </c>
      <c r="K339" s="31">
        <v>118.9</v>
      </c>
      <c r="L339" s="31">
        <v>116.1</v>
      </c>
      <c r="M339" s="31">
        <v>93.577209999999994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499.3</v>
      </c>
      <c r="D340" s="40">
        <v>502</v>
      </c>
      <c r="E340" s="40">
        <v>494.2</v>
      </c>
      <c r="F340" s="40">
        <v>489.09999999999997</v>
      </c>
      <c r="G340" s="40">
        <v>481.29999999999995</v>
      </c>
      <c r="H340" s="40">
        <v>507.1</v>
      </c>
      <c r="I340" s="40">
        <v>514.9</v>
      </c>
      <c r="J340" s="40">
        <v>520</v>
      </c>
      <c r="K340" s="31">
        <v>509.8</v>
      </c>
      <c r="L340" s="31">
        <v>496.9</v>
      </c>
      <c r="M340" s="31">
        <v>4.2211800000000004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78.650000000000006</v>
      </c>
      <c r="D341" s="40">
        <v>79.166666666666671</v>
      </c>
      <c r="E341" s="40">
        <v>77.483333333333348</v>
      </c>
      <c r="F341" s="40">
        <v>76.316666666666677</v>
      </c>
      <c r="G341" s="40">
        <v>74.633333333333354</v>
      </c>
      <c r="H341" s="40">
        <v>80.333333333333343</v>
      </c>
      <c r="I341" s="40">
        <v>82.016666666666652</v>
      </c>
      <c r="J341" s="40">
        <v>83.183333333333337</v>
      </c>
      <c r="K341" s="31">
        <v>80.849999999999994</v>
      </c>
      <c r="L341" s="31">
        <v>78</v>
      </c>
      <c r="M341" s="31">
        <v>176.23070000000001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54.05</v>
      </c>
      <c r="D342" s="40">
        <v>54.449999999999996</v>
      </c>
      <c r="E342" s="40">
        <v>53.399999999999991</v>
      </c>
      <c r="F342" s="40">
        <v>52.749999999999993</v>
      </c>
      <c r="G342" s="40">
        <v>51.699999999999989</v>
      </c>
      <c r="H342" s="40">
        <v>55.099999999999994</v>
      </c>
      <c r="I342" s="40">
        <v>56.149999999999991</v>
      </c>
      <c r="J342" s="40">
        <v>56.8</v>
      </c>
      <c r="K342" s="31">
        <v>55.5</v>
      </c>
      <c r="L342" s="31">
        <v>53.8</v>
      </c>
      <c r="M342" s="31">
        <v>6.0005199999999999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3733.9</v>
      </c>
      <c r="D343" s="40">
        <v>3722.3166666666671</v>
      </c>
      <c r="E343" s="40">
        <v>3694.6333333333341</v>
      </c>
      <c r="F343" s="40">
        <v>3655.3666666666672</v>
      </c>
      <c r="G343" s="40">
        <v>3627.6833333333343</v>
      </c>
      <c r="H343" s="40">
        <v>3761.5833333333339</v>
      </c>
      <c r="I343" s="40">
        <v>3789.2666666666673</v>
      </c>
      <c r="J343" s="40">
        <v>3828.5333333333338</v>
      </c>
      <c r="K343" s="31">
        <v>3750</v>
      </c>
      <c r="L343" s="31">
        <v>3683.05</v>
      </c>
      <c r="M343" s="31">
        <v>1.3812899999999999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18911</v>
      </c>
      <c r="D344" s="40">
        <v>18876.683333333334</v>
      </c>
      <c r="E344" s="40">
        <v>18784.366666666669</v>
      </c>
      <c r="F344" s="40">
        <v>18657.733333333334</v>
      </c>
      <c r="G344" s="40">
        <v>18565.416666666668</v>
      </c>
      <c r="H344" s="40">
        <v>19003.316666666669</v>
      </c>
      <c r="I344" s="40">
        <v>19095.633333333335</v>
      </c>
      <c r="J344" s="40">
        <v>19222.26666666667</v>
      </c>
      <c r="K344" s="31">
        <v>18969</v>
      </c>
      <c r="L344" s="31">
        <v>18750.05</v>
      </c>
      <c r="M344" s="31">
        <v>0.39988000000000001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50.75</v>
      </c>
      <c r="D345" s="40">
        <v>50.316666666666663</v>
      </c>
      <c r="E345" s="40">
        <v>48.933333333333323</v>
      </c>
      <c r="F345" s="40">
        <v>47.11666666666666</v>
      </c>
      <c r="G345" s="40">
        <v>45.73333333333332</v>
      </c>
      <c r="H345" s="40">
        <v>52.133333333333326</v>
      </c>
      <c r="I345" s="40">
        <v>53.516666666666666</v>
      </c>
      <c r="J345" s="40">
        <v>55.333333333333329</v>
      </c>
      <c r="K345" s="31">
        <v>51.7</v>
      </c>
      <c r="L345" s="31">
        <v>48.5</v>
      </c>
      <c r="M345" s="31">
        <v>14.29814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2654.6</v>
      </c>
      <c r="D346" s="40">
        <v>2659.9</v>
      </c>
      <c r="E346" s="40">
        <v>2599.8000000000002</v>
      </c>
      <c r="F346" s="40">
        <v>2545</v>
      </c>
      <c r="G346" s="40">
        <v>2484.9</v>
      </c>
      <c r="H346" s="40">
        <v>2714.7000000000003</v>
      </c>
      <c r="I346" s="40">
        <v>2774.7999999999997</v>
      </c>
      <c r="J346" s="40">
        <v>2829.6000000000004</v>
      </c>
      <c r="K346" s="31">
        <v>2720</v>
      </c>
      <c r="L346" s="31">
        <v>2605.1</v>
      </c>
      <c r="M346" s="31">
        <v>0.16588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396.9</v>
      </c>
      <c r="D347" s="40">
        <v>399.86666666666662</v>
      </c>
      <c r="E347" s="40">
        <v>390.23333333333323</v>
      </c>
      <c r="F347" s="40">
        <v>383.56666666666661</v>
      </c>
      <c r="G347" s="40">
        <v>373.93333333333322</v>
      </c>
      <c r="H347" s="40">
        <v>406.53333333333325</v>
      </c>
      <c r="I347" s="40">
        <v>416.16666666666657</v>
      </c>
      <c r="J347" s="40">
        <v>422.83333333333326</v>
      </c>
      <c r="K347" s="31">
        <v>409.5</v>
      </c>
      <c r="L347" s="31">
        <v>393.2</v>
      </c>
      <c r="M347" s="31">
        <v>39.793810000000001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684.55</v>
      </c>
      <c r="D348" s="40">
        <v>686.28333333333342</v>
      </c>
      <c r="E348" s="40">
        <v>674.46666666666681</v>
      </c>
      <c r="F348" s="40">
        <v>664.38333333333344</v>
      </c>
      <c r="G348" s="40">
        <v>652.56666666666683</v>
      </c>
      <c r="H348" s="40">
        <v>696.36666666666679</v>
      </c>
      <c r="I348" s="40">
        <v>708.18333333333339</v>
      </c>
      <c r="J348" s="40">
        <v>718.26666666666677</v>
      </c>
      <c r="K348" s="31">
        <v>698.1</v>
      </c>
      <c r="L348" s="31">
        <v>676.2</v>
      </c>
      <c r="M348" s="31">
        <v>1.08118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113.2</v>
      </c>
      <c r="D349" s="40">
        <v>113.78333333333335</v>
      </c>
      <c r="E349" s="40">
        <v>112.31666666666669</v>
      </c>
      <c r="F349" s="40">
        <v>111.43333333333335</v>
      </c>
      <c r="G349" s="40">
        <v>109.9666666666667</v>
      </c>
      <c r="H349" s="40">
        <v>114.66666666666669</v>
      </c>
      <c r="I349" s="40">
        <v>116.13333333333335</v>
      </c>
      <c r="J349" s="40">
        <v>117.01666666666668</v>
      </c>
      <c r="K349" s="31">
        <v>115.25</v>
      </c>
      <c r="L349" s="31">
        <v>112.9</v>
      </c>
      <c r="M349" s="31">
        <v>100.74307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163.55000000000001</v>
      </c>
      <c r="D350" s="40">
        <v>164.98333333333332</v>
      </c>
      <c r="E350" s="40">
        <v>159.86666666666665</v>
      </c>
      <c r="F350" s="40">
        <v>156.18333333333334</v>
      </c>
      <c r="G350" s="40">
        <v>151.06666666666666</v>
      </c>
      <c r="H350" s="40">
        <v>168.66666666666663</v>
      </c>
      <c r="I350" s="40">
        <v>173.7833333333333</v>
      </c>
      <c r="J350" s="40">
        <v>177.46666666666661</v>
      </c>
      <c r="K350" s="31">
        <v>170.1</v>
      </c>
      <c r="L350" s="31">
        <v>161.30000000000001</v>
      </c>
      <c r="M350" s="31">
        <v>8.5765499999999992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4524.6499999999996</v>
      </c>
      <c r="D351" s="40">
        <v>4561.2166666666662</v>
      </c>
      <c r="E351" s="40">
        <v>4468.4333333333325</v>
      </c>
      <c r="F351" s="40">
        <v>4412.2166666666662</v>
      </c>
      <c r="G351" s="40">
        <v>4319.4333333333325</v>
      </c>
      <c r="H351" s="40">
        <v>4617.4333333333325</v>
      </c>
      <c r="I351" s="40">
        <v>4710.2166666666672</v>
      </c>
      <c r="J351" s="40">
        <v>4766.4333333333325</v>
      </c>
      <c r="K351" s="31">
        <v>4654</v>
      </c>
      <c r="L351" s="31">
        <v>4505</v>
      </c>
      <c r="M351" s="31">
        <v>1.0090399999999999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325.14999999999998</v>
      </c>
      <c r="D352" s="40">
        <v>325.08333333333331</v>
      </c>
      <c r="E352" s="40">
        <v>321.46666666666664</v>
      </c>
      <c r="F352" s="40">
        <v>317.7833333333333</v>
      </c>
      <c r="G352" s="40">
        <v>314.16666666666663</v>
      </c>
      <c r="H352" s="40">
        <v>328.76666666666665</v>
      </c>
      <c r="I352" s="40">
        <v>332.38333333333333</v>
      </c>
      <c r="J352" s="40">
        <v>336.06666666666666</v>
      </c>
      <c r="K352" s="31">
        <v>328.7</v>
      </c>
      <c r="L352" s="31">
        <v>321.39999999999998</v>
      </c>
      <c r="M352" s="31">
        <v>4.5363699999999998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3183.05</v>
      </c>
      <c r="D354" s="40">
        <v>3197.2333333333336</v>
      </c>
      <c r="E354" s="40">
        <v>3155.8166666666671</v>
      </c>
      <c r="F354" s="40">
        <v>3128.5833333333335</v>
      </c>
      <c r="G354" s="40">
        <v>3087.166666666667</v>
      </c>
      <c r="H354" s="40">
        <v>3224.4666666666672</v>
      </c>
      <c r="I354" s="40">
        <v>3265.8833333333332</v>
      </c>
      <c r="J354" s="40">
        <v>3293.1166666666672</v>
      </c>
      <c r="K354" s="31">
        <v>3238.65</v>
      </c>
      <c r="L354" s="31">
        <v>3170</v>
      </c>
      <c r="M354" s="31">
        <v>1.4987600000000001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682.75</v>
      </c>
      <c r="D355" s="40">
        <v>682.58333333333337</v>
      </c>
      <c r="E355" s="40">
        <v>677.16666666666674</v>
      </c>
      <c r="F355" s="40">
        <v>671.58333333333337</v>
      </c>
      <c r="G355" s="40">
        <v>666.16666666666674</v>
      </c>
      <c r="H355" s="40">
        <v>688.16666666666674</v>
      </c>
      <c r="I355" s="40">
        <v>693.58333333333348</v>
      </c>
      <c r="J355" s="40">
        <v>699.16666666666674</v>
      </c>
      <c r="K355" s="31">
        <v>688</v>
      </c>
      <c r="L355" s="31">
        <v>677</v>
      </c>
      <c r="M355" s="31">
        <v>0.24046999999999999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301.7</v>
      </c>
      <c r="D356" s="40">
        <v>303.58333333333331</v>
      </c>
      <c r="E356" s="40">
        <v>298.36666666666662</v>
      </c>
      <c r="F356" s="40">
        <v>295.0333333333333</v>
      </c>
      <c r="G356" s="40">
        <v>289.81666666666661</v>
      </c>
      <c r="H356" s="40">
        <v>306.91666666666663</v>
      </c>
      <c r="I356" s="40">
        <v>312.13333333333333</v>
      </c>
      <c r="J356" s="40">
        <v>315.46666666666664</v>
      </c>
      <c r="K356" s="31">
        <v>308.8</v>
      </c>
      <c r="L356" s="31">
        <v>300.25</v>
      </c>
      <c r="M356" s="31">
        <v>3.0613199999999998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1388.4</v>
      </c>
      <c r="D357" s="40">
        <v>1391.0333333333335</v>
      </c>
      <c r="E357" s="40">
        <v>1374.366666666667</v>
      </c>
      <c r="F357" s="40">
        <v>1360.3333333333335</v>
      </c>
      <c r="G357" s="40">
        <v>1343.666666666667</v>
      </c>
      <c r="H357" s="40">
        <v>1405.0666666666671</v>
      </c>
      <c r="I357" s="40">
        <v>1421.7333333333336</v>
      </c>
      <c r="J357" s="40">
        <v>1435.7666666666671</v>
      </c>
      <c r="K357" s="31">
        <v>1407.7</v>
      </c>
      <c r="L357" s="31">
        <v>1377</v>
      </c>
      <c r="M357" s="31">
        <v>4.9540300000000004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30823.9</v>
      </c>
      <c r="D358" s="40">
        <v>30708.350000000002</v>
      </c>
      <c r="E358" s="40">
        <v>30465.550000000003</v>
      </c>
      <c r="F358" s="40">
        <v>30107.200000000001</v>
      </c>
      <c r="G358" s="40">
        <v>29864.400000000001</v>
      </c>
      <c r="H358" s="40">
        <v>31066.700000000004</v>
      </c>
      <c r="I358" s="40">
        <v>31309.5</v>
      </c>
      <c r="J358" s="40">
        <v>31667.850000000006</v>
      </c>
      <c r="K358" s="31">
        <v>30951.15</v>
      </c>
      <c r="L358" s="31">
        <v>30350</v>
      </c>
      <c r="M358" s="31">
        <v>0.18035999999999999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3214.45</v>
      </c>
      <c r="D359" s="40">
        <v>3223.15</v>
      </c>
      <c r="E359" s="40">
        <v>3191.3</v>
      </c>
      <c r="F359" s="40">
        <v>3168.15</v>
      </c>
      <c r="G359" s="40">
        <v>3136.3</v>
      </c>
      <c r="H359" s="40">
        <v>3246.3</v>
      </c>
      <c r="I359" s="40">
        <v>3278.1499999999996</v>
      </c>
      <c r="J359" s="40">
        <v>3301.3</v>
      </c>
      <c r="K359" s="31">
        <v>3255</v>
      </c>
      <c r="L359" s="31">
        <v>3200</v>
      </c>
      <c r="M359" s="31">
        <v>2.0723699999999998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223.65</v>
      </c>
      <c r="D360" s="40">
        <v>223.56666666666669</v>
      </c>
      <c r="E360" s="40">
        <v>221.93333333333339</v>
      </c>
      <c r="F360" s="40">
        <v>220.2166666666667</v>
      </c>
      <c r="G360" s="40">
        <v>218.5833333333334</v>
      </c>
      <c r="H360" s="40">
        <v>225.28333333333339</v>
      </c>
      <c r="I360" s="40">
        <v>226.91666666666666</v>
      </c>
      <c r="J360" s="40">
        <v>228.63333333333338</v>
      </c>
      <c r="K360" s="31">
        <v>225.2</v>
      </c>
      <c r="L360" s="31">
        <v>221.85</v>
      </c>
      <c r="M360" s="31">
        <v>33.061109999999999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5879.35</v>
      </c>
      <c r="D361" s="40">
        <v>5869.916666666667</v>
      </c>
      <c r="E361" s="40">
        <v>5811.4333333333343</v>
      </c>
      <c r="F361" s="40">
        <v>5743.5166666666673</v>
      </c>
      <c r="G361" s="40">
        <v>5685.0333333333347</v>
      </c>
      <c r="H361" s="40">
        <v>5937.8333333333339</v>
      </c>
      <c r="I361" s="40">
        <v>5996.3166666666657</v>
      </c>
      <c r="J361" s="40">
        <v>6064.2333333333336</v>
      </c>
      <c r="K361" s="31">
        <v>5928.4</v>
      </c>
      <c r="L361" s="31">
        <v>5802</v>
      </c>
      <c r="M361" s="31">
        <v>0.58840000000000003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237.95</v>
      </c>
      <c r="D362" s="40">
        <v>239.11666666666665</v>
      </c>
      <c r="E362" s="40">
        <v>234.6333333333333</v>
      </c>
      <c r="F362" s="40">
        <v>231.31666666666666</v>
      </c>
      <c r="G362" s="40">
        <v>226.83333333333331</v>
      </c>
      <c r="H362" s="40">
        <v>242.43333333333328</v>
      </c>
      <c r="I362" s="40">
        <v>246.91666666666663</v>
      </c>
      <c r="J362" s="40">
        <v>250.23333333333326</v>
      </c>
      <c r="K362" s="31">
        <v>243.6</v>
      </c>
      <c r="L362" s="31">
        <v>235.8</v>
      </c>
      <c r="M362" s="31">
        <v>8.5084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831.05</v>
      </c>
      <c r="D363" s="40">
        <v>832.2833333333333</v>
      </c>
      <c r="E363" s="40">
        <v>823.76666666666665</v>
      </c>
      <c r="F363" s="40">
        <v>816.48333333333335</v>
      </c>
      <c r="G363" s="40">
        <v>807.9666666666667</v>
      </c>
      <c r="H363" s="40">
        <v>839.56666666666661</v>
      </c>
      <c r="I363" s="40">
        <v>848.08333333333326</v>
      </c>
      <c r="J363" s="40">
        <v>855.36666666666656</v>
      </c>
      <c r="K363" s="31">
        <v>840.8</v>
      </c>
      <c r="L363" s="31">
        <v>825</v>
      </c>
      <c r="M363" s="31">
        <v>0.58847000000000005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2225.3000000000002</v>
      </c>
      <c r="D364" s="40">
        <v>2224.6</v>
      </c>
      <c r="E364" s="40">
        <v>2210.6999999999998</v>
      </c>
      <c r="F364" s="40">
        <v>2196.1</v>
      </c>
      <c r="G364" s="40">
        <v>2182.1999999999998</v>
      </c>
      <c r="H364" s="40">
        <v>2239.1999999999998</v>
      </c>
      <c r="I364" s="40">
        <v>2253.1000000000004</v>
      </c>
      <c r="J364" s="40">
        <v>2267.6999999999998</v>
      </c>
      <c r="K364" s="31">
        <v>2238.5</v>
      </c>
      <c r="L364" s="31">
        <v>2210</v>
      </c>
      <c r="M364" s="31">
        <v>3.9666800000000002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2701.5</v>
      </c>
      <c r="D365" s="40">
        <v>2715.4833333333331</v>
      </c>
      <c r="E365" s="40">
        <v>2670.0666666666662</v>
      </c>
      <c r="F365" s="40">
        <v>2638.6333333333332</v>
      </c>
      <c r="G365" s="40">
        <v>2593.2166666666662</v>
      </c>
      <c r="H365" s="40">
        <v>2746.9166666666661</v>
      </c>
      <c r="I365" s="40">
        <v>2792.333333333333</v>
      </c>
      <c r="J365" s="40">
        <v>2823.766666666666</v>
      </c>
      <c r="K365" s="31">
        <v>2760.9</v>
      </c>
      <c r="L365" s="31">
        <v>2684.05</v>
      </c>
      <c r="M365" s="31">
        <v>8.0460700000000003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892.8</v>
      </c>
      <c r="D366" s="40">
        <v>890.5333333333333</v>
      </c>
      <c r="E366" s="40">
        <v>874.26666666666665</v>
      </c>
      <c r="F366" s="40">
        <v>855.73333333333335</v>
      </c>
      <c r="G366" s="40">
        <v>839.4666666666667</v>
      </c>
      <c r="H366" s="40">
        <v>909.06666666666661</v>
      </c>
      <c r="I366" s="40">
        <v>925.33333333333326</v>
      </c>
      <c r="J366" s="40">
        <v>943.86666666666656</v>
      </c>
      <c r="K366" s="31">
        <v>906.8</v>
      </c>
      <c r="L366" s="31">
        <v>872</v>
      </c>
      <c r="M366" s="31">
        <v>0.63002999999999998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1904.85</v>
      </c>
      <c r="D367" s="40">
        <v>1914.6166666666668</v>
      </c>
      <c r="E367" s="40">
        <v>1880.2333333333336</v>
      </c>
      <c r="F367" s="40">
        <v>1855.6166666666668</v>
      </c>
      <c r="G367" s="40">
        <v>1821.2333333333336</v>
      </c>
      <c r="H367" s="40">
        <v>1939.2333333333336</v>
      </c>
      <c r="I367" s="40">
        <v>1973.6166666666668</v>
      </c>
      <c r="J367" s="40">
        <v>1998.2333333333336</v>
      </c>
      <c r="K367" s="31">
        <v>1949</v>
      </c>
      <c r="L367" s="31">
        <v>1890</v>
      </c>
      <c r="M367" s="31">
        <v>1.6617200000000001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1434.35</v>
      </c>
      <c r="D368" s="40">
        <v>1442.7666666666667</v>
      </c>
      <c r="E368" s="40">
        <v>1416.5833333333333</v>
      </c>
      <c r="F368" s="40">
        <v>1398.8166666666666</v>
      </c>
      <c r="G368" s="40">
        <v>1372.6333333333332</v>
      </c>
      <c r="H368" s="40">
        <v>1460.5333333333333</v>
      </c>
      <c r="I368" s="40">
        <v>1486.7166666666667</v>
      </c>
      <c r="J368" s="40">
        <v>1504.4833333333333</v>
      </c>
      <c r="K368" s="31">
        <v>1468.95</v>
      </c>
      <c r="L368" s="31">
        <v>1425</v>
      </c>
      <c r="M368" s="31">
        <v>1.2538100000000001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128.19999999999999</v>
      </c>
      <c r="D369" s="40">
        <v>128.93333333333331</v>
      </c>
      <c r="E369" s="40">
        <v>127.26666666666662</v>
      </c>
      <c r="F369" s="40">
        <v>126.33333333333331</v>
      </c>
      <c r="G369" s="40">
        <v>124.66666666666663</v>
      </c>
      <c r="H369" s="40">
        <v>129.86666666666662</v>
      </c>
      <c r="I369" s="40">
        <v>131.5333333333333</v>
      </c>
      <c r="J369" s="40">
        <v>132.46666666666661</v>
      </c>
      <c r="K369" s="31">
        <v>130.6</v>
      </c>
      <c r="L369" s="31">
        <v>128</v>
      </c>
      <c r="M369" s="31">
        <v>31.68403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180.6</v>
      </c>
      <c r="D370" s="40">
        <v>182.25</v>
      </c>
      <c r="E370" s="40">
        <v>178.5</v>
      </c>
      <c r="F370" s="40">
        <v>176.4</v>
      </c>
      <c r="G370" s="40">
        <v>172.65</v>
      </c>
      <c r="H370" s="40">
        <v>184.35</v>
      </c>
      <c r="I370" s="40">
        <v>188.1</v>
      </c>
      <c r="J370" s="40">
        <v>190.2</v>
      </c>
      <c r="K370" s="31">
        <v>186</v>
      </c>
      <c r="L370" s="31">
        <v>180.15</v>
      </c>
      <c r="M370" s="31">
        <v>189.20645999999999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344.6</v>
      </c>
      <c r="D371" s="40">
        <v>344.23333333333329</v>
      </c>
      <c r="E371" s="40">
        <v>338.01666666666659</v>
      </c>
      <c r="F371" s="40">
        <v>331.43333333333328</v>
      </c>
      <c r="G371" s="40">
        <v>325.21666666666658</v>
      </c>
      <c r="H371" s="40">
        <v>350.81666666666661</v>
      </c>
      <c r="I371" s="40">
        <v>357.0333333333333</v>
      </c>
      <c r="J371" s="40">
        <v>363.61666666666662</v>
      </c>
      <c r="K371" s="31">
        <v>350.45</v>
      </c>
      <c r="L371" s="31">
        <v>337.65</v>
      </c>
      <c r="M371" s="31">
        <v>6.0429199999999996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646.15</v>
      </c>
      <c r="D372" s="40">
        <v>646.55000000000007</v>
      </c>
      <c r="E372" s="40">
        <v>638.10000000000014</v>
      </c>
      <c r="F372" s="40">
        <v>630.05000000000007</v>
      </c>
      <c r="G372" s="40">
        <v>621.60000000000014</v>
      </c>
      <c r="H372" s="40">
        <v>654.60000000000014</v>
      </c>
      <c r="I372" s="40">
        <v>663.05000000000018</v>
      </c>
      <c r="J372" s="40">
        <v>671.10000000000014</v>
      </c>
      <c r="K372" s="31">
        <v>655</v>
      </c>
      <c r="L372" s="31">
        <v>638.5</v>
      </c>
      <c r="M372" s="31">
        <v>1.6371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132.35</v>
      </c>
      <c r="D373" s="40">
        <v>132.76666666666665</v>
      </c>
      <c r="E373" s="40">
        <v>130.58333333333331</v>
      </c>
      <c r="F373" s="40">
        <v>128.81666666666666</v>
      </c>
      <c r="G373" s="40">
        <v>126.63333333333333</v>
      </c>
      <c r="H373" s="40">
        <v>134.5333333333333</v>
      </c>
      <c r="I373" s="40">
        <v>136.71666666666664</v>
      </c>
      <c r="J373" s="40">
        <v>138.48333333333329</v>
      </c>
      <c r="K373" s="31">
        <v>134.94999999999999</v>
      </c>
      <c r="L373" s="31">
        <v>131</v>
      </c>
      <c r="M373" s="31">
        <v>1.5339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5444.25</v>
      </c>
      <c r="D374" s="40">
        <v>5441.7666666666664</v>
      </c>
      <c r="E374" s="40">
        <v>5413.5333333333328</v>
      </c>
      <c r="F374" s="40">
        <v>5382.8166666666666</v>
      </c>
      <c r="G374" s="40">
        <v>5354.583333333333</v>
      </c>
      <c r="H374" s="40">
        <v>5472.4833333333327</v>
      </c>
      <c r="I374" s="40">
        <v>5500.7166666666662</v>
      </c>
      <c r="J374" s="40">
        <v>5531.4333333333325</v>
      </c>
      <c r="K374" s="31">
        <v>5470</v>
      </c>
      <c r="L374" s="31">
        <v>5411.05</v>
      </c>
      <c r="M374" s="31">
        <v>5.636E-2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12807</v>
      </c>
      <c r="D375" s="40">
        <v>12753.65</v>
      </c>
      <c r="E375" s="40">
        <v>12664.349999999999</v>
      </c>
      <c r="F375" s="40">
        <v>12521.699999999999</v>
      </c>
      <c r="G375" s="40">
        <v>12432.399999999998</v>
      </c>
      <c r="H375" s="40">
        <v>12896.3</v>
      </c>
      <c r="I375" s="40">
        <v>12985.599999999999</v>
      </c>
      <c r="J375" s="40">
        <v>13128.25</v>
      </c>
      <c r="K375" s="31">
        <v>12842.95</v>
      </c>
      <c r="L375" s="31">
        <v>12611</v>
      </c>
      <c r="M375" s="31">
        <v>9.0950000000000003E-2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36.5</v>
      </c>
      <c r="D376" s="40">
        <v>36.533333333333331</v>
      </c>
      <c r="E376" s="40">
        <v>36.066666666666663</v>
      </c>
      <c r="F376" s="40">
        <v>35.633333333333333</v>
      </c>
      <c r="G376" s="40">
        <v>35.166666666666664</v>
      </c>
      <c r="H376" s="40">
        <v>36.966666666666661</v>
      </c>
      <c r="I376" s="40">
        <v>37.43333333333333</v>
      </c>
      <c r="J376" s="40">
        <v>37.86666666666666</v>
      </c>
      <c r="K376" s="31">
        <v>37</v>
      </c>
      <c r="L376" s="31">
        <v>36.1</v>
      </c>
      <c r="M376" s="31">
        <v>323.86126000000002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824.7</v>
      </c>
      <c r="D377" s="40">
        <v>828.1</v>
      </c>
      <c r="E377" s="40">
        <v>816.85</v>
      </c>
      <c r="F377" s="40">
        <v>809</v>
      </c>
      <c r="G377" s="40">
        <v>797.75</v>
      </c>
      <c r="H377" s="40">
        <v>835.95</v>
      </c>
      <c r="I377" s="40">
        <v>847.2</v>
      </c>
      <c r="J377" s="40">
        <v>855.05000000000007</v>
      </c>
      <c r="K377" s="31">
        <v>839.35</v>
      </c>
      <c r="L377" s="31">
        <v>820.25</v>
      </c>
      <c r="M377" s="31">
        <v>1.4520299999999999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168.85</v>
      </c>
      <c r="D378" s="40">
        <v>169.26666666666665</v>
      </c>
      <c r="E378" s="40">
        <v>167.23333333333329</v>
      </c>
      <c r="F378" s="40">
        <v>165.61666666666665</v>
      </c>
      <c r="G378" s="40">
        <v>163.58333333333329</v>
      </c>
      <c r="H378" s="40">
        <v>170.8833333333333</v>
      </c>
      <c r="I378" s="40">
        <v>172.91666666666666</v>
      </c>
      <c r="J378" s="40">
        <v>174.5333333333333</v>
      </c>
      <c r="K378" s="31">
        <v>171.3</v>
      </c>
      <c r="L378" s="31">
        <v>167.65</v>
      </c>
      <c r="M378" s="31">
        <v>73.54468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148.05000000000001</v>
      </c>
      <c r="D379" s="40">
        <v>148.43333333333337</v>
      </c>
      <c r="E379" s="40">
        <v>146.96666666666673</v>
      </c>
      <c r="F379" s="40">
        <v>145.88333333333335</v>
      </c>
      <c r="G379" s="40">
        <v>144.41666666666671</v>
      </c>
      <c r="H379" s="40">
        <v>149.51666666666674</v>
      </c>
      <c r="I379" s="40">
        <v>150.98333333333338</v>
      </c>
      <c r="J379" s="40">
        <v>152.06666666666675</v>
      </c>
      <c r="K379" s="31">
        <v>149.9</v>
      </c>
      <c r="L379" s="31">
        <v>147.35</v>
      </c>
      <c r="M379" s="31">
        <v>35.402830000000002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265.55</v>
      </c>
      <c r="D380" s="40">
        <v>265.86666666666662</v>
      </c>
      <c r="E380" s="40">
        <v>263.73333333333323</v>
      </c>
      <c r="F380" s="40">
        <v>261.91666666666663</v>
      </c>
      <c r="G380" s="40">
        <v>259.78333333333325</v>
      </c>
      <c r="H380" s="40">
        <v>267.68333333333322</v>
      </c>
      <c r="I380" s="40">
        <v>269.81666666666655</v>
      </c>
      <c r="J380" s="40">
        <v>271.63333333333321</v>
      </c>
      <c r="K380" s="31">
        <v>268</v>
      </c>
      <c r="L380" s="31">
        <v>264.05</v>
      </c>
      <c r="M380" s="31">
        <v>1.26806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904.2</v>
      </c>
      <c r="D381" s="40">
        <v>906.56666666666661</v>
      </c>
      <c r="E381" s="40">
        <v>887.63333333333321</v>
      </c>
      <c r="F381" s="40">
        <v>871.06666666666661</v>
      </c>
      <c r="G381" s="40">
        <v>852.13333333333321</v>
      </c>
      <c r="H381" s="40">
        <v>923.13333333333321</v>
      </c>
      <c r="I381" s="40">
        <v>942.06666666666661</v>
      </c>
      <c r="J381" s="40">
        <v>958.63333333333321</v>
      </c>
      <c r="K381" s="31">
        <v>925.5</v>
      </c>
      <c r="L381" s="31">
        <v>890</v>
      </c>
      <c r="M381" s="31">
        <v>8.17652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28.7</v>
      </c>
      <c r="D382" s="40">
        <v>28.783333333333331</v>
      </c>
      <c r="E382" s="40">
        <v>28.566666666666663</v>
      </c>
      <c r="F382" s="40">
        <v>28.43333333333333</v>
      </c>
      <c r="G382" s="40">
        <v>28.216666666666661</v>
      </c>
      <c r="H382" s="40">
        <v>28.916666666666664</v>
      </c>
      <c r="I382" s="40">
        <v>29.133333333333333</v>
      </c>
      <c r="J382" s="40">
        <v>29.266666666666666</v>
      </c>
      <c r="K382" s="31">
        <v>29</v>
      </c>
      <c r="L382" s="31">
        <v>28.65</v>
      </c>
      <c r="M382" s="31">
        <v>13.683020000000001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214.5</v>
      </c>
      <c r="D383" s="40">
        <v>217.01666666666665</v>
      </c>
      <c r="E383" s="40">
        <v>210.18333333333331</v>
      </c>
      <c r="F383" s="40">
        <v>205.86666666666665</v>
      </c>
      <c r="G383" s="40">
        <v>199.0333333333333</v>
      </c>
      <c r="H383" s="40">
        <v>221.33333333333331</v>
      </c>
      <c r="I383" s="40">
        <v>228.16666666666669</v>
      </c>
      <c r="J383" s="40">
        <v>232.48333333333332</v>
      </c>
      <c r="K383" s="31">
        <v>223.85</v>
      </c>
      <c r="L383" s="31">
        <v>212.7</v>
      </c>
      <c r="M383" s="31">
        <v>25.469909999999999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607.35</v>
      </c>
      <c r="D384" s="40">
        <v>607.55000000000007</v>
      </c>
      <c r="E384" s="40">
        <v>602.25000000000011</v>
      </c>
      <c r="F384" s="40">
        <v>597.15000000000009</v>
      </c>
      <c r="G384" s="40">
        <v>591.85000000000014</v>
      </c>
      <c r="H384" s="40">
        <v>612.65000000000009</v>
      </c>
      <c r="I384" s="40">
        <v>617.95000000000005</v>
      </c>
      <c r="J384" s="40">
        <v>623.05000000000007</v>
      </c>
      <c r="K384" s="31">
        <v>612.85</v>
      </c>
      <c r="L384" s="31">
        <v>602.45000000000005</v>
      </c>
      <c r="M384" s="31">
        <v>3.9916100000000001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285.8</v>
      </c>
      <c r="D385" s="40">
        <v>288.76666666666671</v>
      </c>
      <c r="E385" s="40">
        <v>282.13333333333344</v>
      </c>
      <c r="F385" s="40">
        <v>278.46666666666675</v>
      </c>
      <c r="G385" s="40">
        <v>271.83333333333348</v>
      </c>
      <c r="H385" s="40">
        <v>292.43333333333339</v>
      </c>
      <c r="I385" s="40">
        <v>299.06666666666672</v>
      </c>
      <c r="J385" s="40">
        <v>302.73333333333335</v>
      </c>
      <c r="K385" s="31">
        <v>295.39999999999998</v>
      </c>
      <c r="L385" s="31">
        <v>285.10000000000002</v>
      </c>
      <c r="M385" s="31">
        <v>3.1221299999999998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73.55</v>
      </c>
      <c r="D386" s="40">
        <v>73.833333333333329</v>
      </c>
      <c r="E386" s="40">
        <v>72.916666666666657</v>
      </c>
      <c r="F386" s="40">
        <v>72.283333333333331</v>
      </c>
      <c r="G386" s="40">
        <v>71.36666666666666</v>
      </c>
      <c r="H386" s="40">
        <v>74.466666666666654</v>
      </c>
      <c r="I386" s="40">
        <v>75.383333333333312</v>
      </c>
      <c r="J386" s="40">
        <v>76.016666666666652</v>
      </c>
      <c r="K386" s="31">
        <v>74.75</v>
      </c>
      <c r="L386" s="31">
        <v>73.2</v>
      </c>
      <c r="M386" s="31">
        <v>10.609360000000001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2121.35</v>
      </c>
      <c r="D387" s="40">
        <v>2113.1166666666668</v>
      </c>
      <c r="E387" s="40">
        <v>2093.2333333333336</v>
      </c>
      <c r="F387" s="40">
        <v>2065.1166666666668</v>
      </c>
      <c r="G387" s="40">
        <v>2045.2333333333336</v>
      </c>
      <c r="H387" s="40">
        <v>2141.2333333333336</v>
      </c>
      <c r="I387" s="40">
        <v>2161.1166666666668</v>
      </c>
      <c r="J387" s="40">
        <v>2189.2333333333336</v>
      </c>
      <c r="K387" s="31">
        <v>2133</v>
      </c>
      <c r="L387" s="31">
        <v>2085</v>
      </c>
      <c r="M387" s="31">
        <v>0.33495999999999998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413.2</v>
      </c>
      <c r="D388" s="40">
        <v>414.61666666666662</v>
      </c>
      <c r="E388" s="40">
        <v>408.63333333333321</v>
      </c>
      <c r="F388" s="40">
        <v>404.06666666666661</v>
      </c>
      <c r="G388" s="40">
        <v>398.0833333333332</v>
      </c>
      <c r="H388" s="40">
        <v>419.18333333333322</v>
      </c>
      <c r="I388" s="40">
        <v>425.16666666666669</v>
      </c>
      <c r="J388" s="40">
        <v>429.73333333333323</v>
      </c>
      <c r="K388" s="31">
        <v>420.6</v>
      </c>
      <c r="L388" s="31">
        <v>410.05</v>
      </c>
      <c r="M388" s="31">
        <v>3.03898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164.55</v>
      </c>
      <c r="D389" s="40">
        <v>167.4</v>
      </c>
      <c r="E389" s="40">
        <v>159.80000000000001</v>
      </c>
      <c r="F389" s="40">
        <v>155.05000000000001</v>
      </c>
      <c r="G389" s="40">
        <v>147.45000000000002</v>
      </c>
      <c r="H389" s="40">
        <v>172.15</v>
      </c>
      <c r="I389" s="40">
        <v>179.74999999999997</v>
      </c>
      <c r="J389" s="40">
        <v>184.5</v>
      </c>
      <c r="K389" s="31">
        <v>175</v>
      </c>
      <c r="L389" s="31">
        <v>162.65</v>
      </c>
      <c r="M389" s="31">
        <v>21.84938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1210.1500000000001</v>
      </c>
      <c r="D390" s="40">
        <v>1216.9333333333334</v>
      </c>
      <c r="E390" s="40">
        <v>1188.8666666666668</v>
      </c>
      <c r="F390" s="40">
        <v>1167.5833333333335</v>
      </c>
      <c r="G390" s="40">
        <v>1139.5166666666669</v>
      </c>
      <c r="H390" s="40">
        <v>1238.2166666666667</v>
      </c>
      <c r="I390" s="40">
        <v>1266.2833333333333</v>
      </c>
      <c r="J390" s="40">
        <v>1287.5666666666666</v>
      </c>
      <c r="K390" s="31">
        <v>1245</v>
      </c>
      <c r="L390" s="31">
        <v>1195.6500000000001</v>
      </c>
      <c r="M390" s="31">
        <v>2.4615999999999998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2172.65</v>
      </c>
      <c r="D391" s="40">
        <v>2170.6833333333338</v>
      </c>
      <c r="E391" s="40">
        <v>2154.5666666666675</v>
      </c>
      <c r="F391" s="40">
        <v>2136.4833333333336</v>
      </c>
      <c r="G391" s="40">
        <v>2120.3666666666672</v>
      </c>
      <c r="H391" s="40">
        <v>2188.7666666666678</v>
      </c>
      <c r="I391" s="40">
        <v>2204.8833333333337</v>
      </c>
      <c r="J391" s="40">
        <v>2222.9666666666681</v>
      </c>
      <c r="K391" s="31">
        <v>2186.8000000000002</v>
      </c>
      <c r="L391" s="31">
        <v>2152.6</v>
      </c>
      <c r="M391" s="31">
        <v>46.500079999999997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127.35</v>
      </c>
      <c r="D392" s="40">
        <v>127.85000000000001</v>
      </c>
      <c r="E392" s="40">
        <v>124.70000000000002</v>
      </c>
      <c r="F392" s="40">
        <v>122.05000000000001</v>
      </c>
      <c r="G392" s="40">
        <v>118.90000000000002</v>
      </c>
      <c r="H392" s="40">
        <v>130.5</v>
      </c>
      <c r="I392" s="40">
        <v>133.65000000000003</v>
      </c>
      <c r="J392" s="40">
        <v>136.30000000000001</v>
      </c>
      <c r="K392" s="31">
        <v>131</v>
      </c>
      <c r="L392" s="31">
        <v>125.2</v>
      </c>
      <c r="M392" s="31">
        <v>8.4000000000000005E-2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1351.6</v>
      </c>
      <c r="D393" s="40">
        <v>1357.5333333333333</v>
      </c>
      <c r="E393" s="40">
        <v>1335.0666666666666</v>
      </c>
      <c r="F393" s="40">
        <v>1318.5333333333333</v>
      </c>
      <c r="G393" s="40">
        <v>1296.0666666666666</v>
      </c>
      <c r="H393" s="40">
        <v>1374.0666666666666</v>
      </c>
      <c r="I393" s="40">
        <v>1396.5333333333333</v>
      </c>
      <c r="J393" s="40">
        <v>1413.0666666666666</v>
      </c>
      <c r="K393" s="31">
        <v>1380</v>
      </c>
      <c r="L393" s="31">
        <v>1341</v>
      </c>
      <c r="M393" s="31">
        <v>0.55130999999999997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1937.95</v>
      </c>
      <c r="D394" s="40">
        <v>1944.8833333333332</v>
      </c>
      <c r="E394" s="40">
        <v>1923.0666666666664</v>
      </c>
      <c r="F394" s="40">
        <v>1908.1833333333332</v>
      </c>
      <c r="G394" s="40">
        <v>1886.3666666666663</v>
      </c>
      <c r="H394" s="40">
        <v>1959.7666666666664</v>
      </c>
      <c r="I394" s="40">
        <v>1981.583333333333</v>
      </c>
      <c r="J394" s="40">
        <v>1996.4666666666665</v>
      </c>
      <c r="K394" s="31">
        <v>1966.7</v>
      </c>
      <c r="L394" s="31">
        <v>1930</v>
      </c>
      <c r="M394" s="31">
        <v>1.1694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1010.75</v>
      </c>
      <c r="D395" s="40">
        <v>1011.0833333333334</v>
      </c>
      <c r="E395" s="40">
        <v>1004.6666666666667</v>
      </c>
      <c r="F395" s="40">
        <v>998.58333333333337</v>
      </c>
      <c r="G395" s="40">
        <v>992.16666666666674</v>
      </c>
      <c r="H395" s="40">
        <v>1017.1666666666667</v>
      </c>
      <c r="I395" s="40">
        <v>1023.5833333333335</v>
      </c>
      <c r="J395" s="40">
        <v>1029.6666666666667</v>
      </c>
      <c r="K395" s="31">
        <v>1017.5</v>
      </c>
      <c r="L395" s="31">
        <v>1005</v>
      </c>
      <c r="M395" s="31">
        <v>8.8860799999999998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1114.05</v>
      </c>
      <c r="D396" s="40">
        <v>1120.2166666666665</v>
      </c>
      <c r="E396" s="40">
        <v>1094.0333333333328</v>
      </c>
      <c r="F396" s="40">
        <v>1074.0166666666664</v>
      </c>
      <c r="G396" s="40">
        <v>1047.8333333333328</v>
      </c>
      <c r="H396" s="40">
        <v>1140.2333333333329</v>
      </c>
      <c r="I396" s="40">
        <v>1166.4166666666667</v>
      </c>
      <c r="J396" s="40">
        <v>1186.4333333333329</v>
      </c>
      <c r="K396" s="31">
        <v>1146.4000000000001</v>
      </c>
      <c r="L396" s="31">
        <v>1100.2</v>
      </c>
      <c r="M396" s="31">
        <v>34.287210000000002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437.3</v>
      </c>
      <c r="D397" s="40">
        <v>443.90000000000003</v>
      </c>
      <c r="E397" s="40">
        <v>428.20000000000005</v>
      </c>
      <c r="F397" s="40">
        <v>419.1</v>
      </c>
      <c r="G397" s="40">
        <v>403.40000000000003</v>
      </c>
      <c r="H397" s="40">
        <v>453.00000000000006</v>
      </c>
      <c r="I397" s="40">
        <v>468.7</v>
      </c>
      <c r="J397" s="40">
        <v>477.80000000000007</v>
      </c>
      <c r="K397" s="31">
        <v>459.6</v>
      </c>
      <c r="L397" s="31">
        <v>434.8</v>
      </c>
      <c r="M397" s="31">
        <v>2.1251199999999999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26.35</v>
      </c>
      <c r="D398" s="40">
        <v>26.466666666666669</v>
      </c>
      <c r="E398" s="40">
        <v>26.133333333333336</v>
      </c>
      <c r="F398" s="40">
        <v>25.916666666666668</v>
      </c>
      <c r="G398" s="40">
        <v>25.583333333333336</v>
      </c>
      <c r="H398" s="40">
        <v>26.683333333333337</v>
      </c>
      <c r="I398" s="40">
        <v>27.016666666666666</v>
      </c>
      <c r="J398" s="40">
        <v>27.233333333333338</v>
      </c>
      <c r="K398" s="31">
        <v>26.8</v>
      </c>
      <c r="L398" s="31">
        <v>26.25</v>
      </c>
      <c r="M398" s="31">
        <v>13.664540000000001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2753.7</v>
      </c>
      <c r="D399" s="40">
        <v>2756.75</v>
      </c>
      <c r="E399" s="40">
        <v>2719.2</v>
      </c>
      <c r="F399" s="40">
        <v>2684.7</v>
      </c>
      <c r="G399" s="40">
        <v>2647.1499999999996</v>
      </c>
      <c r="H399" s="40">
        <v>2791.25</v>
      </c>
      <c r="I399" s="40">
        <v>2828.8</v>
      </c>
      <c r="J399" s="40">
        <v>2863.3</v>
      </c>
      <c r="K399" s="31">
        <v>2794.3</v>
      </c>
      <c r="L399" s="31">
        <v>2722.25</v>
      </c>
      <c r="M399" s="31">
        <v>6.8330000000000002E-2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8983.5499999999993</v>
      </c>
      <c r="D400" s="40">
        <v>9071.7666666666664</v>
      </c>
      <c r="E400" s="40">
        <v>8863.5333333333328</v>
      </c>
      <c r="F400" s="40">
        <v>8743.5166666666664</v>
      </c>
      <c r="G400" s="40">
        <v>8535.2833333333328</v>
      </c>
      <c r="H400" s="40">
        <v>9191.7833333333328</v>
      </c>
      <c r="I400" s="40">
        <v>9400.0166666666664</v>
      </c>
      <c r="J400" s="40">
        <v>9520.0333333333328</v>
      </c>
      <c r="K400" s="31">
        <v>9280</v>
      </c>
      <c r="L400" s="31">
        <v>8951.75</v>
      </c>
      <c r="M400" s="31">
        <v>2.2682600000000002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8916.4500000000007</v>
      </c>
      <c r="D401" s="40">
        <v>8920.3333333333339</v>
      </c>
      <c r="E401" s="40">
        <v>8849.1166666666686</v>
      </c>
      <c r="F401" s="40">
        <v>8781.7833333333347</v>
      </c>
      <c r="G401" s="40">
        <v>8710.5666666666693</v>
      </c>
      <c r="H401" s="40">
        <v>8987.6666666666679</v>
      </c>
      <c r="I401" s="40">
        <v>9058.8833333333314</v>
      </c>
      <c r="J401" s="40">
        <v>9126.2166666666672</v>
      </c>
      <c r="K401" s="31">
        <v>8991.5499999999993</v>
      </c>
      <c r="L401" s="31">
        <v>8853</v>
      </c>
      <c r="M401" s="31">
        <v>0.11927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6808.3</v>
      </c>
      <c r="D402" s="40">
        <v>6802.3166666666666</v>
      </c>
      <c r="E402" s="40">
        <v>6705.9833333333336</v>
      </c>
      <c r="F402" s="40">
        <v>6603.666666666667</v>
      </c>
      <c r="G402" s="40">
        <v>6507.3333333333339</v>
      </c>
      <c r="H402" s="40">
        <v>6904.6333333333332</v>
      </c>
      <c r="I402" s="40">
        <v>7000.9666666666672</v>
      </c>
      <c r="J402" s="40">
        <v>7103.2833333333328</v>
      </c>
      <c r="K402" s="31">
        <v>6898.65</v>
      </c>
      <c r="L402" s="31">
        <v>6700</v>
      </c>
      <c r="M402" s="31">
        <v>0.11103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117.2</v>
      </c>
      <c r="D403" s="40">
        <v>118.25</v>
      </c>
      <c r="E403" s="40">
        <v>115.5</v>
      </c>
      <c r="F403" s="40">
        <v>113.8</v>
      </c>
      <c r="G403" s="40">
        <v>111.05</v>
      </c>
      <c r="H403" s="40">
        <v>119.95</v>
      </c>
      <c r="I403" s="40">
        <v>122.7</v>
      </c>
      <c r="J403" s="40">
        <v>124.4</v>
      </c>
      <c r="K403" s="31">
        <v>121</v>
      </c>
      <c r="L403" s="31">
        <v>116.55</v>
      </c>
      <c r="M403" s="31">
        <v>4.2737400000000001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240.55</v>
      </c>
      <c r="D404" s="40">
        <v>241.88333333333335</v>
      </c>
      <c r="E404" s="40">
        <v>235.8666666666667</v>
      </c>
      <c r="F404" s="40">
        <v>231.18333333333334</v>
      </c>
      <c r="G404" s="40">
        <v>225.16666666666669</v>
      </c>
      <c r="H404" s="40">
        <v>246.56666666666672</v>
      </c>
      <c r="I404" s="40">
        <v>252.58333333333337</v>
      </c>
      <c r="J404" s="40">
        <v>257.26666666666677</v>
      </c>
      <c r="K404" s="31">
        <v>247.9</v>
      </c>
      <c r="L404" s="31">
        <v>237.2</v>
      </c>
      <c r="M404" s="31">
        <v>7.3119800000000001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313.55</v>
      </c>
      <c r="D405" s="40">
        <v>316.11666666666667</v>
      </c>
      <c r="E405" s="40">
        <v>309.58333333333337</v>
      </c>
      <c r="F405" s="40">
        <v>305.61666666666667</v>
      </c>
      <c r="G405" s="40">
        <v>299.08333333333337</v>
      </c>
      <c r="H405" s="40">
        <v>320.08333333333337</v>
      </c>
      <c r="I405" s="40">
        <v>326.61666666666667</v>
      </c>
      <c r="J405" s="40">
        <v>330.58333333333337</v>
      </c>
      <c r="K405" s="31">
        <v>322.64999999999998</v>
      </c>
      <c r="L405" s="31">
        <v>312.14999999999998</v>
      </c>
      <c r="M405" s="31">
        <v>0.94415000000000004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2343.6</v>
      </c>
      <c r="D406" s="40">
        <v>2337.65</v>
      </c>
      <c r="E406" s="40">
        <v>2317.3000000000002</v>
      </c>
      <c r="F406" s="40">
        <v>2291</v>
      </c>
      <c r="G406" s="40">
        <v>2270.65</v>
      </c>
      <c r="H406" s="40">
        <v>2363.9500000000003</v>
      </c>
      <c r="I406" s="40">
        <v>2384.2999999999997</v>
      </c>
      <c r="J406" s="40">
        <v>2410.6000000000004</v>
      </c>
      <c r="K406" s="31">
        <v>2358</v>
      </c>
      <c r="L406" s="31">
        <v>2311.35</v>
      </c>
      <c r="M406" s="31">
        <v>3.6380000000000003E-2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547.35</v>
      </c>
      <c r="D407" s="40">
        <v>550.98333333333323</v>
      </c>
      <c r="E407" s="40">
        <v>539.46666666666647</v>
      </c>
      <c r="F407" s="40">
        <v>531.58333333333326</v>
      </c>
      <c r="G407" s="40">
        <v>520.06666666666649</v>
      </c>
      <c r="H407" s="40">
        <v>558.86666666666645</v>
      </c>
      <c r="I407" s="40">
        <v>570.3833333333331</v>
      </c>
      <c r="J407" s="40">
        <v>578.26666666666642</v>
      </c>
      <c r="K407" s="31">
        <v>562.5</v>
      </c>
      <c r="L407" s="31">
        <v>543.1</v>
      </c>
      <c r="M407" s="31">
        <v>3.1753999999999998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101.05</v>
      </c>
      <c r="D408" s="40">
        <v>101.33333333333333</v>
      </c>
      <c r="E408" s="40">
        <v>100.26666666666665</v>
      </c>
      <c r="F408" s="40">
        <v>99.48333333333332</v>
      </c>
      <c r="G408" s="40">
        <v>98.416666666666643</v>
      </c>
      <c r="H408" s="40">
        <v>102.11666666666666</v>
      </c>
      <c r="I408" s="40">
        <v>103.18333333333335</v>
      </c>
      <c r="J408" s="40">
        <v>103.96666666666667</v>
      </c>
      <c r="K408" s="31">
        <v>102.4</v>
      </c>
      <c r="L408" s="31">
        <v>100.55</v>
      </c>
      <c r="M408" s="31">
        <v>6.83033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239.95</v>
      </c>
      <c r="D409" s="40">
        <v>241.71666666666667</v>
      </c>
      <c r="E409" s="40">
        <v>237.73333333333335</v>
      </c>
      <c r="F409" s="40">
        <v>235.51666666666668</v>
      </c>
      <c r="G409" s="40">
        <v>231.53333333333336</v>
      </c>
      <c r="H409" s="40">
        <v>243.93333333333334</v>
      </c>
      <c r="I409" s="40">
        <v>247.91666666666663</v>
      </c>
      <c r="J409" s="40">
        <v>250.13333333333333</v>
      </c>
      <c r="K409" s="31">
        <v>245.7</v>
      </c>
      <c r="L409" s="31">
        <v>239.5</v>
      </c>
      <c r="M409" s="31">
        <v>0.87590999999999997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26327.3</v>
      </c>
      <c r="D410" s="40">
        <v>26334.100000000002</v>
      </c>
      <c r="E410" s="40">
        <v>26108.200000000004</v>
      </c>
      <c r="F410" s="40">
        <v>25889.100000000002</v>
      </c>
      <c r="G410" s="40">
        <v>25663.200000000004</v>
      </c>
      <c r="H410" s="40">
        <v>26553.200000000004</v>
      </c>
      <c r="I410" s="40">
        <v>26779.100000000006</v>
      </c>
      <c r="J410" s="40">
        <v>26998.200000000004</v>
      </c>
      <c r="K410" s="31">
        <v>26560</v>
      </c>
      <c r="L410" s="31">
        <v>26115</v>
      </c>
      <c r="M410" s="31">
        <v>0.52442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1959.5</v>
      </c>
      <c r="D411" s="40">
        <v>1951.2</v>
      </c>
      <c r="E411" s="40">
        <v>1920.3000000000002</v>
      </c>
      <c r="F411" s="40">
        <v>1881.1000000000001</v>
      </c>
      <c r="G411" s="40">
        <v>1850.2000000000003</v>
      </c>
      <c r="H411" s="40">
        <v>1990.4</v>
      </c>
      <c r="I411" s="40">
        <v>2021.3000000000002</v>
      </c>
      <c r="J411" s="40">
        <v>2060.5</v>
      </c>
      <c r="K411" s="31">
        <v>1982.1</v>
      </c>
      <c r="L411" s="31">
        <v>1912</v>
      </c>
      <c r="M411" s="31">
        <v>0.29772999999999999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1293.8499999999999</v>
      </c>
      <c r="D412" s="40">
        <v>1291.7166666666665</v>
      </c>
      <c r="E412" s="40">
        <v>1278.583333333333</v>
      </c>
      <c r="F412" s="40">
        <v>1263.3166666666666</v>
      </c>
      <c r="G412" s="40">
        <v>1250.1833333333332</v>
      </c>
      <c r="H412" s="40">
        <v>1306.9833333333329</v>
      </c>
      <c r="I412" s="40">
        <v>1320.1166666666666</v>
      </c>
      <c r="J412" s="40">
        <v>1335.3833333333328</v>
      </c>
      <c r="K412" s="31">
        <v>1304.8499999999999</v>
      </c>
      <c r="L412" s="31">
        <v>1276.45</v>
      </c>
      <c r="M412" s="31">
        <v>9.9960100000000001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2226.6999999999998</v>
      </c>
      <c r="D413" s="40">
        <v>2247</v>
      </c>
      <c r="E413" s="40">
        <v>2196.1999999999998</v>
      </c>
      <c r="F413" s="40">
        <v>2165.6999999999998</v>
      </c>
      <c r="G413" s="40">
        <v>2114.8999999999996</v>
      </c>
      <c r="H413" s="40">
        <v>2277.5</v>
      </c>
      <c r="I413" s="40">
        <v>2328.3000000000002</v>
      </c>
      <c r="J413" s="40">
        <v>2358.8000000000002</v>
      </c>
      <c r="K413" s="31">
        <v>2297.8000000000002</v>
      </c>
      <c r="L413" s="31">
        <v>2216.5</v>
      </c>
      <c r="M413" s="31">
        <v>5.1721000000000004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586.45000000000005</v>
      </c>
      <c r="D414" s="40">
        <v>591.48333333333335</v>
      </c>
      <c r="E414" s="40">
        <v>579.9666666666667</v>
      </c>
      <c r="F414" s="40">
        <v>573.48333333333335</v>
      </c>
      <c r="G414" s="40">
        <v>561.9666666666667</v>
      </c>
      <c r="H414" s="40">
        <v>597.9666666666667</v>
      </c>
      <c r="I414" s="40">
        <v>609.48333333333335</v>
      </c>
      <c r="J414" s="40">
        <v>615.9666666666667</v>
      </c>
      <c r="K414" s="31">
        <v>603</v>
      </c>
      <c r="L414" s="31">
        <v>585</v>
      </c>
      <c r="M414" s="31">
        <v>0.60619999999999996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1696.75</v>
      </c>
      <c r="D415" s="40">
        <v>1691.9833333333333</v>
      </c>
      <c r="E415" s="40">
        <v>1681.9666666666667</v>
      </c>
      <c r="F415" s="40">
        <v>1667.1833333333334</v>
      </c>
      <c r="G415" s="40">
        <v>1657.1666666666667</v>
      </c>
      <c r="H415" s="40">
        <v>1706.7666666666667</v>
      </c>
      <c r="I415" s="40">
        <v>1716.7833333333335</v>
      </c>
      <c r="J415" s="40">
        <v>1731.5666666666666</v>
      </c>
      <c r="K415" s="31">
        <v>1702</v>
      </c>
      <c r="L415" s="31">
        <v>1677.2</v>
      </c>
      <c r="M415" s="31">
        <v>0.10724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1697.35</v>
      </c>
      <c r="D416" s="40">
        <v>1708.1166666666668</v>
      </c>
      <c r="E416" s="40">
        <v>1681.2333333333336</v>
      </c>
      <c r="F416" s="40">
        <v>1665.1166666666668</v>
      </c>
      <c r="G416" s="40">
        <v>1638.2333333333336</v>
      </c>
      <c r="H416" s="40">
        <v>1724.2333333333336</v>
      </c>
      <c r="I416" s="40">
        <v>1751.1166666666668</v>
      </c>
      <c r="J416" s="40">
        <v>1767.2333333333336</v>
      </c>
      <c r="K416" s="31">
        <v>1735</v>
      </c>
      <c r="L416" s="31">
        <v>1692</v>
      </c>
      <c r="M416" s="31">
        <v>0.27360000000000001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868.05</v>
      </c>
      <c r="D417" s="40">
        <v>877.2166666666667</v>
      </c>
      <c r="E417" s="40">
        <v>852.43333333333339</v>
      </c>
      <c r="F417" s="40">
        <v>836.81666666666672</v>
      </c>
      <c r="G417" s="40">
        <v>812.03333333333342</v>
      </c>
      <c r="H417" s="40">
        <v>892.83333333333337</v>
      </c>
      <c r="I417" s="40">
        <v>917.61666666666667</v>
      </c>
      <c r="J417" s="40">
        <v>933.23333333333335</v>
      </c>
      <c r="K417" s="31">
        <v>902</v>
      </c>
      <c r="L417" s="31">
        <v>861.6</v>
      </c>
      <c r="M417" s="31">
        <v>5.5581399999999999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649.54999999999995</v>
      </c>
      <c r="D418" s="40">
        <v>646.75</v>
      </c>
      <c r="E418" s="40">
        <v>642.45000000000005</v>
      </c>
      <c r="F418" s="40">
        <v>635.35</v>
      </c>
      <c r="G418" s="40">
        <v>631.05000000000007</v>
      </c>
      <c r="H418" s="40">
        <v>653.85</v>
      </c>
      <c r="I418" s="40">
        <v>658.15</v>
      </c>
      <c r="J418" s="40">
        <v>665.25</v>
      </c>
      <c r="K418" s="31">
        <v>651.04999999999995</v>
      </c>
      <c r="L418" s="31">
        <v>639.65</v>
      </c>
      <c r="M418" s="31">
        <v>0.48865999999999998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69.650000000000006</v>
      </c>
      <c r="D419" s="40">
        <v>70.100000000000009</v>
      </c>
      <c r="E419" s="40">
        <v>67.550000000000011</v>
      </c>
      <c r="F419" s="40">
        <v>65.45</v>
      </c>
      <c r="G419" s="40">
        <v>62.900000000000006</v>
      </c>
      <c r="H419" s="40">
        <v>72.200000000000017</v>
      </c>
      <c r="I419" s="40">
        <v>74.75</v>
      </c>
      <c r="J419" s="40">
        <v>76.850000000000023</v>
      </c>
      <c r="K419" s="31">
        <v>72.650000000000006</v>
      </c>
      <c r="L419" s="31">
        <v>68</v>
      </c>
      <c r="M419" s="31">
        <v>50.084090000000003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115.8</v>
      </c>
      <c r="D420" s="40">
        <v>116.28333333333335</v>
      </c>
      <c r="E420" s="40">
        <v>114.61666666666669</v>
      </c>
      <c r="F420" s="40">
        <v>113.43333333333334</v>
      </c>
      <c r="G420" s="40">
        <v>111.76666666666668</v>
      </c>
      <c r="H420" s="40">
        <v>117.4666666666667</v>
      </c>
      <c r="I420" s="40">
        <v>119.13333333333335</v>
      </c>
      <c r="J420" s="40">
        <v>120.31666666666671</v>
      </c>
      <c r="K420" s="31">
        <v>117.95</v>
      </c>
      <c r="L420" s="31">
        <v>115.1</v>
      </c>
      <c r="M420" s="31">
        <v>16.198250000000002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419.7</v>
      </c>
      <c r="D421" s="40">
        <v>420.68333333333334</v>
      </c>
      <c r="E421" s="40">
        <v>417.01666666666665</v>
      </c>
      <c r="F421" s="40">
        <v>414.33333333333331</v>
      </c>
      <c r="G421" s="40">
        <v>410.66666666666663</v>
      </c>
      <c r="H421" s="40">
        <v>423.36666666666667</v>
      </c>
      <c r="I421" s="40">
        <v>427.0333333333333</v>
      </c>
      <c r="J421" s="40">
        <v>429.7166666666667</v>
      </c>
      <c r="K421" s="31">
        <v>424.35</v>
      </c>
      <c r="L421" s="31">
        <v>418</v>
      </c>
      <c r="M421" s="31">
        <v>176.68574000000001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128.4</v>
      </c>
      <c r="D422" s="40">
        <v>129.03333333333333</v>
      </c>
      <c r="E422" s="40">
        <v>127.06666666666666</v>
      </c>
      <c r="F422" s="40">
        <v>125.73333333333333</v>
      </c>
      <c r="G422" s="40">
        <v>123.76666666666667</v>
      </c>
      <c r="H422" s="40">
        <v>130.36666666666667</v>
      </c>
      <c r="I422" s="40">
        <v>132.33333333333331</v>
      </c>
      <c r="J422" s="40">
        <v>133.66666666666666</v>
      </c>
      <c r="K422" s="31">
        <v>131</v>
      </c>
      <c r="L422" s="31">
        <v>127.7</v>
      </c>
      <c r="M422" s="31">
        <v>242.25711999999999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276.45</v>
      </c>
      <c r="D423" s="40">
        <v>274.11666666666667</v>
      </c>
      <c r="E423" s="40">
        <v>265.93333333333334</v>
      </c>
      <c r="F423" s="40">
        <v>255.41666666666669</v>
      </c>
      <c r="G423" s="40">
        <v>247.23333333333335</v>
      </c>
      <c r="H423" s="40">
        <v>284.63333333333333</v>
      </c>
      <c r="I423" s="40">
        <v>292.81666666666672</v>
      </c>
      <c r="J423" s="40">
        <v>303.33333333333331</v>
      </c>
      <c r="K423" s="31">
        <v>282.3</v>
      </c>
      <c r="L423" s="31">
        <v>263.60000000000002</v>
      </c>
      <c r="M423" s="31">
        <v>19.385449999999999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273.39999999999998</v>
      </c>
      <c r="D424" s="40">
        <v>274.95</v>
      </c>
      <c r="E424" s="40">
        <v>270.95</v>
      </c>
      <c r="F424" s="40">
        <v>268.5</v>
      </c>
      <c r="G424" s="40">
        <v>264.5</v>
      </c>
      <c r="H424" s="40">
        <v>277.39999999999998</v>
      </c>
      <c r="I424" s="40">
        <v>281.39999999999998</v>
      </c>
      <c r="J424" s="40">
        <v>283.84999999999997</v>
      </c>
      <c r="K424" s="31">
        <v>278.95</v>
      </c>
      <c r="L424" s="31">
        <v>272.5</v>
      </c>
      <c r="M424" s="31">
        <v>2.5527700000000002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631.9</v>
      </c>
      <c r="D425" s="40">
        <v>633.7166666666667</v>
      </c>
      <c r="E425" s="40">
        <v>624.43333333333339</v>
      </c>
      <c r="F425" s="40">
        <v>616.9666666666667</v>
      </c>
      <c r="G425" s="40">
        <v>607.68333333333339</v>
      </c>
      <c r="H425" s="40">
        <v>641.18333333333339</v>
      </c>
      <c r="I425" s="40">
        <v>650.4666666666667</v>
      </c>
      <c r="J425" s="40">
        <v>657.93333333333339</v>
      </c>
      <c r="K425" s="31">
        <v>643</v>
      </c>
      <c r="L425" s="31">
        <v>626.25</v>
      </c>
      <c r="M425" s="31">
        <v>4.1193200000000001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600.79999999999995</v>
      </c>
      <c r="D426" s="40">
        <v>608.33333333333337</v>
      </c>
      <c r="E426" s="40">
        <v>587.9666666666667</v>
      </c>
      <c r="F426" s="40">
        <v>575.13333333333333</v>
      </c>
      <c r="G426" s="40">
        <v>554.76666666666665</v>
      </c>
      <c r="H426" s="40">
        <v>621.16666666666674</v>
      </c>
      <c r="I426" s="40">
        <v>641.5333333333333</v>
      </c>
      <c r="J426" s="40">
        <v>654.36666666666679</v>
      </c>
      <c r="K426" s="31">
        <v>628.70000000000005</v>
      </c>
      <c r="L426" s="31">
        <v>595.5</v>
      </c>
      <c r="M426" s="31">
        <v>4.0319200000000004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410.5</v>
      </c>
      <c r="D427" s="40">
        <v>409.83333333333331</v>
      </c>
      <c r="E427" s="40">
        <v>404.66666666666663</v>
      </c>
      <c r="F427" s="40">
        <v>398.83333333333331</v>
      </c>
      <c r="G427" s="40">
        <v>393.66666666666663</v>
      </c>
      <c r="H427" s="40">
        <v>415.66666666666663</v>
      </c>
      <c r="I427" s="40">
        <v>420.83333333333326</v>
      </c>
      <c r="J427" s="40">
        <v>426.66666666666663</v>
      </c>
      <c r="K427" s="31">
        <v>415</v>
      </c>
      <c r="L427" s="31">
        <v>404</v>
      </c>
      <c r="M427" s="31">
        <v>2.4747499999999998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289.64999999999998</v>
      </c>
      <c r="D428" s="40">
        <v>293.31666666666666</v>
      </c>
      <c r="E428" s="40">
        <v>283.33333333333331</v>
      </c>
      <c r="F428" s="40">
        <v>277.01666666666665</v>
      </c>
      <c r="G428" s="40">
        <v>267.0333333333333</v>
      </c>
      <c r="H428" s="40">
        <v>299.63333333333333</v>
      </c>
      <c r="I428" s="40">
        <v>309.61666666666667</v>
      </c>
      <c r="J428" s="40">
        <v>315.93333333333334</v>
      </c>
      <c r="K428" s="31">
        <v>303.3</v>
      </c>
      <c r="L428" s="31">
        <v>287</v>
      </c>
      <c r="M428" s="31">
        <v>13.824680000000001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782.9</v>
      </c>
      <c r="D429" s="40">
        <v>784.5333333333333</v>
      </c>
      <c r="E429" s="40">
        <v>777.66666666666663</v>
      </c>
      <c r="F429" s="40">
        <v>772.43333333333328</v>
      </c>
      <c r="G429" s="40">
        <v>765.56666666666661</v>
      </c>
      <c r="H429" s="40">
        <v>789.76666666666665</v>
      </c>
      <c r="I429" s="40">
        <v>796.63333333333344</v>
      </c>
      <c r="J429" s="40">
        <v>801.86666666666667</v>
      </c>
      <c r="K429" s="31">
        <v>791.4</v>
      </c>
      <c r="L429" s="31">
        <v>779.3</v>
      </c>
      <c r="M429" s="31">
        <v>40.363050000000001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503.85</v>
      </c>
      <c r="D430" s="40">
        <v>505.09999999999997</v>
      </c>
      <c r="E430" s="40">
        <v>498.74999999999994</v>
      </c>
      <c r="F430" s="40">
        <v>493.65</v>
      </c>
      <c r="G430" s="40">
        <v>487.29999999999995</v>
      </c>
      <c r="H430" s="40">
        <v>510.19999999999993</v>
      </c>
      <c r="I430" s="40">
        <v>516.54999999999995</v>
      </c>
      <c r="J430" s="40">
        <v>521.64999999999986</v>
      </c>
      <c r="K430" s="31">
        <v>511.45</v>
      </c>
      <c r="L430" s="31">
        <v>500</v>
      </c>
      <c r="M430" s="31">
        <v>7.5776399999999997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3665.6</v>
      </c>
      <c r="D431" s="40">
        <v>3603.8666666666668</v>
      </c>
      <c r="E431" s="40">
        <v>3452.7333333333336</v>
      </c>
      <c r="F431" s="40">
        <v>3239.8666666666668</v>
      </c>
      <c r="G431" s="40">
        <v>3088.7333333333336</v>
      </c>
      <c r="H431" s="40">
        <v>3816.7333333333336</v>
      </c>
      <c r="I431" s="40">
        <v>3967.8666666666668</v>
      </c>
      <c r="J431" s="40">
        <v>4180.7333333333336</v>
      </c>
      <c r="K431" s="31">
        <v>3755</v>
      </c>
      <c r="L431" s="31">
        <v>3391</v>
      </c>
      <c r="M431" s="31">
        <v>0.26890999999999998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2447.9499999999998</v>
      </c>
      <c r="D432" s="40">
        <v>2449.1</v>
      </c>
      <c r="E432" s="40">
        <v>2433</v>
      </c>
      <c r="F432" s="40">
        <v>2418.0500000000002</v>
      </c>
      <c r="G432" s="40">
        <v>2401.9500000000003</v>
      </c>
      <c r="H432" s="40">
        <v>2464.0499999999997</v>
      </c>
      <c r="I432" s="40">
        <v>2480.1499999999992</v>
      </c>
      <c r="J432" s="40">
        <v>2495.0999999999995</v>
      </c>
      <c r="K432" s="31">
        <v>2465.1999999999998</v>
      </c>
      <c r="L432" s="31">
        <v>2434.15</v>
      </c>
      <c r="M432" s="31">
        <v>0.15606999999999999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785.25</v>
      </c>
      <c r="D433" s="40">
        <v>782.1</v>
      </c>
      <c r="E433" s="40">
        <v>774.2</v>
      </c>
      <c r="F433" s="40">
        <v>763.15</v>
      </c>
      <c r="G433" s="40">
        <v>755.25</v>
      </c>
      <c r="H433" s="40">
        <v>793.15000000000009</v>
      </c>
      <c r="I433" s="40">
        <v>801.05</v>
      </c>
      <c r="J433" s="40">
        <v>812.10000000000014</v>
      </c>
      <c r="K433" s="31">
        <v>790</v>
      </c>
      <c r="L433" s="31">
        <v>771.05</v>
      </c>
      <c r="M433" s="31">
        <v>0.42304000000000003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377.75</v>
      </c>
      <c r="D434" s="40">
        <v>378.76666666666665</v>
      </c>
      <c r="E434" s="40">
        <v>371.98333333333329</v>
      </c>
      <c r="F434" s="40">
        <v>366.21666666666664</v>
      </c>
      <c r="G434" s="40">
        <v>359.43333333333328</v>
      </c>
      <c r="H434" s="40">
        <v>384.5333333333333</v>
      </c>
      <c r="I434" s="40">
        <v>391.31666666666661</v>
      </c>
      <c r="J434" s="40">
        <v>397.08333333333331</v>
      </c>
      <c r="K434" s="31">
        <v>385.55</v>
      </c>
      <c r="L434" s="31">
        <v>373</v>
      </c>
      <c r="M434" s="31">
        <v>3.8191999999999999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349.1</v>
      </c>
      <c r="D435" s="40">
        <v>349.0333333333333</v>
      </c>
      <c r="E435" s="40">
        <v>345.11666666666662</v>
      </c>
      <c r="F435" s="40">
        <v>341.13333333333333</v>
      </c>
      <c r="G435" s="40">
        <v>337.21666666666664</v>
      </c>
      <c r="H435" s="40">
        <v>353.01666666666659</v>
      </c>
      <c r="I435" s="40">
        <v>356.93333333333334</v>
      </c>
      <c r="J435" s="40">
        <v>360.91666666666657</v>
      </c>
      <c r="K435" s="31">
        <v>352.95</v>
      </c>
      <c r="L435" s="31">
        <v>345.05</v>
      </c>
      <c r="M435" s="31">
        <v>4.0569499999999996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1987.6</v>
      </c>
      <c r="D436" s="40">
        <v>1987.3</v>
      </c>
      <c r="E436" s="40">
        <v>1975.55</v>
      </c>
      <c r="F436" s="40">
        <v>1963.5</v>
      </c>
      <c r="G436" s="40">
        <v>1951.75</v>
      </c>
      <c r="H436" s="40">
        <v>1999.35</v>
      </c>
      <c r="I436" s="40">
        <v>2011.1</v>
      </c>
      <c r="J436" s="40">
        <v>2023.1499999999999</v>
      </c>
      <c r="K436" s="31">
        <v>1999.05</v>
      </c>
      <c r="L436" s="31">
        <v>1975.25</v>
      </c>
      <c r="M436" s="31">
        <v>0.63643000000000005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670.9</v>
      </c>
      <c r="D437" s="40">
        <v>675.16666666666663</v>
      </c>
      <c r="E437" s="40">
        <v>659.73333333333323</v>
      </c>
      <c r="F437" s="40">
        <v>648.56666666666661</v>
      </c>
      <c r="G437" s="40">
        <v>633.13333333333321</v>
      </c>
      <c r="H437" s="40">
        <v>686.33333333333326</v>
      </c>
      <c r="I437" s="40">
        <v>701.76666666666665</v>
      </c>
      <c r="J437" s="40">
        <v>712.93333333333328</v>
      </c>
      <c r="K437" s="31">
        <v>690.6</v>
      </c>
      <c r="L437" s="31">
        <v>664</v>
      </c>
      <c r="M437" s="31">
        <v>0.13346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562.20000000000005</v>
      </c>
      <c r="D438" s="40">
        <v>559.4</v>
      </c>
      <c r="E438" s="40">
        <v>553.79999999999995</v>
      </c>
      <c r="F438" s="40">
        <v>545.4</v>
      </c>
      <c r="G438" s="40">
        <v>539.79999999999995</v>
      </c>
      <c r="H438" s="40">
        <v>567.79999999999995</v>
      </c>
      <c r="I438" s="40">
        <v>573.40000000000009</v>
      </c>
      <c r="J438" s="40">
        <v>581.79999999999995</v>
      </c>
      <c r="K438" s="31">
        <v>565</v>
      </c>
      <c r="L438" s="31">
        <v>551</v>
      </c>
      <c r="M438" s="31">
        <v>2.9996399999999999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6.05</v>
      </c>
      <c r="D439" s="40">
        <v>6.166666666666667</v>
      </c>
      <c r="E439" s="40">
        <v>5.9333333333333336</v>
      </c>
      <c r="F439" s="40">
        <v>5.8166666666666664</v>
      </c>
      <c r="G439" s="40">
        <v>5.583333333333333</v>
      </c>
      <c r="H439" s="40">
        <v>6.2833333333333341</v>
      </c>
      <c r="I439" s="40">
        <v>6.5166666666666666</v>
      </c>
      <c r="J439" s="40">
        <v>6.6333333333333346</v>
      </c>
      <c r="K439" s="31">
        <v>6.4</v>
      </c>
      <c r="L439" s="31">
        <v>6.05</v>
      </c>
      <c r="M439" s="31">
        <v>590.89423999999997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128.44999999999999</v>
      </c>
      <c r="D440" s="40">
        <v>130.13333333333333</v>
      </c>
      <c r="E440" s="40">
        <v>124.51666666666665</v>
      </c>
      <c r="F440" s="40">
        <v>120.58333333333333</v>
      </c>
      <c r="G440" s="40">
        <v>114.96666666666665</v>
      </c>
      <c r="H440" s="40">
        <v>134.06666666666666</v>
      </c>
      <c r="I440" s="40">
        <v>139.68333333333334</v>
      </c>
      <c r="J440" s="40">
        <v>143.61666666666665</v>
      </c>
      <c r="K440" s="31">
        <v>135.75</v>
      </c>
      <c r="L440" s="31">
        <v>126.2</v>
      </c>
      <c r="M440" s="31">
        <v>1.2416100000000001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938.05</v>
      </c>
      <c r="D441" s="40">
        <v>929.61666666666667</v>
      </c>
      <c r="E441" s="40">
        <v>913.23333333333335</v>
      </c>
      <c r="F441" s="40">
        <v>888.41666666666663</v>
      </c>
      <c r="G441" s="40">
        <v>872.0333333333333</v>
      </c>
      <c r="H441" s="40">
        <v>954.43333333333339</v>
      </c>
      <c r="I441" s="40">
        <v>970.81666666666683</v>
      </c>
      <c r="J441" s="40">
        <v>995.63333333333344</v>
      </c>
      <c r="K441" s="31">
        <v>946</v>
      </c>
      <c r="L441" s="31">
        <v>904.8</v>
      </c>
      <c r="M441" s="31">
        <v>0.99034999999999995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629.5</v>
      </c>
      <c r="D442" s="40">
        <v>627.04999999999995</v>
      </c>
      <c r="E442" s="40">
        <v>621.49999999999989</v>
      </c>
      <c r="F442" s="40">
        <v>613.49999999999989</v>
      </c>
      <c r="G442" s="40">
        <v>607.94999999999982</v>
      </c>
      <c r="H442" s="40">
        <v>635.04999999999995</v>
      </c>
      <c r="I442" s="40">
        <v>640.60000000000014</v>
      </c>
      <c r="J442" s="40">
        <v>648.6</v>
      </c>
      <c r="K442" s="31">
        <v>632.6</v>
      </c>
      <c r="L442" s="31">
        <v>619.04999999999995</v>
      </c>
      <c r="M442" s="31">
        <v>2.6994099999999999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1332.7</v>
      </c>
      <c r="D443" s="40">
        <v>1343.1000000000001</v>
      </c>
      <c r="E443" s="40">
        <v>1314.6000000000004</v>
      </c>
      <c r="F443" s="40">
        <v>1296.5000000000002</v>
      </c>
      <c r="G443" s="40">
        <v>1268.0000000000005</v>
      </c>
      <c r="H443" s="40">
        <v>1361.2000000000003</v>
      </c>
      <c r="I443" s="40">
        <v>1389.6999999999998</v>
      </c>
      <c r="J443" s="40">
        <v>1407.8000000000002</v>
      </c>
      <c r="K443" s="31">
        <v>1371.6</v>
      </c>
      <c r="L443" s="31">
        <v>1325</v>
      </c>
      <c r="M443" s="31">
        <v>0.27506999999999998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564.6</v>
      </c>
      <c r="D444" s="40">
        <v>566.36666666666667</v>
      </c>
      <c r="E444" s="40">
        <v>558.23333333333335</v>
      </c>
      <c r="F444" s="40">
        <v>551.86666666666667</v>
      </c>
      <c r="G444" s="40">
        <v>543.73333333333335</v>
      </c>
      <c r="H444" s="40">
        <v>572.73333333333335</v>
      </c>
      <c r="I444" s="40">
        <v>580.86666666666679</v>
      </c>
      <c r="J444" s="40">
        <v>587.23333333333335</v>
      </c>
      <c r="K444" s="31">
        <v>574.5</v>
      </c>
      <c r="L444" s="31">
        <v>560</v>
      </c>
      <c r="M444" s="31">
        <v>0.24532999999999999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8895.9</v>
      </c>
      <c r="D445" s="40">
        <v>8882.0166666666682</v>
      </c>
      <c r="E445" s="40">
        <v>8789.0333333333365</v>
      </c>
      <c r="F445" s="40">
        <v>8682.1666666666679</v>
      </c>
      <c r="G445" s="40">
        <v>8589.1833333333361</v>
      </c>
      <c r="H445" s="40">
        <v>8988.8833333333369</v>
      </c>
      <c r="I445" s="40">
        <v>9081.8666666666704</v>
      </c>
      <c r="J445" s="40">
        <v>9188.7333333333372</v>
      </c>
      <c r="K445" s="31">
        <v>8975</v>
      </c>
      <c r="L445" s="31">
        <v>8775.15</v>
      </c>
      <c r="M445" s="31">
        <v>4.7879999999999999E-2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36.75</v>
      </c>
      <c r="D446" s="40">
        <v>36.833333333333336</v>
      </c>
      <c r="E446" s="40">
        <v>36.216666666666669</v>
      </c>
      <c r="F446" s="40">
        <v>35.68333333333333</v>
      </c>
      <c r="G446" s="40">
        <v>35.066666666666663</v>
      </c>
      <c r="H446" s="40">
        <v>37.366666666666674</v>
      </c>
      <c r="I446" s="40">
        <v>37.983333333333334</v>
      </c>
      <c r="J446" s="40">
        <v>38.51666666666668</v>
      </c>
      <c r="K446" s="31">
        <v>37.450000000000003</v>
      </c>
      <c r="L446" s="31">
        <v>36.299999999999997</v>
      </c>
      <c r="M446" s="31">
        <v>35.157539999999997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525</v>
      </c>
      <c r="D447" s="40">
        <v>525.38333333333333</v>
      </c>
      <c r="E447" s="40">
        <v>520.61666666666667</v>
      </c>
      <c r="F447" s="40">
        <v>516.23333333333335</v>
      </c>
      <c r="G447" s="40">
        <v>511.4666666666667</v>
      </c>
      <c r="H447" s="40">
        <v>529.76666666666665</v>
      </c>
      <c r="I447" s="40">
        <v>534.5333333333333</v>
      </c>
      <c r="J447" s="40">
        <v>538.91666666666663</v>
      </c>
      <c r="K447" s="31">
        <v>530.15</v>
      </c>
      <c r="L447" s="31">
        <v>521</v>
      </c>
      <c r="M447" s="31">
        <v>22.656459999999999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915.65</v>
      </c>
      <c r="D448" s="40">
        <v>919.86666666666667</v>
      </c>
      <c r="E448" s="40">
        <v>905.7833333333333</v>
      </c>
      <c r="F448" s="40">
        <v>895.91666666666663</v>
      </c>
      <c r="G448" s="40">
        <v>881.83333333333326</v>
      </c>
      <c r="H448" s="40">
        <v>929.73333333333335</v>
      </c>
      <c r="I448" s="40">
        <v>943.81666666666661</v>
      </c>
      <c r="J448" s="40">
        <v>953.68333333333339</v>
      </c>
      <c r="K448" s="31">
        <v>933.95</v>
      </c>
      <c r="L448" s="31">
        <v>910</v>
      </c>
      <c r="M448" s="31">
        <v>0.58306999999999998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18611.8</v>
      </c>
      <c r="D449" s="40">
        <v>18906.45</v>
      </c>
      <c r="E449" s="40">
        <v>17957.45</v>
      </c>
      <c r="F449" s="40">
        <v>17303.099999999999</v>
      </c>
      <c r="G449" s="40">
        <v>16354.099999999999</v>
      </c>
      <c r="H449" s="40">
        <v>19560.800000000003</v>
      </c>
      <c r="I449" s="40">
        <v>20509.800000000003</v>
      </c>
      <c r="J449" s="40">
        <v>21164.150000000005</v>
      </c>
      <c r="K449" s="31">
        <v>19855.45</v>
      </c>
      <c r="L449" s="31">
        <v>18252.099999999999</v>
      </c>
      <c r="M449" s="31">
        <v>9.3590000000000007E-2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859.55</v>
      </c>
      <c r="D450" s="40">
        <v>862.5333333333333</v>
      </c>
      <c r="E450" s="40">
        <v>852.06666666666661</v>
      </c>
      <c r="F450" s="40">
        <v>844.58333333333326</v>
      </c>
      <c r="G450" s="40">
        <v>834.11666666666656</v>
      </c>
      <c r="H450" s="40">
        <v>870.01666666666665</v>
      </c>
      <c r="I450" s="40">
        <v>880.48333333333335</v>
      </c>
      <c r="J450" s="40">
        <v>887.9666666666667</v>
      </c>
      <c r="K450" s="31">
        <v>873</v>
      </c>
      <c r="L450" s="31">
        <v>855.05</v>
      </c>
      <c r="M450" s="31">
        <v>17.90409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199.95</v>
      </c>
      <c r="D451" s="40">
        <v>199.81666666666669</v>
      </c>
      <c r="E451" s="40">
        <v>197.93333333333339</v>
      </c>
      <c r="F451" s="40">
        <v>195.91666666666671</v>
      </c>
      <c r="G451" s="40">
        <v>194.03333333333342</v>
      </c>
      <c r="H451" s="40">
        <v>201.83333333333337</v>
      </c>
      <c r="I451" s="40">
        <v>203.71666666666664</v>
      </c>
      <c r="J451" s="40">
        <v>205.73333333333335</v>
      </c>
      <c r="K451" s="31">
        <v>201.7</v>
      </c>
      <c r="L451" s="31">
        <v>197.8</v>
      </c>
      <c r="M451" s="31">
        <v>15.59798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1405.95</v>
      </c>
      <c r="D452" s="40">
        <v>1411.6833333333332</v>
      </c>
      <c r="E452" s="40">
        <v>1384.3666666666663</v>
      </c>
      <c r="F452" s="40">
        <v>1362.7833333333331</v>
      </c>
      <c r="G452" s="40">
        <v>1335.4666666666662</v>
      </c>
      <c r="H452" s="40">
        <v>1433.2666666666664</v>
      </c>
      <c r="I452" s="40">
        <v>1460.5833333333335</v>
      </c>
      <c r="J452" s="40">
        <v>1482.1666666666665</v>
      </c>
      <c r="K452" s="31">
        <v>1439</v>
      </c>
      <c r="L452" s="31">
        <v>1390.1</v>
      </c>
      <c r="M452" s="31">
        <v>2.9077700000000002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3560.55</v>
      </c>
      <c r="D453" s="40">
        <v>3564.0499999999997</v>
      </c>
      <c r="E453" s="40">
        <v>3533.0999999999995</v>
      </c>
      <c r="F453" s="40">
        <v>3505.6499999999996</v>
      </c>
      <c r="G453" s="40">
        <v>3474.6999999999994</v>
      </c>
      <c r="H453" s="40">
        <v>3591.4999999999995</v>
      </c>
      <c r="I453" s="40">
        <v>3622.4499999999994</v>
      </c>
      <c r="J453" s="40">
        <v>3649.8999999999996</v>
      </c>
      <c r="K453" s="31">
        <v>3595</v>
      </c>
      <c r="L453" s="31">
        <v>3536.6</v>
      </c>
      <c r="M453" s="31">
        <v>26.313089999999999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841.4</v>
      </c>
      <c r="D454" s="40">
        <v>838.80000000000007</v>
      </c>
      <c r="E454" s="40">
        <v>832.75000000000011</v>
      </c>
      <c r="F454" s="40">
        <v>824.1</v>
      </c>
      <c r="G454" s="40">
        <v>818.05000000000007</v>
      </c>
      <c r="H454" s="40">
        <v>847.45000000000016</v>
      </c>
      <c r="I454" s="40">
        <v>853.50000000000011</v>
      </c>
      <c r="J454" s="40">
        <v>862.1500000000002</v>
      </c>
      <c r="K454" s="31">
        <v>844.85</v>
      </c>
      <c r="L454" s="31">
        <v>830.15</v>
      </c>
      <c r="M454" s="31">
        <v>30.48603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4722.2</v>
      </c>
      <c r="D455" s="40">
        <v>4697.4000000000005</v>
      </c>
      <c r="E455" s="40">
        <v>4599.8000000000011</v>
      </c>
      <c r="F455" s="40">
        <v>4477.4000000000005</v>
      </c>
      <c r="G455" s="40">
        <v>4379.8000000000011</v>
      </c>
      <c r="H455" s="40">
        <v>4819.8000000000011</v>
      </c>
      <c r="I455" s="40">
        <v>4917.4000000000015</v>
      </c>
      <c r="J455" s="40">
        <v>5039.8000000000011</v>
      </c>
      <c r="K455" s="31">
        <v>4795</v>
      </c>
      <c r="L455" s="31">
        <v>4575</v>
      </c>
      <c r="M455" s="31">
        <v>2.9593500000000001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1266.3</v>
      </c>
      <c r="D456" s="40">
        <v>1267.9999999999998</v>
      </c>
      <c r="E456" s="40">
        <v>1255.1499999999996</v>
      </c>
      <c r="F456" s="40">
        <v>1243.9999999999998</v>
      </c>
      <c r="G456" s="40">
        <v>1231.1499999999996</v>
      </c>
      <c r="H456" s="40">
        <v>1279.1499999999996</v>
      </c>
      <c r="I456" s="40">
        <v>1291.9999999999995</v>
      </c>
      <c r="J456" s="40">
        <v>1303.1499999999996</v>
      </c>
      <c r="K456" s="31">
        <v>1280.8499999999999</v>
      </c>
      <c r="L456" s="31">
        <v>1256.8499999999999</v>
      </c>
      <c r="M456" s="31">
        <v>0.46479999999999999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135.85</v>
      </c>
      <c r="D457" s="40">
        <v>136.45000000000002</v>
      </c>
      <c r="E457" s="40">
        <v>134.55000000000004</v>
      </c>
      <c r="F457" s="40">
        <v>133.25000000000003</v>
      </c>
      <c r="G457" s="40">
        <v>131.35000000000005</v>
      </c>
      <c r="H457" s="40">
        <v>137.75000000000003</v>
      </c>
      <c r="I457" s="40">
        <v>139.65</v>
      </c>
      <c r="J457" s="40">
        <v>140.95000000000002</v>
      </c>
      <c r="K457" s="31">
        <v>138.35</v>
      </c>
      <c r="L457" s="31">
        <v>135.15</v>
      </c>
      <c r="M457" s="31">
        <v>27.970099999999999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293.35000000000002</v>
      </c>
      <c r="D458" s="40">
        <v>294.56666666666666</v>
      </c>
      <c r="E458" s="40">
        <v>291.38333333333333</v>
      </c>
      <c r="F458" s="40">
        <v>289.41666666666669</v>
      </c>
      <c r="G458" s="40">
        <v>286.23333333333335</v>
      </c>
      <c r="H458" s="40">
        <v>296.5333333333333</v>
      </c>
      <c r="I458" s="40">
        <v>299.71666666666658</v>
      </c>
      <c r="J458" s="40">
        <v>301.68333333333328</v>
      </c>
      <c r="K458" s="31">
        <v>297.75</v>
      </c>
      <c r="L458" s="31">
        <v>292.60000000000002</v>
      </c>
      <c r="M458" s="31">
        <v>180.04320000000001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130.44999999999999</v>
      </c>
      <c r="D459" s="40">
        <v>130.78333333333333</v>
      </c>
      <c r="E459" s="40">
        <v>129.76666666666665</v>
      </c>
      <c r="F459" s="40">
        <v>129.08333333333331</v>
      </c>
      <c r="G459" s="40">
        <v>128.06666666666663</v>
      </c>
      <c r="H459" s="40">
        <v>131.46666666666667</v>
      </c>
      <c r="I459" s="40">
        <v>132.48333333333338</v>
      </c>
      <c r="J459" s="40">
        <v>133.16666666666669</v>
      </c>
      <c r="K459" s="31">
        <v>131.80000000000001</v>
      </c>
      <c r="L459" s="31">
        <v>130.1</v>
      </c>
      <c r="M459" s="31">
        <v>180.82060999999999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1500.45</v>
      </c>
      <c r="D460" s="40">
        <v>1502.5166666666667</v>
      </c>
      <c r="E460" s="40">
        <v>1486.1333333333332</v>
      </c>
      <c r="F460" s="40">
        <v>1471.8166666666666</v>
      </c>
      <c r="G460" s="40">
        <v>1455.4333333333332</v>
      </c>
      <c r="H460" s="40">
        <v>1516.8333333333333</v>
      </c>
      <c r="I460" s="40">
        <v>1533.2166666666669</v>
      </c>
      <c r="J460" s="40">
        <v>1547.5333333333333</v>
      </c>
      <c r="K460" s="31">
        <v>1518.9</v>
      </c>
      <c r="L460" s="31">
        <v>1488.2</v>
      </c>
      <c r="M460" s="31">
        <v>123.31744999999999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4152.3</v>
      </c>
      <c r="D461" s="40">
        <v>4167.7833333333328</v>
      </c>
      <c r="E461" s="40">
        <v>4095.5666666666657</v>
      </c>
      <c r="F461" s="40">
        <v>4038.833333333333</v>
      </c>
      <c r="G461" s="40">
        <v>3966.6166666666659</v>
      </c>
      <c r="H461" s="40">
        <v>4224.5166666666655</v>
      </c>
      <c r="I461" s="40">
        <v>4296.7333333333327</v>
      </c>
      <c r="J461" s="40">
        <v>4353.4666666666653</v>
      </c>
      <c r="K461" s="31">
        <v>4240</v>
      </c>
      <c r="L461" s="31">
        <v>4111.05</v>
      </c>
      <c r="M461" s="31">
        <v>0.18945999999999999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1412.5</v>
      </c>
      <c r="D462" s="40">
        <v>1413.9166666666667</v>
      </c>
      <c r="E462" s="40">
        <v>1402.8333333333335</v>
      </c>
      <c r="F462" s="40">
        <v>1393.1666666666667</v>
      </c>
      <c r="G462" s="40">
        <v>1382.0833333333335</v>
      </c>
      <c r="H462" s="40">
        <v>1423.5833333333335</v>
      </c>
      <c r="I462" s="40">
        <v>1434.666666666667</v>
      </c>
      <c r="J462" s="40">
        <v>1444.3333333333335</v>
      </c>
      <c r="K462" s="31">
        <v>1425</v>
      </c>
      <c r="L462" s="31">
        <v>1404.25</v>
      </c>
      <c r="M462" s="31">
        <v>29.397390000000001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137.85</v>
      </c>
      <c r="D463" s="40">
        <v>138.61666666666665</v>
      </c>
      <c r="E463" s="40">
        <v>136.18333333333328</v>
      </c>
      <c r="F463" s="40">
        <v>134.51666666666662</v>
      </c>
      <c r="G463" s="40">
        <v>132.08333333333326</v>
      </c>
      <c r="H463" s="40">
        <v>140.2833333333333</v>
      </c>
      <c r="I463" s="40">
        <v>142.71666666666664</v>
      </c>
      <c r="J463" s="40">
        <v>144.38333333333333</v>
      </c>
      <c r="K463" s="31">
        <v>141.05000000000001</v>
      </c>
      <c r="L463" s="31">
        <v>136.94999999999999</v>
      </c>
      <c r="M463" s="31">
        <v>3.6422400000000001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989.3</v>
      </c>
      <c r="D464" s="40">
        <v>989.80000000000007</v>
      </c>
      <c r="E464" s="40">
        <v>974.65000000000009</v>
      </c>
      <c r="F464" s="40">
        <v>960</v>
      </c>
      <c r="G464" s="40">
        <v>944.85</v>
      </c>
      <c r="H464" s="40">
        <v>1004.4500000000002</v>
      </c>
      <c r="I464" s="40">
        <v>1019.6</v>
      </c>
      <c r="J464" s="40">
        <v>1034.2500000000002</v>
      </c>
      <c r="K464" s="31">
        <v>1004.95</v>
      </c>
      <c r="L464" s="31">
        <v>975.15</v>
      </c>
      <c r="M464" s="31">
        <v>13.596299999999999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1369.85</v>
      </c>
      <c r="D465" s="40">
        <v>1382.2666666666667</v>
      </c>
      <c r="E465" s="40">
        <v>1350.5333333333333</v>
      </c>
      <c r="F465" s="40">
        <v>1331.2166666666667</v>
      </c>
      <c r="G465" s="40">
        <v>1299.4833333333333</v>
      </c>
      <c r="H465" s="40">
        <v>1401.5833333333333</v>
      </c>
      <c r="I465" s="40">
        <v>1433.3166666666664</v>
      </c>
      <c r="J465" s="40">
        <v>1452.6333333333332</v>
      </c>
      <c r="K465" s="31">
        <v>1414</v>
      </c>
      <c r="L465" s="31">
        <v>1362.95</v>
      </c>
      <c r="M465" s="31">
        <v>0.33768999999999999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1310.25</v>
      </c>
      <c r="D466" s="40">
        <v>1317.3</v>
      </c>
      <c r="E466" s="40">
        <v>1296.1999999999998</v>
      </c>
      <c r="F466" s="40">
        <v>1282.1499999999999</v>
      </c>
      <c r="G466" s="40">
        <v>1261.0499999999997</v>
      </c>
      <c r="H466" s="40">
        <v>1331.35</v>
      </c>
      <c r="I466" s="40">
        <v>1352.4499999999998</v>
      </c>
      <c r="J466" s="40">
        <v>1366.5</v>
      </c>
      <c r="K466" s="31">
        <v>1338.4</v>
      </c>
      <c r="L466" s="31">
        <v>1303.25</v>
      </c>
      <c r="M466" s="31">
        <v>1.9450000000000001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1548.15</v>
      </c>
      <c r="D467" s="40">
        <v>1557.0333333333335</v>
      </c>
      <c r="E467" s="40">
        <v>1536.116666666667</v>
      </c>
      <c r="F467" s="40">
        <v>1524.0833333333335</v>
      </c>
      <c r="G467" s="40">
        <v>1503.166666666667</v>
      </c>
      <c r="H467" s="40">
        <v>1569.0666666666671</v>
      </c>
      <c r="I467" s="40">
        <v>1589.9833333333336</v>
      </c>
      <c r="J467" s="40">
        <v>1602.0166666666671</v>
      </c>
      <c r="K467" s="31">
        <v>1577.95</v>
      </c>
      <c r="L467" s="31">
        <v>1545</v>
      </c>
      <c r="M467" s="31">
        <v>0.74916000000000005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1880.3</v>
      </c>
      <c r="D468" s="40">
        <v>1876.9833333333333</v>
      </c>
      <c r="E468" s="40">
        <v>1863.3166666666666</v>
      </c>
      <c r="F468" s="40">
        <v>1846.3333333333333</v>
      </c>
      <c r="G468" s="40">
        <v>1832.6666666666665</v>
      </c>
      <c r="H468" s="40">
        <v>1893.9666666666667</v>
      </c>
      <c r="I468" s="40">
        <v>1907.6333333333332</v>
      </c>
      <c r="J468" s="40">
        <v>1924.6166666666668</v>
      </c>
      <c r="K468" s="31">
        <v>1890.65</v>
      </c>
      <c r="L468" s="31">
        <v>1860</v>
      </c>
      <c r="M468" s="31">
        <v>10.29077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3052.25</v>
      </c>
      <c r="D469" s="40">
        <v>3042.15</v>
      </c>
      <c r="E469" s="40">
        <v>3016.3500000000004</v>
      </c>
      <c r="F469" s="40">
        <v>2980.4500000000003</v>
      </c>
      <c r="G469" s="40">
        <v>2954.6500000000005</v>
      </c>
      <c r="H469" s="40">
        <v>3078.05</v>
      </c>
      <c r="I469" s="40">
        <v>3103.8500000000004</v>
      </c>
      <c r="J469" s="40">
        <v>3139.75</v>
      </c>
      <c r="K469" s="31">
        <v>3067.95</v>
      </c>
      <c r="L469" s="31">
        <v>3006.25</v>
      </c>
      <c r="M469" s="31">
        <v>0.78854000000000002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460.1</v>
      </c>
      <c r="D470" s="40">
        <v>457.48333333333335</v>
      </c>
      <c r="E470" s="40">
        <v>453.9666666666667</v>
      </c>
      <c r="F470" s="40">
        <v>447.83333333333337</v>
      </c>
      <c r="G470" s="40">
        <v>444.31666666666672</v>
      </c>
      <c r="H470" s="40">
        <v>463.61666666666667</v>
      </c>
      <c r="I470" s="40">
        <v>467.13333333333333</v>
      </c>
      <c r="J470" s="40">
        <v>473.26666666666665</v>
      </c>
      <c r="K470" s="31">
        <v>461</v>
      </c>
      <c r="L470" s="31">
        <v>451.35</v>
      </c>
      <c r="M470" s="31">
        <v>9.6712900000000008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900.75</v>
      </c>
      <c r="D471" s="40">
        <v>894.43333333333339</v>
      </c>
      <c r="E471" s="40">
        <v>884.96666666666681</v>
      </c>
      <c r="F471" s="40">
        <v>869.18333333333339</v>
      </c>
      <c r="G471" s="40">
        <v>859.71666666666681</v>
      </c>
      <c r="H471" s="40">
        <v>910.21666666666681</v>
      </c>
      <c r="I471" s="40">
        <v>919.68333333333351</v>
      </c>
      <c r="J471" s="40">
        <v>935.46666666666681</v>
      </c>
      <c r="K471" s="31">
        <v>903.9</v>
      </c>
      <c r="L471" s="31">
        <v>878.65</v>
      </c>
      <c r="M471" s="31">
        <v>4.7774900000000002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20.65</v>
      </c>
      <c r="D472" s="40">
        <v>20.75</v>
      </c>
      <c r="E472" s="40">
        <v>20.399999999999999</v>
      </c>
      <c r="F472" s="40">
        <v>20.149999999999999</v>
      </c>
      <c r="G472" s="40">
        <v>19.799999999999997</v>
      </c>
      <c r="H472" s="40">
        <v>21</v>
      </c>
      <c r="I472" s="40">
        <v>21.35</v>
      </c>
      <c r="J472" s="40">
        <v>21.6</v>
      </c>
      <c r="K472" s="31">
        <v>21.1</v>
      </c>
      <c r="L472" s="31">
        <v>20.5</v>
      </c>
      <c r="M472" s="31">
        <v>154.02699999999999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131.35</v>
      </c>
      <c r="D473" s="40">
        <v>131.75</v>
      </c>
      <c r="E473" s="40">
        <v>127.85</v>
      </c>
      <c r="F473" s="40">
        <v>124.35</v>
      </c>
      <c r="G473" s="40">
        <v>120.44999999999999</v>
      </c>
      <c r="H473" s="40">
        <v>135.25</v>
      </c>
      <c r="I473" s="40">
        <v>139.14999999999998</v>
      </c>
      <c r="J473" s="40">
        <v>142.65</v>
      </c>
      <c r="K473" s="31">
        <v>135.65</v>
      </c>
      <c r="L473" s="31">
        <v>128.25</v>
      </c>
      <c r="M473" s="31">
        <v>6.2906000000000004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1264.05</v>
      </c>
      <c r="D474" s="40">
        <v>1267.3500000000001</v>
      </c>
      <c r="E474" s="40">
        <v>1244.7000000000003</v>
      </c>
      <c r="F474" s="40">
        <v>1225.3500000000001</v>
      </c>
      <c r="G474" s="40">
        <v>1202.7000000000003</v>
      </c>
      <c r="H474" s="40">
        <v>1286.7000000000003</v>
      </c>
      <c r="I474" s="40">
        <v>1309.3500000000004</v>
      </c>
      <c r="J474" s="40">
        <v>1328.7000000000003</v>
      </c>
      <c r="K474" s="31">
        <v>1290</v>
      </c>
      <c r="L474" s="31">
        <v>1248</v>
      </c>
      <c r="M474" s="31">
        <v>0.66586999999999996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12.95</v>
      </c>
      <c r="D475" s="40">
        <v>13</v>
      </c>
      <c r="E475" s="40">
        <v>12.85</v>
      </c>
      <c r="F475" s="40">
        <v>12.75</v>
      </c>
      <c r="G475" s="40">
        <v>12.6</v>
      </c>
      <c r="H475" s="40">
        <v>13.1</v>
      </c>
      <c r="I475" s="40">
        <v>13.249999999999998</v>
      </c>
      <c r="J475" s="40">
        <v>13.35</v>
      </c>
      <c r="K475" s="31">
        <v>13.15</v>
      </c>
      <c r="L475" s="31">
        <v>12.9</v>
      </c>
      <c r="M475" s="31">
        <v>24.690359999999998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487</v>
      </c>
      <c r="D476" s="40">
        <v>495.66666666666669</v>
      </c>
      <c r="E476" s="40">
        <v>474.33333333333337</v>
      </c>
      <c r="F476" s="40">
        <v>461.66666666666669</v>
      </c>
      <c r="G476" s="40">
        <v>440.33333333333337</v>
      </c>
      <c r="H476" s="40">
        <v>508.33333333333337</v>
      </c>
      <c r="I476" s="40">
        <v>529.66666666666674</v>
      </c>
      <c r="J476" s="40">
        <v>542.33333333333337</v>
      </c>
      <c r="K476" s="31">
        <v>517</v>
      </c>
      <c r="L476" s="31">
        <v>483</v>
      </c>
      <c r="M476" s="31">
        <v>7.5156900000000002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762.2</v>
      </c>
      <c r="D477" s="40">
        <v>760.66666666666663</v>
      </c>
      <c r="E477" s="40">
        <v>755.0333333333333</v>
      </c>
      <c r="F477" s="40">
        <v>747.86666666666667</v>
      </c>
      <c r="G477" s="40">
        <v>742.23333333333335</v>
      </c>
      <c r="H477" s="40">
        <v>767.83333333333326</v>
      </c>
      <c r="I477" s="40">
        <v>773.4666666666667</v>
      </c>
      <c r="J477" s="40">
        <v>780.63333333333321</v>
      </c>
      <c r="K477" s="31">
        <v>766.3</v>
      </c>
      <c r="L477" s="31">
        <v>753.5</v>
      </c>
      <c r="M477" s="31">
        <v>18.46331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1129.4000000000001</v>
      </c>
      <c r="D478" s="40">
        <v>1128.8</v>
      </c>
      <c r="E478" s="40">
        <v>1110.5999999999999</v>
      </c>
      <c r="F478" s="40">
        <v>1091.8</v>
      </c>
      <c r="G478" s="40">
        <v>1073.5999999999999</v>
      </c>
      <c r="H478" s="40">
        <v>1147.5999999999999</v>
      </c>
      <c r="I478" s="40">
        <v>1165.8000000000002</v>
      </c>
      <c r="J478" s="40">
        <v>1184.5999999999999</v>
      </c>
      <c r="K478" s="31">
        <v>1147</v>
      </c>
      <c r="L478" s="31">
        <v>1110</v>
      </c>
      <c r="M478" s="31">
        <v>7.2947600000000001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202.55</v>
      </c>
      <c r="D479" s="40">
        <v>203.83333333333334</v>
      </c>
      <c r="E479" s="40">
        <v>200.2166666666667</v>
      </c>
      <c r="F479" s="40">
        <v>197.88333333333335</v>
      </c>
      <c r="G479" s="40">
        <v>194.26666666666671</v>
      </c>
      <c r="H479" s="40">
        <v>206.16666666666669</v>
      </c>
      <c r="I479" s="40">
        <v>209.7833333333333</v>
      </c>
      <c r="J479" s="40">
        <v>212.11666666666667</v>
      </c>
      <c r="K479" s="31">
        <v>207.45</v>
      </c>
      <c r="L479" s="31">
        <v>201.5</v>
      </c>
      <c r="M479" s="31">
        <v>2.2454000000000001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24.25</v>
      </c>
      <c r="D480" s="40">
        <v>24.400000000000002</v>
      </c>
      <c r="E480" s="40">
        <v>23.950000000000003</v>
      </c>
      <c r="F480" s="40">
        <v>23.650000000000002</v>
      </c>
      <c r="G480" s="40">
        <v>23.200000000000003</v>
      </c>
      <c r="H480" s="40">
        <v>24.700000000000003</v>
      </c>
      <c r="I480" s="40">
        <v>25.15</v>
      </c>
      <c r="J480" s="40">
        <v>25.450000000000003</v>
      </c>
      <c r="K480" s="31">
        <v>24.85</v>
      </c>
      <c r="L480" s="31">
        <v>24.1</v>
      </c>
      <c r="M480" s="31">
        <v>27.779240000000001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7601.45</v>
      </c>
      <c r="D481" s="40">
        <v>7577.4833333333336</v>
      </c>
      <c r="E481" s="40">
        <v>7429.9666666666672</v>
      </c>
      <c r="F481" s="40">
        <v>7258.4833333333336</v>
      </c>
      <c r="G481" s="40">
        <v>7110.9666666666672</v>
      </c>
      <c r="H481" s="40">
        <v>7748.9666666666672</v>
      </c>
      <c r="I481" s="40">
        <v>7896.4833333333336</v>
      </c>
      <c r="J481" s="40">
        <v>8067.9666666666672</v>
      </c>
      <c r="K481" s="31">
        <v>7725</v>
      </c>
      <c r="L481" s="31">
        <v>7406</v>
      </c>
      <c r="M481" s="31">
        <v>7.2498899999999997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34.700000000000003</v>
      </c>
      <c r="D482" s="40">
        <v>34.616666666666667</v>
      </c>
      <c r="E482" s="40">
        <v>34.333333333333336</v>
      </c>
      <c r="F482" s="40">
        <v>33.966666666666669</v>
      </c>
      <c r="G482" s="40">
        <v>33.683333333333337</v>
      </c>
      <c r="H482" s="40">
        <v>34.983333333333334</v>
      </c>
      <c r="I482" s="40">
        <v>35.266666666666666</v>
      </c>
      <c r="J482" s="40">
        <v>35.633333333333333</v>
      </c>
      <c r="K482" s="31">
        <v>34.9</v>
      </c>
      <c r="L482" s="31">
        <v>34.25</v>
      </c>
      <c r="M482" s="31">
        <v>55.759819999999998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1495.4</v>
      </c>
      <c r="D483" s="40">
        <v>1470.3166666666666</v>
      </c>
      <c r="E483" s="40">
        <v>1425.6333333333332</v>
      </c>
      <c r="F483" s="40">
        <v>1355.8666666666666</v>
      </c>
      <c r="G483" s="40">
        <v>1311.1833333333332</v>
      </c>
      <c r="H483" s="40">
        <v>1540.0833333333333</v>
      </c>
      <c r="I483" s="40">
        <v>1584.7666666666667</v>
      </c>
      <c r="J483" s="40">
        <v>1654.5333333333333</v>
      </c>
      <c r="K483" s="31">
        <v>1515</v>
      </c>
      <c r="L483" s="31">
        <v>1400.55</v>
      </c>
      <c r="M483" s="31">
        <v>34.925190000000001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724.45</v>
      </c>
      <c r="D484" s="40">
        <v>703.80000000000007</v>
      </c>
      <c r="E484" s="40">
        <v>678.80000000000018</v>
      </c>
      <c r="F484" s="40">
        <v>633.15000000000009</v>
      </c>
      <c r="G484" s="40">
        <v>608.1500000000002</v>
      </c>
      <c r="H484" s="40">
        <v>749.45000000000016</v>
      </c>
      <c r="I484" s="40">
        <v>774.44999999999993</v>
      </c>
      <c r="J484" s="40">
        <v>820.10000000000014</v>
      </c>
      <c r="K484" s="31">
        <v>728.8</v>
      </c>
      <c r="L484" s="31">
        <v>658.15</v>
      </c>
      <c r="M484" s="31">
        <v>177.66746000000001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248.1</v>
      </c>
      <c r="D485" s="40">
        <v>246</v>
      </c>
      <c r="E485" s="40">
        <v>242.2</v>
      </c>
      <c r="F485" s="40">
        <v>236.29999999999998</v>
      </c>
      <c r="G485" s="40">
        <v>232.49999999999997</v>
      </c>
      <c r="H485" s="40">
        <v>251.9</v>
      </c>
      <c r="I485" s="40">
        <v>255.70000000000002</v>
      </c>
      <c r="J485" s="40">
        <v>261.60000000000002</v>
      </c>
      <c r="K485" s="31">
        <v>249.8</v>
      </c>
      <c r="L485" s="31">
        <v>240.1</v>
      </c>
      <c r="M485" s="31">
        <v>12.774940000000001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3714.75</v>
      </c>
      <c r="D486" s="40">
        <v>3709.2833333333333</v>
      </c>
      <c r="E486" s="40">
        <v>3668.5666666666666</v>
      </c>
      <c r="F486" s="40">
        <v>3622.3833333333332</v>
      </c>
      <c r="G486" s="40">
        <v>3581.6666666666665</v>
      </c>
      <c r="H486" s="40">
        <v>3755.4666666666667</v>
      </c>
      <c r="I486" s="40">
        <v>3796.1833333333329</v>
      </c>
      <c r="J486" s="40">
        <v>3842.3666666666668</v>
      </c>
      <c r="K486" s="31">
        <v>3750</v>
      </c>
      <c r="L486" s="31">
        <v>3663.1</v>
      </c>
      <c r="M486" s="31">
        <v>0.17929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474.05</v>
      </c>
      <c r="D487" s="40">
        <v>478.05</v>
      </c>
      <c r="E487" s="40">
        <v>466.1</v>
      </c>
      <c r="F487" s="40">
        <v>458.15000000000003</v>
      </c>
      <c r="G487" s="40">
        <v>446.20000000000005</v>
      </c>
      <c r="H487" s="40">
        <v>486</v>
      </c>
      <c r="I487" s="40">
        <v>497.94999999999993</v>
      </c>
      <c r="J487" s="40">
        <v>505.9</v>
      </c>
      <c r="K487" s="31">
        <v>490</v>
      </c>
      <c r="L487" s="31">
        <v>470.1</v>
      </c>
      <c r="M487" s="31">
        <v>7.34389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3364.05</v>
      </c>
      <c r="D488" s="40">
        <v>3366.3666666666668</v>
      </c>
      <c r="E488" s="40">
        <v>3344.6833333333334</v>
      </c>
      <c r="F488" s="40">
        <v>3325.3166666666666</v>
      </c>
      <c r="G488" s="40">
        <v>3303.6333333333332</v>
      </c>
      <c r="H488" s="40">
        <v>3385.7333333333336</v>
      </c>
      <c r="I488" s="40">
        <v>3407.416666666667</v>
      </c>
      <c r="J488" s="40">
        <v>3426.7833333333338</v>
      </c>
      <c r="K488" s="31">
        <v>3388.05</v>
      </c>
      <c r="L488" s="31">
        <v>3347</v>
      </c>
      <c r="M488" s="31">
        <v>4.5499999999999999E-2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763.55</v>
      </c>
      <c r="D489" s="40">
        <v>766.85</v>
      </c>
      <c r="E489" s="40">
        <v>756.7</v>
      </c>
      <c r="F489" s="40">
        <v>749.85</v>
      </c>
      <c r="G489" s="40">
        <v>739.7</v>
      </c>
      <c r="H489" s="40">
        <v>773.7</v>
      </c>
      <c r="I489" s="40">
        <v>783.84999999999991</v>
      </c>
      <c r="J489" s="40">
        <v>790.7</v>
      </c>
      <c r="K489" s="31">
        <v>777</v>
      </c>
      <c r="L489" s="31">
        <v>760</v>
      </c>
      <c r="M489" s="31">
        <v>0.44349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37.15</v>
      </c>
      <c r="D490" s="40">
        <v>37.266666666666673</v>
      </c>
      <c r="E490" s="40">
        <v>36.533333333333346</v>
      </c>
      <c r="F490" s="40">
        <v>35.916666666666671</v>
      </c>
      <c r="G490" s="40">
        <v>35.183333333333344</v>
      </c>
      <c r="H490" s="40">
        <v>37.883333333333347</v>
      </c>
      <c r="I490" s="40">
        <v>38.616666666666681</v>
      </c>
      <c r="J490" s="40">
        <v>39.233333333333348</v>
      </c>
      <c r="K490" s="31">
        <v>38</v>
      </c>
      <c r="L490" s="31">
        <v>36.65</v>
      </c>
      <c r="M490" s="31">
        <v>57.529089999999997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1338.75</v>
      </c>
      <c r="D491" s="40">
        <v>1344.7333333333333</v>
      </c>
      <c r="E491" s="40">
        <v>1328.5666666666666</v>
      </c>
      <c r="F491" s="40">
        <v>1318.3833333333332</v>
      </c>
      <c r="G491" s="40">
        <v>1302.2166666666665</v>
      </c>
      <c r="H491" s="40">
        <v>1354.9166666666667</v>
      </c>
      <c r="I491" s="40">
        <v>1371.0833333333333</v>
      </c>
      <c r="J491" s="40">
        <v>1381.2666666666669</v>
      </c>
      <c r="K491" s="31">
        <v>1360.9</v>
      </c>
      <c r="L491" s="31">
        <v>1334.55</v>
      </c>
      <c r="M491" s="31">
        <v>0.23250000000000001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1810.15</v>
      </c>
      <c r="D492" s="40">
        <v>1805.0666666666666</v>
      </c>
      <c r="E492" s="40">
        <v>1775.0833333333333</v>
      </c>
      <c r="F492" s="40">
        <v>1740.0166666666667</v>
      </c>
      <c r="G492" s="40">
        <v>1710.0333333333333</v>
      </c>
      <c r="H492" s="40">
        <v>1840.1333333333332</v>
      </c>
      <c r="I492" s="40">
        <v>1870.1166666666668</v>
      </c>
      <c r="J492" s="40">
        <v>1905.1833333333332</v>
      </c>
      <c r="K492" s="31">
        <v>1835.05</v>
      </c>
      <c r="L492" s="31">
        <v>1770</v>
      </c>
      <c r="M492" s="31">
        <v>0.72982000000000002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286.10000000000002</v>
      </c>
      <c r="D493" s="40">
        <v>290.01666666666671</v>
      </c>
      <c r="E493" s="40">
        <v>279.43333333333339</v>
      </c>
      <c r="F493" s="40">
        <v>272.76666666666671</v>
      </c>
      <c r="G493" s="40">
        <v>262.18333333333339</v>
      </c>
      <c r="H493" s="40">
        <v>296.68333333333339</v>
      </c>
      <c r="I493" s="40">
        <v>307.26666666666677</v>
      </c>
      <c r="J493" s="40">
        <v>313.93333333333339</v>
      </c>
      <c r="K493" s="31">
        <v>300.60000000000002</v>
      </c>
      <c r="L493" s="31">
        <v>283.35000000000002</v>
      </c>
      <c r="M493" s="31">
        <v>1.7865500000000001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791</v>
      </c>
      <c r="D494" s="40">
        <v>787.35</v>
      </c>
      <c r="E494" s="40">
        <v>774.7</v>
      </c>
      <c r="F494" s="40">
        <v>758.4</v>
      </c>
      <c r="G494" s="40">
        <v>745.75</v>
      </c>
      <c r="H494" s="40">
        <v>803.65000000000009</v>
      </c>
      <c r="I494" s="40">
        <v>816.3</v>
      </c>
      <c r="J494" s="40">
        <v>832.60000000000014</v>
      </c>
      <c r="K494" s="31">
        <v>800</v>
      </c>
      <c r="L494" s="31">
        <v>771.05</v>
      </c>
      <c r="M494" s="31">
        <v>8.3687299999999993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295.89999999999998</v>
      </c>
      <c r="D495" s="40">
        <v>298.04999999999995</v>
      </c>
      <c r="E495" s="40">
        <v>290.39999999999992</v>
      </c>
      <c r="F495" s="40">
        <v>284.89999999999998</v>
      </c>
      <c r="G495" s="40">
        <v>277.24999999999994</v>
      </c>
      <c r="H495" s="40">
        <v>303.5499999999999</v>
      </c>
      <c r="I495" s="40">
        <v>311.2</v>
      </c>
      <c r="J495" s="40">
        <v>316.69999999999987</v>
      </c>
      <c r="K495" s="31">
        <v>305.7</v>
      </c>
      <c r="L495" s="31">
        <v>292.55</v>
      </c>
      <c r="M495" s="31">
        <v>368.05826000000002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2574</v>
      </c>
      <c r="D496" s="40">
        <v>2600</v>
      </c>
      <c r="E496" s="40">
        <v>2537</v>
      </c>
      <c r="F496" s="40">
        <v>2500</v>
      </c>
      <c r="G496" s="40">
        <v>2437</v>
      </c>
      <c r="H496" s="40">
        <v>2637</v>
      </c>
      <c r="I496" s="40">
        <v>2700</v>
      </c>
      <c r="J496" s="40">
        <v>2737</v>
      </c>
      <c r="K496" s="31">
        <v>2663</v>
      </c>
      <c r="L496" s="31">
        <v>2563</v>
      </c>
      <c r="M496" s="31">
        <v>0.96548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1907.05</v>
      </c>
      <c r="D497" s="40">
        <v>1915.25</v>
      </c>
      <c r="E497" s="40">
        <v>1890.5</v>
      </c>
      <c r="F497" s="40">
        <v>1873.95</v>
      </c>
      <c r="G497" s="40">
        <v>1849.2</v>
      </c>
      <c r="H497" s="40">
        <v>1931.8</v>
      </c>
      <c r="I497" s="40">
        <v>1956.55</v>
      </c>
      <c r="J497" s="40">
        <v>1973.1</v>
      </c>
      <c r="K497" s="31">
        <v>1940</v>
      </c>
      <c r="L497" s="31">
        <v>1898.7</v>
      </c>
      <c r="M497" s="31">
        <v>0.40766999999999998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6.45</v>
      </c>
      <c r="D498" s="40">
        <v>6.3</v>
      </c>
      <c r="E498" s="40">
        <v>5.75</v>
      </c>
      <c r="F498" s="40">
        <v>5.05</v>
      </c>
      <c r="G498" s="40">
        <v>4.5</v>
      </c>
      <c r="H498" s="40">
        <v>7</v>
      </c>
      <c r="I498" s="40">
        <v>7.5499999999999989</v>
      </c>
      <c r="J498" s="40">
        <v>8.25</v>
      </c>
      <c r="K498" s="31">
        <v>6.85</v>
      </c>
      <c r="L498" s="31">
        <v>5.6</v>
      </c>
      <c r="M498" s="31">
        <v>4595.7697699999999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988.6</v>
      </c>
      <c r="D499" s="40">
        <v>989.78333333333342</v>
      </c>
      <c r="E499" s="40">
        <v>982.36666666666679</v>
      </c>
      <c r="F499" s="40">
        <v>976.13333333333333</v>
      </c>
      <c r="G499" s="40">
        <v>968.7166666666667</v>
      </c>
      <c r="H499" s="40">
        <v>996.01666666666688</v>
      </c>
      <c r="I499" s="40">
        <v>1003.4333333333336</v>
      </c>
      <c r="J499" s="40">
        <v>1009.666666666667</v>
      </c>
      <c r="K499" s="31">
        <v>997.2</v>
      </c>
      <c r="L499" s="31">
        <v>983.55</v>
      </c>
      <c r="M499" s="31">
        <v>5.3095400000000001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7138.4</v>
      </c>
      <c r="D500" s="40">
        <v>7175.8</v>
      </c>
      <c r="E500" s="40">
        <v>7062.6</v>
      </c>
      <c r="F500" s="40">
        <v>6986.8</v>
      </c>
      <c r="G500" s="40">
        <v>6873.6</v>
      </c>
      <c r="H500" s="40">
        <v>7251.6</v>
      </c>
      <c r="I500" s="40">
        <v>7364.7999999999993</v>
      </c>
      <c r="J500" s="40">
        <v>7440.6</v>
      </c>
      <c r="K500" s="31">
        <v>7289</v>
      </c>
      <c r="L500" s="31">
        <v>7100</v>
      </c>
      <c r="M500" s="31">
        <v>3.4939999999999999E-2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114.85</v>
      </c>
      <c r="D501" s="40">
        <v>116.64999999999999</v>
      </c>
      <c r="E501" s="40">
        <v>112.19999999999999</v>
      </c>
      <c r="F501" s="40">
        <v>109.55</v>
      </c>
      <c r="G501" s="40">
        <v>105.1</v>
      </c>
      <c r="H501" s="40">
        <v>119.29999999999998</v>
      </c>
      <c r="I501" s="40">
        <v>123.75</v>
      </c>
      <c r="J501" s="40">
        <v>126.39999999999998</v>
      </c>
      <c r="K501" s="31">
        <v>121.1</v>
      </c>
      <c r="L501" s="31">
        <v>114</v>
      </c>
      <c r="M501" s="31">
        <v>19.17867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125.2</v>
      </c>
      <c r="D502" s="40">
        <v>125.3</v>
      </c>
      <c r="E502" s="40">
        <v>122.89999999999999</v>
      </c>
      <c r="F502" s="40">
        <v>120.6</v>
      </c>
      <c r="G502" s="40">
        <v>118.19999999999999</v>
      </c>
      <c r="H502" s="40">
        <v>127.6</v>
      </c>
      <c r="I502" s="40">
        <v>130</v>
      </c>
      <c r="J502" s="40">
        <v>132.30000000000001</v>
      </c>
      <c r="K502" s="31">
        <v>127.7</v>
      </c>
      <c r="L502" s="31">
        <v>123</v>
      </c>
      <c r="M502" s="31">
        <v>10.037839999999999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540.75</v>
      </c>
      <c r="D503" s="40">
        <v>541.01666666666665</v>
      </c>
      <c r="E503" s="40">
        <v>534.98333333333335</v>
      </c>
      <c r="F503" s="40">
        <v>529.2166666666667</v>
      </c>
      <c r="G503" s="40">
        <v>523.18333333333339</v>
      </c>
      <c r="H503" s="40">
        <v>546.7833333333333</v>
      </c>
      <c r="I503" s="40">
        <v>552.81666666666661</v>
      </c>
      <c r="J503" s="40">
        <v>558.58333333333326</v>
      </c>
      <c r="K503" s="31">
        <v>547.04999999999995</v>
      </c>
      <c r="L503" s="31">
        <v>535.25</v>
      </c>
      <c r="M503" s="31">
        <v>1.0018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2054.4</v>
      </c>
      <c r="D504" s="40">
        <v>2045.6333333333334</v>
      </c>
      <c r="E504" s="40">
        <v>2016.3166666666671</v>
      </c>
      <c r="F504" s="40">
        <v>1978.2333333333336</v>
      </c>
      <c r="G504" s="40">
        <v>1948.9166666666672</v>
      </c>
      <c r="H504" s="40">
        <v>2083.7166666666672</v>
      </c>
      <c r="I504" s="40">
        <v>2113.0333333333328</v>
      </c>
      <c r="J504" s="40">
        <v>2151.1166666666668</v>
      </c>
      <c r="K504" s="31">
        <v>2074.9499999999998</v>
      </c>
      <c r="L504" s="31">
        <v>2007.55</v>
      </c>
      <c r="M504" s="31">
        <v>1.60025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629.4</v>
      </c>
      <c r="D505" s="40">
        <v>631.06666666666661</v>
      </c>
      <c r="E505" s="40">
        <v>622.93333333333317</v>
      </c>
      <c r="F505" s="40">
        <v>616.46666666666658</v>
      </c>
      <c r="G505" s="40">
        <v>608.33333333333314</v>
      </c>
      <c r="H505" s="40">
        <v>637.53333333333319</v>
      </c>
      <c r="I505" s="40">
        <v>645.66666666666663</v>
      </c>
      <c r="J505" s="40">
        <v>652.13333333333321</v>
      </c>
      <c r="K505" s="31">
        <v>639.20000000000005</v>
      </c>
      <c r="L505" s="31">
        <v>624.6</v>
      </c>
      <c r="M505" s="31">
        <v>69.235770000000002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479.75</v>
      </c>
      <c r="D506" s="40">
        <v>481.81666666666666</v>
      </c>
      <c r="E506" s="40">
        <v>471.93333333333334</v>
      </c>
      <c r="F506" s="40">
        <v>464.11666666666667</v>
      </c>
      <c r="G506" s="40">
        <v>454.23333333333335</v>
      </c>
      <c r="H506" s="40">
        <v>489.63333333333333</v>
      </c>
      <c r="I506" s="40">
        <v>499.51666666666665</v>
      </c>
      <c r="J506" s="40">
        <v>507.33333333333331</v>
      </c>
      <c r="K506" s="31">
        <v>491.7</v>
      </c>
      <c r="L506" s="31">
        <v>474</v>
      </c>
      <c r="M506" s="31">
        <v>4.0546699999999998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11.3</v>
      </c>
      <c r="D507" s="40">
        <v>11.283333333333333</v>
      </c>
      <c r="E507" s="40">
        <v>11.116666666666667</v>
      </c>
      <c r="F507" s="40">
        <v>10.933333333333334</v>
      </c>
      <c r="G507" s="40">
        <v>10.766666666666667</v>
      </c>
      <c r="H507" s="40">
        <v>11.466666666666667</v>
      </c>
      <c r="I507" s="40">
        <v>11.633333333333335</v>
      </c>
      <c r="J507" s="40">
        <v>11.816666666666666</v>
      </c>
      <c r="K507" s="31">
        <v>11.45</v>
      </c>
      <c r="L507" s="31">
        <v>11.1</v>
      </c>
      <c r="M507" s="31">
        <v>1007.46217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176.7</v>
      </c>
      <c r="D508" s="40">
        <v>177.01666666666665</v>
      </c>
      <c r="E508" s="40">
        <v>174.68333333333331</v>
      </c>
      <c r="F508" s="40">
        <v>172.66666666666666</v>
      </c>
      <c r="G508" s="40">
        <v>170.33333333333331</v>
      </c>
      <c r="H508" s="40">
        <v>179.0333333333333</v>
      </c>
      <c r="I508" s="40">
        <v>181.36666666666667</v>
      </c>
      <c r="J508" s="40">
        <v>183.3833333333333</v>
      </c>
      <c r="K508" s="31">
        <v>179.35</v>
      </c>
      <c r="L508" s="31">
        <v>175</v>
      </c>
      <c r="M508" s="31">
        <v>80.896770000000004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446.05</v>
      </c>
      <c r="D509" s="40">
        <v>449.76666666666665</v>
      </c>
      <c r="E509" s="40">
        <v>438.7833333333333</v>
      </c>
      <c r="F509" s="40">
        <v>431.51666666666665</v>
      </c>
      <c r="G509" s="40">
        <v>420.5333333333333</v>
      </c>
      <c r="H509" s="40">
        <v>457.0333333333333</v>
      </c>
      <c r="I509" s="40">
        <v>468.01666666666665</v>
      </c>
      <c r="J509" s="40">
        <v>475.2833333333333</v>
      </c>
      <c r="K509" s="31">
        <v>460.75</v>
      </c>
      <c r="L509" s="31">
        <v>442.5</v>
      </c>
      <c r="M509" s="31">
        <v>14.69543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2184.5</v>
      </c>
      <c r="D510" s="40">
        <v>2180.1666666666665</v>
      </c>
      <c r="E510" s="40">
        <v>2146.333333333333</v>
      </c>
      <c r="F510" s="40">
        <v>2108.1666666666665</v>
      </c>
      <c r="G510" s="40">
        <v>2074.333333333333</v>
      </c>
      <c r="H510" s="40">
        <v>2218.333333333333</v>
      </c>
      <c r="I510" s="40">
        <v>2252.1666666666661</v>
      </c>
      <c r="J510" s="40">
        <v>2290.333333333333</v>
      </c>
      <c r="K510" s="31">
        <v>2214</v>
      </c>
      <c r="L510" s="31">
        <v>2142</v>
      </c>
      <c r="M510" s="31">
        <v>0.26728000000000002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2318.6</v>
      </c>
      <c r="D511" s="40">
        <v>2314.5333333333333</v>
      </c>
      <c r="E511" s="40">
        <v>2279.0666666666666</v>
      </c>
      <c r="F511" s="40">
        <v>2239.5333333333333</v>
      </c>
      <c r="G511" s="40">
        <v>2204.0666666666666</v>
      </c>
      <c r="H511" s="40">
        <v>2354.0666666666666</v>
      </c>
      <c r="I511" s="40">
        <v>2389.5333333333328</v>
      </c>
      <c r="J511" s="40">
        <v>2429.0666666666666</v>
      </c>
      <c r="K511" s="31">
        <v>2350</v>
      </c>
      <c r="L511" s="31">
        <v>2275</v>
      </c>
      <c r="M511" s="31">
        <v>0.26178000000000001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67"/>
      <c r="B5" s="468"/>
      <c r="C5" s="467"/>
      <c r="D5" s="468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69" t="s">
        <v>589</v>
      </c>
      <c r="C7" s="468"/>
      <c r="D7" s="7">
        <f>Main!B10</f>
        <v>44428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44426</v>
      </c>
      <c r="B10" s="32">
        <v>539562</v>
      </c>
      <c r="C10" s="31" t="s">
        <v>1051</v>
      </c>
      <c r="D10" s="31" t="s">
        <v>1052</v>
      </c>
      <c r="E10" s="31" t="s">
        <v>598</v>
      </c>
      <c r="F10" s="92">
        <v>100000</v>
      </c>
      <c r="G10" s="32">
        <v>61.5</v>
      </c>
      <c r="H10" s="32" t="s">
        <v>601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44426</v>
      </c>
      <c r="B11" s="32">
        <v>539562</v>
      </c>
      <c r="C11" s="31" t="s">
        <v>1051</v>
      </c>
      <c r="D11" s="31" t="s">
        <v>1053</v>
      </c>
      <c r="E11" s="31" t="s">
        <v>599</v>
      </c>
      <c r="F11" s="92">
        <v>100000</v>
      </c>
      <c r="G11" s="32">
        <v>61.5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44426</v>
      </c>
      <c r="B12" s="32">
        <v>541988</v>
      </c>
      <c r="C12" s="31" t="s">
        <v>296</v>
      </c>
      <c r="D12" s="31" t="s">
        <v>1054</v>
      </c>
      <c r="E12" s="31" t="s">
        <v>599</v>
      </c>
      <c r="F12" s="92">
        <v>4954608</v>
      </c>
      <c r="G12" s="32">
        <v>2452.87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44426</v>
      </c>
      <c r="B13" s="32">
        <v>541988</v>
      </c>
      <c r="C13" s="31" t="s">
        <v>296</v>
      </c>
      <c r="D13" s="31" t="s">
        <v>1055</v>
      </c>
      <c r="E13" s="31" t="s">
        <v>598</v>
      </c>
      <c r="F13" s="92">
        <v>566134</v>
      </c>
      <c r="G13" s="32">
        <v>2449.92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44426</v>
      </c>
      <c r="B14" s="32">
        <v>541988</v>
      </c>
      <c r="C14" s="31" t="s">
        <v>296</v>
      </c>
      <c r="D14" s="31" t="s">
        <v>1056</v>
      </c>
      <c r="E14" s="31" t="s">
        <v>598</v>
      </c>
      <c r="F14" s="92">
        <v>2628652</v>
      </c>
      <c r="G14" s="32">
        <v>2449.92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44426</v>
      </c>
      <c r="B15" s="32">
        <v>539570</v>
      </c>
      <c r="C15" s="31" t="s">
        <v>934</v>
      </c>
      <c r="D15" s="31" t="s">
        <v>935</v>
      </c>
      <c r="E15" s="31" t="s">
        <v>599</v>
      </c>
      <c r="F15" s="92">
        <v>153600</v>
      </c>
      <c r="G15" s="32">
        <v>3.43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44426</v>
      </c>
      <c r="B16" s="32">
        <v>539570</v>
      </c>
      <c r="C16" s="31" t="s">
        <v>934</v>
      </c>
      <c r="D16" s="31" t="s">
        <v>1057</v>
      </c>
      <c r="E16" s="31" t="s">
        <v>598</v>
      </c>
      <c r="F16" s="92">
        <v>172800</v>
      </c>
      <c r="G16" s="32">
        <v>3.43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44426</v>
      </c>
      <c r="B17" s="32">
        <v>542670</v>
      </c>
      <c r="C17" s="31" t="s">
        <v>1058</v>
      </c>
      <c r="D17" s="31" t="s">
        <v>1059</v>
      </c>
      <c r="E17" s="31" t="s">
        <v>599</v>
      </c>
      <c r="F17" s="92">
        <v>479814</v>
      </c>
      <c r="G17" s="32">
        <v>60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44426</v>
      </c>
      <c r="B18" s="32">
        <v>542670</v>
      </c>
      <c r="C18" s="31" t="s">
        <v>1058</v>
      </c>
      <c r="D18" s="31" t="s">
        <v>1060</v>
      </c>
      <c r="E18" s="31" t="s">
        <v>598</v>
      </c>
      <c r="F18" s="92">
        <v>500000</v>
      </c>
      <c r="G18" s="32">
        <v>59.98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44426</v>
      </c>
      <c r="B19" s="32">
        <v>531752</v>
      </c>
      <c r="C19" s="31" t="s">
        <v>1061</v>
      </c>
      <c r="D19" s="31" t="s">
        <v>1062</v>
      </c>
      <c r="E19" s="31" t="s">
        <v>599</v>
      </c>
      <c r="F19" s="92">
        <v>3632870</v>
      </c>
      <c r="G19" s="32">
        <v>0.79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44426</v>
      </c>
      <c r="B20" s="32">
        <v>531752</v>
      </c>
      <c r="C20" s="31" t="s">
        <v>1061</v>
      </c>
      <c r="D20" s="31" t="s">
        <v>600</v>
      </c>
      <c r="E20" s="31" t="s">
        <v>598</v>
      </c>
      <c r="F20" s="92">
        <v>10000008</v>
      </c>
      <c r="G20" s="32">
        <v>0.79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44426</v>
      </c>
      <c r="B21" s="32">
        <v>531752</v>
      </c>
      <c r="C21" s="31" t="s">
        <v>1061</v>
      </c>
      <c r="D21" s="31" t="s">
        <v>600</v>
      </c>
      <c r="E21" s="31" t="s">
        <v>599</v>
      </c>
      <c r="F21" s="92">
        <v>8</v>
      </c>
      <c r="G21" s="32">
        <v>0.81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44426</v>
      </c>
      <c r="B22" s="32">
        <v>531752</v>
      </c>
      <c r="C22" s="31" t="s">
        <v>1061</v>
      </c>
      <c r="D22" s="31" t="s">
        <v>1063</v>
      </c>
      <c r="E22" s="31" t="s">
        <v>598</v>
      </c>
      <c r="F22" s="92">
        <v>17500000</v>
      </c>
      <c r="G22" s="32">
        <v>0.79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44426</v>
      </c>
      <c r="B23" s="32">
        <v>539546</v>
      </c>
      <c r="C23" s="31" t="s">
        <v>1064</v>
      </c>
      <c r="D23" s="31" t="s">
        <v>1065</v>
      </c>
      <c r="E23" s="31" t="s">
        <v>598</v>
      </c>
      <c r="F23" s="92">
        <v>44883</v>
      </c>
      <c r="G23" s="32">
        <v>7.5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44426</v>
      </c>
      <c r="B24" s="32">
        <v>540811</v>
      </c>
      <c r="C24" s="31" t="s">
        <v>1066</v>
      </c>
      <c r="D24" s="31" t="s">
        <v>1067</v>
      </c>
      <c r="E24" s="31" t="s">
        <v>598</v>
      </c>
      <c r="F24" s="92">
        <v>80000</v>
      </c>
      <c r="G24" s="32">
        <v>12.67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44426</v>
      </c>
      <c r="B25" s="32">
        <v>540455</v>
      </c>
      <c r="C25" s="31" t="s">
        <v>1068</v>
      </c>
      <c r="D25" s="31" t="s">
        <v>1069</v>
      </c>
      <c r="E25" s="31" t="s">
        <v>598</v>
      </c>
      <c r="F25" s="92">
        <v>96000</v>
      </c>
      <c r="G25" s="32">
        <v>16.5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44426</v>
      </c>
      <c r="B26" s="32">
        <v>532467</v>
      </c>
      <c r="C26" s="31" t="s">
        <v>1070</v>
      </c>
      <c r="D26" s="31" t="s">
        <v>1071</v>
      </c>
      <c r="E26" s="31" t="s">
        <v>598</v>
      </c>
      <c r="F26" s="92">
        <v>500000</v>
      </c>
      <c r="G26" s="32">
        <v>18.05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44426</v>
      </c>
      <c r="B27" s="32">
        <v>532467</v>
      </c>
      <c r="C27" s="31" t="s">
        <v>1070</v>
      </c>
      <c r="D27" s="31" t="s">
        <v>1072</v>
      </c>
      <c r="E27" s="31" t="s">
        <v>599</v>
      </c>
      <c r="F27" s="92">
        <v>51880</v>
      </c>
      <c r="G27" s="32">
        <v>18.100000000000001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44426</v>
      </c>
      <c r="B28" s="32">
        <v>532467</v>
      </c>
      <c r="C28" s="31" t="s">
        <v>1070</v>
      </c>
      <c r="D28" s="31" t="s">
        <v>1073</v>
      </c>
      <c r="E28" s="31" t="s">
        <v>599</v>
      </c>
      <c r="F28" s="92">
        <v>74050</v>
      </c>
      <c r="G28" s="32">
        <v>18.100000000000001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44426</v>
      </c>
      <c r="B29" s="32">
        <v>532467</v>
      </c>
      <c r="C29" s="31" t="s">
        <v>1070</v>
      </c>
      <c r="D29" s="31" t="s">
        <v>1074</v>
      </c>
      <c r="E29" s="31" t="s">
        <v>599</v>
      </c>
      <c r="F29" s="92">
        <v>75000</v>
      </c>
      <c r="G29" s="32">
        <v>18.100000000000001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44426</v>
      </c>
      <c r="B30" s="32">
        <v>532467</v>
      </c>
      <c r="C30" s="31" t="s">
        <v>1070</v>
      </c>
      <c r="D30" s="31" t="s">
        <v>1075</v>
      </c>
      <c r="E30" s="31" t="s">
        <v>599</v>
      </c>
      <c r="F30" s="92">
        <v>122151</v>
      </c>
      <c r="G30" s="32">
        <v>18.100000000000001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44426</v>
      </c>
      <c r="B31" s="32">
        <v>532467</v>
      </c>
      <c r="C31" s="31" t="s">
        <v>1070</v>
      </c>
      <c r="D31" s="31" t="s">
        <v>1076</v>
      </c>
      <c r="E31" s="31" t="s">
        <v>599</v>
      </c>
      <c r="F31" s="92">
        <v>125000</v>
      </c>
      <c r="G31" s="32">
        <v>18.100000000000001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44426</v>
      </c>
      <c r="B32" s="32">
        <v>532532</v>
      </c>
      <c r="C32" s="31" t="s">
        <v>1077</v>
      </c>
      <c r="D32" s="31" t="s">
        <v>1078</v>
      </c>
      <c r="E32" s="31" t="s">
        <v>598</v>
      </c>
      <c r="F32" s="92">
        <v>12255498</v>
      </c>
      <c r="G32" s="32">
        <v>8.3699999999999992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44426</v>
      </c>
      <c r="B33" s="32">
        <v>532532</v>
      </c>
      <c r="C33" s="31" t="s">
        <v>1077</v>
      </c>
      <c r="D33" s="31" t="s">
        <v>1079</v>
      </c>
      <c r="E33" s="31" t="s">
        <v>599</v>
      </c>
      <c r="F33" s="92">
        <v>12255498</v>
      </c>
      <c r="G33" s="32">
        <v>8.3699999999999992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44426</v>
      </c>
      <c r="B34" s="32">
        <v>521054</v>
      </c>
      <c r="C34" s="31" t="s">
        <v>1080</v>
      </c>
      <c r="D34" s="31" t="s">
        <v>1081</v>
      </c>
      <c r="E34" s="31" t="s">
        <v>599</v>
      </c>
      <c r="F34" s="92">
        <v>34500</v>
      </c>
      <c r="G34" s="32">
        <v>3.93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44426</v>
      </c>
      <c r="B35" s="32">
        <v>539679</v>
      </c>
      <c r="C35" s="31" t="s">
        <v>1082</v>
      </c>
      <c r="D35" s="31" t="s">
        <v>1083</v>
      </c>
      <c r="E35" s="31" t="s">
        <v>599</v>
      </c>
      <c r="F35" s="92">
        <v>248639</v>
      </c>
      <c r="G35" s="32">
        <v>10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44426</v>
      </c>
      <c r="B36" s="32">
        <v>539679</v>
      </c>
      <c r="C36" s="31" t="s">
        <v>1082</v>
      </c>
      <c r="D36" s="31" t="s">
        <v>1084</v>
      </c>
      <c r="E36" s="31" t="s">
        <v>598</v>
      </c>
      <c r="F36" s="92">
        <v>99723</v>
      </c>
      <c r="G36" s="32">
        <v>10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44426</v>
      </c>
      <c r="B37" s="32">
        <v>539679</v>
      </c>
      <c r="C37" s="31" t="s">
        <v>1082</v>
      </c>
      <c r="D37" s="31" t="s">
        <v>1085</v>
      </c>
      <c r="E37" s="31" t="s">
        <v>598</v>
      </c>
      <c r="F37" s="92">
        <v>80080</v>
      </c>
      <c r="G37" s="32">
        <v>10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44426</v>
      </c>
      <c r="B38" s="32">
        <v>539679</v>
      </c>
      <c r="C38" s="31" t="s">
        <v>1082</v>
      </c>
      <c r="D38" s="31" t="s">
        <v>1086</v>
      </c>
      <c r="E38" s="31" t="s">
        <v>598</v>
      </c>
      <c r="F38" s="92">
        <v>91500</v>
      </c>
      <c r="G38" s="32">
        <v>10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44426</v>
      </c>
      <c r="B39" s="32">
        <v>541161</v>
      </c>
      <c r="C39" s="31" t="s">
        <v>1031</v>
      </c>
      <c r="D39" s="31" t="s">
        <v>1032</v>
      </c>
      <c r="E39" s="31" t="s">
        <v>598</v>
      </c>
      <c r="F39" s="92">
        <v>650000</v>
      </c>
      <c r="G39" s="32">
        <v>22.6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44426</v>
      </c>
      <c r="B40" s="32">
        <v>539767</v>
      </c>
      <c r="C40" s="31" t="s">
        <v>1014</v>
      </c>
      <c r="D40" s="31" t="s">
        <v>1087</v>
      </c>
      <c r="E40" s="31" t="s">
        <v>598</v>
      </c>
      <c r="F40" s="92">
        <v>37142</v>
      </c>
      <c r="G40" s="32">
        <v>13.95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44426</v>
      </c>
      <c r="B41" s="32">
        <v>539767</v>
      </c>
      <c r="C41" s="31" t="s">
        <v>1014</v>
      </c>
      <c r="D41" s="31" t="s">
        <v>1087</v>
      </c>
      <c r="E41" s="31" t="s">
        <v>599</v>
      </c>
      <c r="F41" s="92">
        <v>11600</v>
      </c>
      <c r="G41" s="32">
        <v>13.98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44426</v>
      </c>
      <c r="B42" s="32">
        <v>539767</v>
      </c>
      <c r="C42" s="31" t="s">
        <v>1014</v>
      </c>
      <c r="D42" s="31" t="s">
        <v>1088</v>
      </c>
      <c r="E42" s="31" t="s">
        <v>598</v>
      </c>
      <c r="F42" s="92">
        <v>25290</v>
      </c>
      <c r="G42" s="32">
        <v>13.85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44426</v>
      </c>
      <c r="B43" s="32">
        <v>543207</v>
      </c>
      <c r="C43" s="31" t="s">
        <v>1089</v>
      </c>
      <c r="D43" s="31" t="s">
        <v>1090</v>
      </c>
      <c r="E43" s="31" t="s">
        <v>598</v>
      </c>
      <c r="F43" s="92">
        <v>106000</v>
      </c>
      <c r="G43" s="32">
        <v>23.41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44426</v>
      </c>
      <c r="B44" s="32">
        <v>509040</v>
      </c>
      <c r="C44" s="31" t="s">
        <v>1091</v>
      </c>
      <c r="D44" s="31" t="s">
        <v>1092</v>
      </c>
      <c r="E44" s="31" t="s">
        <v>598</v>
      </c>
      <c r="F44" s="92">
        <v>285131</v>
      </c>
      <c r="G44" s="32">
        <v>17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44426</v>
      </c>
      <c r="B45" s="32">
        <v>509040</v>
      </c>
      <c r="C45" s="31" t="s">
        <v>1091</v>
      </c>
      <c r="D45" s="31" t="s">
        <v>1093</v>
      </c>
      <c r="E45" s="31" t="s">
        <v>598</v>
      </c>
      <c r="F45" s="92">
        <v>344323</v>
      </c>
      <c r="G45" s="32">
        <v>17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44426</v>
      </c>
      <c r="B46" s="32">
        <v>509040</v>
      </c>
      <c r="C46" s="31" t="s">
        <v>1091</v>
      </c>
      <c r="D46" s="31" t="s">
        <v>1094</v>
      </c>
      <c r="E46" s="31" t="s">
        <v>599</v>
      </c>
      <c r="F46" s="92">
        <v>629156</v>
      </c>
      <c r="G46" s="32">
        <v>17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44426</v>
      </c>
      <c r="B47" s="32">
        <v>532092</v>
      </c>
      <c r="C47" s="31" t="s">
        <v>1095</v>
      </c>
      <c r="D47" s="31" t="s">
        <v>1096</v>
      </c>
      <c r="E47" s="31" t="s">
        <v>599</v>
      </c>
      <c r="F47" s="92">
        <v>218291</v>
      </c>
      <c r="G47" s="32">
        <v>2.91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44426</v>
      </c>
      <c r="B48" s="32">
        <v>532092</v>
      </c>
      <c r="C48" s="31" t="s">
        <v>1095</v>
      </c>
      <c r="D48" s="31" t="s">
        <v>1097</v>
      </c>
      <c r="E48" s="31" t="s">
        <v>598</v>
      </c>
      <c r="F48" s="92">
        <v>212022</v>
      </c>
      <c r="G48" s="32">
        <v>2.9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44426</v>
      </c>
      <c r="B49" s="32">
        <v>540738</v>
      </c>
      <c r="C49" s="31" t="s">
        <v>1098</v>
      </c>
      <c r="D49" s="31" t="s">
        <v>1099</v>
      </c>
      <c r="E49" s="31" t="s">
        <v>599</v>
      </c>
      <c r="F49" s="92">
        <v>135000</v>
      </c>
      <c r="G49" s="32">
        <v>43.5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44426</v>
      </c>
      <c r="B50" s="32">
        <v>540738</v>
      </c>
      <c r="C50" s="31" t="s">
        <v>1098</v>
      </c>
      <c r="D50" s="31" t="s">
        <v>1100</v>
      </c>
      <c r="E50" s="31" t="s">
        <v>599</v>
      </c>
      <c r="F50" s="92">
        <v>66000</v>
      </c>
      <c r="G50" s="32">
        <v>43.5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44426</v>
      </c>
      <c r="B51" s="32">
        <v>532070</v>
      </c>
      <c r="C51" s="31" t="s">
        <v>1101</v>
      </c>
      <c r="D51" s="31" t="s">
        <v>1102</v>
      </c>
      <c r="E51" s="31" t="s">
        <v>598</v>
      </c>
      <c r="F51" s="92">
        <v>39700</v>
      </c>
      <c r="G51" s="32">
        <v>18.239999999999998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44426</v>
      </c>
      <c r="B52" s="32">
        <v>532070</v>
      </c>
      <c r="C52" s="31" t="s">
        <v>1101</v>
      </c>
      <c r="D52" s="31" t="s">
        <v>1103</v>
      </c>
      <c r="E52" s="31" t="s">
        <v>598</v>
      </c>
      <c r="F52" s="92">
        <v>30000</v>
      </c>
      <c r="G52" s="32">
        <v>18.989999999999998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44426</v>
      </c>
      <c r="B53" s="32">
        <v>532070</v>
      </c>
      <c r="C53" s="31" t="s">
        <v>1101</v>
      </c>
      <c r="D53" s="31" t="s">
        <v>1104</v>
      </c>
      <c r="E53" s="31" t="s">
        <v>599</v>
      </c>
      <c r="F53" s="92">
        <v>59144</v>
      </c>
      <c r="G53" s="32">
        <v>18.989999999999998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44426</v>
      </c>
      <c r="B54" s="32">
        <v>543310</v>
      </c>
      <c r="C54" s="31" t="s">
        <v>1105</v>
      </c>
      <c r="D54" s="31" t="s">
        <v>1100</v>
      </c>
      <c r="E54" s="31" t="s">
        <v>598</v>
      </c>
      <c r="F54" s="92">
        <v>80000</v>
      </c>
      <c r="G54" s="32">
        <v>61.25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44426</v>
      </c>
      <c r="B55" s="32">
        <v>543310</v>
      </c>
      <c r="C55" s="31" t="s">
        <v>1105</v>
      </c>
      <c r="D55" s="31" t="s">
        <v>1106</v>
      </c>
      <c r="E55" s="31" t="s">
        <v>599</v>
      </c>
      <c r="F55" s="92">
        <v>80000</v>
      </c>
      <c r="G55" s="32">
        <v>61.25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44426</v>
      </c>
      <c r="B56" s="32">
        <v>540726</v>
      </c>
      <c r="C56" s="31" t="s">
        <v>1107</v>
      </c>
      <c r="D56" s="31" t="s">
        <v>1108</v>
      </c>
      <c r="E56" s="31" t="s">
        <v>599</v>
      </c>
      <c r="F56" s="92">
        <v>99787</v>
      </c>
      <c r="G56" s="32">
        <v>38.090000000000003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44426</v>
      </c>
      <c r="B57" s="32">
        <v>540726</v>
      </c>
      <c r="C57" s="31" t="s">
        <v>1107</v>
      </c>
      <c r="D57" s="31" t="s">
        <v>1109</v>
      </c>
      <c r="E57" s="31" t="s">
        <v>598</v>
      </c>
      <c r="F57" s="92">
        <v>100436</v>
      </c>
      <c r="G57" s="32">
        <v>38.090000000000003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44426</v>
      </c>
      <c r="B58" s="32">
        <v>511523</v>
      </c>
      <c r="C58" s="31" t="s">
        <v>1110</v>
      </c>
      <c r="D58" s="31" t="s">
        <v>1111</v>
      </c>
      <c r="E58" s="31" t="s">
        <v>599</v>
      </c>
      <c r="F58" s="92">
        <v>71000</v>
      </c>
      <c r="G58" s="32">
        <v>8.5500000000000007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44426</v>
      </c>
      <c r="B59" s="32">
        <v>532373</v>
      </c>
      <c r="C59" s="31" t="s">
        <v>1112</v>
      </c>
      <c r="D59" s="31" t="s">
        <v>1113</v>
      </c>
      <c r="E59" s="31" t="s">
        <v>599</v>
      </c>
      <c r="F59" s="92">
        <v>500000</v>
      </c>
      <c r="G59" s="32">
        <v>19.5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44426</v>
      </c>
      <c r="B60" s="32">
        <v>532373</v>
      </c>
      <c r="C60" s="31" t="s">
        <v>1112</v>
      </c>
      <c r="D60" s="31" t="s">
        <v>1114</v>
      </c>
      <c r="E60" s="31" t="s">
        <v>598</v>
      </c>
      <c r="F60" s="92">
        <v>500000</v>
      </c>
      <c r="G60" s="32">
        <v>19.510000000000002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44426</v>
      </c>
      <c r="B61" s="32" t="s">
        <v>1115</v>
      </c>
      <c r="C61" s="31" t="s">
        <v>1116</v>
      </c>
      <c r="D61" s="31" t="s">
        <v>1117</v>
      </c>
      <c r="E61" s="31" t="s">
        <v>598</v>
      </c>
      <c r="F61" s="92">
        <v>36800</v>
      </c>
      <c r="G61" s="32">
        <v>98.11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44426</v>
      </c>
      <c r="B62" s="32" t="s">
        <v>1118</v>
      </c>
      <c r="C62" s="20" t="s">
        <v>1119</v>
      </c>
      <c r="D62" s="20" t="s">
        <v>1120</v>
      </c>
      <c r="E62" s="31" t="s">
        <v>598</v>
      </c>
      <c r="F62" s="92">
        <v>57000</v>
      </c>
      <c r="G62" s="32">
        <v>30.61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44426</v>
      </c>
      <c r="B63" s="32" t="s">
        <v>1121</v>
      </c>
      <c r="C63" s="31" t="s">
        <v>1122</v>
      </c>
      <c r="D63" s="31" t="s">
        <v>1123</v>
      </c>
      <c r="E63" s="31" t="s">
        <v>598</v>
      </c>
      <c r="F63" s="92">
        <v>575000</v>
      </c>
      <c r="G63" s="32">
        <v>1518.42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44426</v>
      </c>
      <c r="B64" s="32" t="s">
        <v>1033</v>
      </c>
      <c r="C64" s="31" t="s">
        <v>1034</v>
      </c>
      <c r="D64" s="31" t="s">
        <v>600</v>
      </c>
      <c r="E64" s="31" t="s">
        <v>598</v>
      </c>
      <c r="F64" s="92">
        <v>315</v>
      </c>
      <c r="G64" s="32">
        <v>51.21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44426</v>
      </c>
      <c r="B65" s="32" t="s">
        <v>1124</v>
      </c>
      <c r="C65" s="31" t="s">
        <v>1125</v>
      </c>
      <c r="D65" s="31" t="s">
        <v>1126</v>
      </c>
      <c r="E65" s="31" t="s">
        <v>598</v>
      </c>
      <c r="F65" s="92">
        <v>228000</v>
      </c>
      <c r="G65" s="32">
        <v>16.95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44426</v>
      </c>
      <c r="B66" s="32" t="s">
        <v>1124</v>
      </c>
      <c r="C66" s="31" t="s">
        <v>1125</v>
      </c>
      <c r="D66" s="31" t="s">
        <v>1127</v>
      </c>
      <c r="E66" s="31" t="s">
        <v>598</v>
      </c>
      <c r="F66" s="92">
        <v>216000</v>
      </c>
      <c r="G66" s="32">
        <v>17.38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44426</v>
      </c>
      <c r="B67" s="32" t="s">
        <v>1124</v>
      </c>
      <c r="C67" s="31" t="s">
        <v>1125</v>
      </c>
      <c r="D67" s="31" t="s">
        <v>1128</v>
      </c>
      <c r="E67" s="31" t="s">
        <v>598</v>
      </c>
      <c r="F67" s="92">
        <v>102000</v>
      </c>
      <c r="G67" s="32">
        <v>17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44426</v>
      </c>
      <c r="B68" s="32" t="s">
        <v>1124</v>
      </c>
      <c r="C68" s="31" t="s">
        <v>1125</v>
      </c>
      <c r="D68" s="31" t="s">
        <v>1129</v>
      </c>
      <c r="E68" s="31" t="s">
        <v>598</v>
      </c>
      <c r="F68" s="92">
        <v>102000</v>
      </c>
      <c r="G68" s="32">
        <v>16.670000000000002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44426</v>
      </c>
      <c r="B69" s="32" t="s">
        <v>1130</v>
      </c>
      <c r="C69" s="31" t="s">
        <v>1131</v>
      </c>
      <c r="D69" s="31" t="s">
        <v>1132</v>
      </c>
      <c r="E69" s="31" t="s">
        <v>598</v>
      </c>
      <c r="F69" s="92">
        <v>358715</v>
      </c>
      <c r="G69" s="32">
        <v>122.08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44426</v>
      </c>
      <c r="B70" s="32" t="s">
        <v>743</v>
      </c>
      <c r="C70" s="31" t="s">
        <v>1035</v>
      </c>
      <c r="D70" s="31" t="s">
        <v>1036</v>
      </c>
      <c r="E70" s="31" t="s">
        <v>598</v>
      </c>
      <c r="F70" s="92">
        <v>102165</v>
      </c>
      <c r="G70" s="32">
        <v>994.75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44426</v>
      </c>
      <c r="B71" s="32" t="s">
        <v>743</v>
      </c>
      <c r="C71" s="31" t="s">
        <v>1035</v>
      </c>
      <c r="D71" s="31" t="s">
        <v>602</v>
      </c>
      <c r="E71" s="31" t="s">
        <v>598</v>
      </c>
      <c r="F71" s="92">
        <v>103445</v>
      </c>
      <c r="G71" s="32">
        <v>996.16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44426</v>
      </c>
      <c r="B72" s="32" t="s">
        <v>743</v>
      </c>
      <c r="C72" s="31" t="s">
        <v>1035</v>
      </c>
      <c r="D72" s="31" t="s">
        <v>1015</v>
      </c>
      <c r="E72" s="31" t="s">
        <v>598</v>
      </c>
      <c r="F72" s="92">
        <v>82770</v>
      </c>
      <c r="G72" s="32">
        <v>1000.31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44426</v>
      </c>
      <c r="B73" s="32" t="s">
        <v>1133</v>
      </c>
      <c r="C73" s="31" t="s">
        <v>1134</v>
      </c>
      <c r="D73" s="31" t="s">
        <v>1135</v>
      </c>
      <c r="E73" s="31" t="s">
        <v>598</v>
      </c>
      <c r="F73" s="92">
        <v>773000</v>
      </c>
      <c r="G73" s="32">
        <v>64.849999999999994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44426</v>
      </c>
      <c r="B74" s="32" t="s">
        <v>1037</v>
      </c>
      <c r="C74" s="31" t="s">
        <v>1038</v>
      </c>
      <c r="D74" s="31" t="s">
        <v>1039</v>
      </c>
      <c r="E74" s="31" t="s">
        <v>598</v>
      </c>
      <c r="F74" s="92">
        <v>100057</v>
      </c>
      <c r="G74" s="32">
        <v>69.39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44426</v>
      </c>
      <c r="B75" s="32" t="s">
        <v>1136</v>
      </c>
      <c r="C75" s="31" t="s">
        <v>1137</v>
      </c>
      <c r="D75" s="31" t="s">
        <v>1138</v>
      </c>
      <c r="E75" s="31" t="s">
        <v>598</v>
      </c>
      <c r="F75" s="92">
        <v>139408</v>
      </c>
      <c r="G75" s="32">
        <v>110.31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44426</v>
      </c>
      <c r="B76" s="32" t="s">
        <v>1139</v>
      </c>
      <c r="C76" s="31" t="s">
        <v>1140</v>
      </c>
      <c r="D76" s="31" t="s">
        <v>1141</v>
      </c>
      <c r="E76" s="31" t="s">
        <v>598</v>
      </c>
      <c r="F76" s="92">
        <v>38000</v>
      </c>
      <c r="G76" s="32">
        <v>2948.45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44426</v>
      </c>
      <c r="B77" s="32" t="s">
        <v>1142</v>
      </c>
      <c r="C77" s="31" t="s">
        <v>1143</v>
      </c>
      <c r="D77" s="31" t="s">
        <v>602</v>
      </c>
      <c r="E77" s="31" t="s">
        <v>598</v>
      </c>
      <c r="F77" s="92">
        <v>66611</v>
      </c>
      <c r="G77" s="32">
        <v>751.18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44426</v>
      </c>
      <c r="B78" s="32" t="s">
        <v>1144</v>
      </c>
      <c r="C78" s="31" t="s">
        <v>1145</v>
      </c>
      <c r="D78" s="31" t="s">
        <v>1146</v>
      </c>
      <c r="E78" s="31" t="s">
        <v>598</v>
      </c>
      <c r="F78" s="92">
        <v>350774</v>
      </c>
      <c r="G78" s="32">
        <v>4.2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44426</v>
      </c>
      <c r="B79" s="32" t="s">
        <v>1147</v>
      </c>
      <c r="C79" s="31" t="s">
        <v>1148</v>
      </c>
      <c r="D79" s="31" t="s">
        <v>1149</v>
      </c>
      <c r="E79" s="31" t="s">
        <v>598</v>
      </c>
      <c r="F79" s="92">
        <v>2000000</v>
      </c>
      <c r="G79" s="32">
        <v>166.74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44426</v>
      </c>
      <c r="B80" s="32" t="s">
        <v>1150</v>
      </c>
      <c r="C80" s="31" t="s">
        <v>1151</v>
      </c>
      <c r="D80" s="31" t="s">
        <v>1152</v>
      </c>
      <c r="E80" s="31" t="s">
        <v>598</v>
      </c>
      <c r="F80" s="92">
        <v>55328</v>
      </c>
      <c r="G80" s="32">
        <v>144.11000000000001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44426</v>
      </c>
      <c r="B81" s="32" t="s">
        <v>1153</v>
      </c>
      <c r="C81" s="31" t="s">
        <v>1154</v>
      </c>
      <c r="D81" s="31" t="s">
        <v>1155</v>
      </c>
      <c r="E81" s="31" t="s">
        <v>598</v>
      </c>
      <c r="F81" s="92">
        <v>54682</v>
      </c>
      <c r="G81" s="32">
        <v>125.54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44426</v>
      </c>
      <c r="B82" s="32" t="s">
        <v>1156</v>
      </c>
      <c r="C82" s="31" t="s">
        <v>1157</v>
      </c>
      <c r="D82" s="31" t="s">
        <v>1158</v>
      </c>
      <c r="E82" s="31" t="s">
        <v>599</v>
      </c>
      <c r="F82" s="92">
        <v>120000</v>
      </c>
      <c r="G82" s="32">
        <v>75.5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44426</v>
      </c>
      <c r="B83" s="32" t="s">
        <v>1118</v>
      </c>
      <c r="C83" s="31" t="s">
        <v>1119</v>
      </c>
      <c r="D83" s="31" t="s">
        <v>1120</v>
      </c>
      <c r="E83" s="31" t="s">
        <v>599</v>
      </c>
      <c r="F83" s="92">
        <v>3000</v>
      </c>
      <c r="G83" s="32">
        <v>28.25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44426</v>
      </c>
      <c r="B84" s="32" t="s">
        <v>1159</v>
      </c>
      <c r="C84" s="31" t="s">
        <v>1160</v>
      </c>
      <c r="D84" s="31" t="s">
        <v>1161</v>
      </c>
      <c r="E84" s="31" t="s">
        <v>599</v>
      </c>
      <c r="F84" s="92">
        <v>68589</v>
      </c>
      <c r="G84" s="32">
        <v>61.06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44426</v>
      </c>
      <c r="B85" s="32" t="s">
        <v>1162</v>
      </c>
      <c r="C85" s="31" t="s">
        <v>1163</v>
      </c>
      <c r="D85" s="31" t="s">
        <v>1164</v>
      </c>
      <c r="E85" s="31" t="s">
        <v>599</v>
      </c>
      <c r="F85" s="92">
        <v>1903533</v>
      </c>
      <c r="G85" s="32">
        <v>29.45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44426</v>
      </c>
      <c r="B86" s="32" t="s">
        <v>1033</v>
      </c>
      <c r="C86" s="31" t="s">
        <v>1034</v>
      </c>
      <c r="D86" s="31" t="s">
        <v>600</v>
      </c>
      <c r="E86" s="31" t="s">
        <v>599</v>
      </c>
      <c r="F86" s="92">
        <v>126245</v>
      </c>
      <c r="G86" s="32">
        <v>55.01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44426</v>
      </c>
      <c r="B87" s="32" t="s">
        <v>1124</v>
      </c>
      <c r="C87" s="31" t="s">
        <v>1125</v>
      </c>
      <c r="D87" s="31" t="s">
        <v>1165</v>
      </c>
      <c r="E87" s="31" t="s">
        <v>599</v>
      </c>
      <c r="F87" s="92">
        <v>54000</v>
      </c>
      <c r="G87" s="32">
        <v>17.11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44426</v>
      </c>
      <c r="B88" s="32" t="s">
        <v>1124</v>
      </c>
      <c r="C88" s="31" t="s">
        <v>1125</v>
      </c>
      <c r="D88" s="31" t="s">
        <v>1166</v>
      </c>
      <c r="E88" s="31" t="s">
        <v>599</v>
      </c>
      <c r="F88" s="92">
        <v>48000</v>
      </c>
      <c r="G88" s="32">
        <v>16.96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44426</v>
      </c>
      <c r="B89" s="32" t="s">
        <v>1124</v>
      </c>
      <c r="C89" s="31" t="s">
        <v>1125</v>
      </c>
      <c r="D89" s="31" t="s">
        <v>1129</v>
      </c>
      <c r="E89" s="31" t="s">
        <v>599</v>
      </c>
      <c r="F89" s="92">
        <v>102000</v>
      </c>
      <c r="G89" s="32">
        <v>17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44426</v>
      </c>
      <c r="B90" s="32" t="s">
        <v>1124</v>
      </c>
      <c r="C90" s="31" t="s">
        <v>1125</v>
      </c>
      <c r="D90" s="31" t="s">
        <v>1127</v>
      </c>
      <c r="E90" s="31" t="s">
        <v>599</v>
      </c>
      <c r="F90" s="92">
        <v>108000</v>
      </c>
      <c r="G90" s="32">
        <v>16.98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44426</v>
      </c>
      <c r="B91" s="32" t="s">
        <v>1124</v>
      </c>
      <c r="C91" s="31" t="s">
        <v>1125</v>
      </c>
      <c r="D91" s="31" t="s">
        <v>1167</v>
      </c>
      <c r="E91" s="31" t="s">
        <v>599</v>
      </c>
      <c r="F91" s="92">
        <v>96000</v>
      </c>
      <c r="G91" s="32">
        <v>17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44426</v>
      </c>
      <c r="B92" s="32" t="s">
        <v>1124</v>
      </c>
      <c r="C92" s="31" t="s">
        <v>1125</v>
      </c>
      <c r="D92" s="31" t="s">
        <v>1168</v>
      </c>
      <c r="E92" s="31" t="s">
        <v>599</v>
      </c>
      <c r="F92" s="92">
        <v>162000</v>
      </c>
      <c r="G92" s="32">
        <v>16.739999999999998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44426</v>
      </c>
      <c r="B93" s="32" t="s">
        <v>1130</v>
      </c>
      <c r="C93" s="31" t="s">
        <v>1131</v>
      </c>
      <c r="D93" s="31" t="s">
        <v>1169</v>
      </c>
      <c r="E93" s="31" t="s">
        <v>599</v>
      </c>
      <c r="F93" s="92">
        <v>400000</v>
      </c>
      <c r="G93" s="32">
        <v>123.81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44426</v>
      </c>
      <c r="B94" s="32" t="s">
        <v>743</v>
      </c>
      <c r="C94" s="31" t="s">
        <v>1035</v>
      </c>
      <c r="D94" s="31" t="s">
        <v>1036</v>
      </c>
      <c r="E94" s="31" t="s">
        <v>599</v>
      </c>
      <c r="F94" s="92">
        <v>103061</v>
      </c>
      <c r="G94" s="32">
        <v>995.66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44426</v>
      </c>
      <c r="B95" s="32" t="s">
        <v>743</v>
      </c>
      <c r="C95" s="31" t="s">
        <v>1035</v>
      </c>
      <c r="D95" s="31" t="s">
        <v>602</v>
      </c>
      <c r="E95" s="31" t="s">
        <v>599</v>
      </c>
      <c r="F95" s="92">
        <v>103445</v>
      </c>
      <c r="G95" s="32">
        <v>996.76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44426</v>
      </c>
      <c r="B96" s="32" t="s">
        <v>743</v>
      </c>
      <c r="C96" s="31" t="s">
        <v>1035</v>
      </c>
      <c r="D96" s="31" t="s">
        <v>1015</v>
      </c>
      <c r="E96" s="31" t="s">
        <v>599</v>
      </c>
      <c r="F96" s="92">
        <v>82770</v>
      </c>
      <c r="G96" s="32">
        <v>1001.08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44426</v>
      </c>
      <c r="B97" s="32" t="s">
        <v>1133</v>
      </c>
      <c r="C97" s="31" t="s">
        <v>1134</v>
      </c>
      <c r="D97" s="31" t="s">
        <v>1170</v>
      </c>
      <c r="E97" s="31" t="s">
        <v>599</v>
      </c>
      <c r="F97" s="92">
        <v>673000</v>
      </c>
      <c r="G97" s="32">
        <v>64.849999999999994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44426</v>
      </c>
      <c r="B98" s="32" t="s">
        <v>1037</v>
      </c>
      <c r="C98" s="31" t="s">
        <v>1038</v>
      </c>
      <c r="D98" s="31" t="s">
        <v>1039</v>
      </c>
      <c r="E98" s="31" t="s">
        <v>599</v>
      </c>
      <c r="F98" s="92">
        <v>73356</v>
      </c>
      <c r="G98" s="32">
        <v>69.319999999999993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44426</v>
      </c>
      <c r="B99" s="32" t="s">
        <v>1136</v>
      </c>
      <c r="C99" s="31" t="s">
        <v>1137</v>
      </c>
      <c r="D99" s="31" t="s">
        <v>1138</v>
      </c>
      <c r="E99" s="31" t="s">
        <v>599</v>
      </c>
      <c r="F99" s="92">
        <v>148908</v>
      </c>
      <c r="G99" s="32">
        <v>106.06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44426</v>
      </c>
      <c r="B100" s="32" t="s">
        <v>1171</v>
      </c>
      <c r="C100" s="31" t="s">
        <v>1172</v>
      </c>
      <c r="D100" s="31" t="s">
        <v>1173</v>
      </c>
      <c r="E100" s="31" t="s">
        <v>599</v>
      </c>
      <c r="F100" s="92">
        <v>88458</v>
      </c>
      <c r="G100" s="32">
        <v>42.84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44426</v>
      </c>
      <c r="B101" s="32" t="s">
        <v>1139</v>
      </c>
      <c r="C101" s="31" t="s">
        <v>1140</v>
      </c>
      <c r="D101" s="31" t="s">
        <v>1174</v>
      </c>
      <c r="E101" s="31" t="s">
        <v>599</v>
      </c>
      <c r="F101" s="92">
        <v>35328</v>
      </c>
      <c r="G101" s="32">
        <v>2950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44426</v>
      </c>
      <c r="B102" s="32" t="s">
        <v>1142</v>
      </c>
      <c r="C102" s="31" t="s">
        <v>1143</v>
      </c>
      <c r="D102" s="31" t="s">
        <v>602</v>
      </c>
      <c r="E102" s="31" t="s">
        <v>599</v>
      </c>
      <c r="F102" s="92">
        <v>66611</v>
      </c>
      <c r="G102" s="32">
        <v>750.78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44426</v>
      </c>
      <c r="B103" s="32" t="s">
        <v>1144</v>
      </c>
      <c r="C103" s="31" t="s">
        <v>1145</v>
      </c>
      <c r="D103" s="31" t="s">
        <v>1175</v>
      </c>
      <c r="E103" s="31" t="s">
        <v>599</v>
      </c>
      <c r="F103" s="92">
        <v>965704</v>
      </c>
      <c r="G103" s="32">
        <v>4.2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44426</v>
      </c>
      <c r="B104" s="32" t="s">
        <v>1147</v>
      </c>
      <c r="C104" s="31" t="s">
        <v>1148</v>
      </c>
      <c r="D104" s="31" t="s">
        <v>1176</v>
      </c>
      <c r="E104" s="31" t="s">
        <v>599</v>
      </c>
      <c r="F104" s="92">
        <v>2050055</v>
      </c>
      <c r="G104" s="32">
        <v>166.92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44426</v>
      </c>
      <c r="B105" s="32" t="s">
        <v>1150</v>
      </c>
      <c r="C105" s="31" t="s">
        <v>1151</v>
      </c>
      <c r="D105" s="31" t="s">
        <v>1152</v>
      </c>
      <c r="E105" s="31" t="s">
        <v>599</v>
      </c>
      <c r="F105" s="92">
        <v>25219</v>
      </c>
      <c r="G105" s="32">
        <v>133.13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44426</v>
      </c>
      <c r="B106" s="32" t="s">
        <v>1153</v>
      </c>
      <c r="C106" s="31" t="s">
        <v>1154</v>
      </c>
      <c r="D106" s="31" t="s">
        <v>1155</v>
      </c>
      <c r="E106" s="31" t="s">
        <v>599</v>
      </c>
      <c r="F106" s="92">
        <v>76182</v>
      </c>
      <c r="G106" s="32">
        <v>123.65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2"/>
  <sheetViews>
    <sheetView zoomScale="85" zoomScaleNormal="85" workbookViewId="0">
      <selection activeCell="G25" sqref="G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936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44428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2">
        <v>1</v>
      </c>
      <c r="B10" s="301">
        <v>44357</v>
      </c>
      <c r="C10" s="396"/>
      <c r="D10" s="352" t="s">
        <v>82</v>
      </c>
      <c r="E10" s="397" t="s">
        <v>619</v>
      </c>
      <c r="F10" s="302">
        <v>3585</v>
      </c>
      <c r="G10" s="302">
        <v>3345</v>
      </c>
      <c r="H10" s="397">
        <v>3730</v>
      </c>
      <c r="I10" s="398" t="s">
        <v>621</v>
      </c>
      <c r="J10" s="106" t="s">
        <v>771</v>
      </c>
      <c r="K10" s="106">
        <f t="shared" ref="K10" si="0">H10-F10</f>
        <v>145</v>
      </c>
      <c r="L10" s="108">
        <f>(F10*-0.8)/100</f>
        <v>-28.68</v>
      </c>
      <c r="M10" s="109">
        <f t="shared" ref="M10" si="1">(K10+L10)/F10</f>
        <v>3.2446304044630406E-2</v>
      </c>
      <c r="N10" s="106" t="s">
        <v>617</v>
      </c>
      <c r="O10" s="110">
        <v>44426</v>
      </c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2">
        <v>2</v>
      </c>
      <c r="B11" s="301">
        <v>44363</v>
      </c>
      <c r="C11" s="396"/>
      <c r="D11" s="352" t="s">
        <v>102</v>
      </c>
      <c r="E11" s="397" t="s">
        <v>616</v>
      </c>
      <c r="F11" s="302">
        <v>1189.75</v>
      </c>
      <c r="G11" s="302">
        <v>1111.5</v>
      </c>
      <c r="H11" s="397">
        <v>1252</v>
      </c>
      <c r="I11" s="398" t="s">
        <v>623</v>
      </c>
      <c r="J11" s="106" t="s">
        <v>961</v>
      </c>
      <c r="K11" s="106">
        <f t="shared" ref="K11" si="2">H11-F11</f>
        <v>62.25</v>
      </c>
      <c r="L11" s="108">
        <f>(F11*-0.8)/100</f>
        <v>-9.5180000000000007</v>
      </c>
      <c r="M11" s="109">
        <f t="shared" ref="M11" si="3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0">
        <v>3</v>
      </c>
      <c r="B12" s="112">
        <v>44385</v>
      </c>
      <c r="C12" s="121"/>
      <c r="D12" s="113" t="s">
        <v>585</v>
      </c>
      <c r="E12" s="114" t="s">
        <v>619</v>
      </c>
      <c r="F12" s="111" t="s">
        <v>624</v>
      </c>
      <c r="G12" s="111">
        <v>2060</v>
      </c>
      <c r="H12" s="114"/>
      <c r="I12" s="115">
        <v>2500</v>
      </c>
      <c r="J12" s="116" t="s">
        <v>620</v>
      </c>
      <c r="K12" s="116"/>
      <c r="L12" s="117"/>
      <c r="M12" s="118"/>
      <c r="N12" s="116"/>
      <c r="O12" s="119"/>
      <c r="P12" s="105"/>
      <c r="Q12" s="1"/>
      <c r="R12" s="1" t="s">
        <v>622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92">
        <v>4</v>
      </c>
      <c r="B13" s="317">
        <v>44385</v>
      </c>
      <c r="C13" s="393"/>
      <c r="D13" s="349" t="s">
        <v>155</v>
      </c>
      <c r="E13" s="394" t="s">
        <v>616</v>
      </c>
      <c r="F13" s="306">
        <v>7335</v>
      </c>
      <c r="G13" s="306">
        <v>6905</v>
      </c>
      <c r="H13" s="394">
        <v>6905</v>
      </c>
      <c r="I13" s="395" t="s">
        <v>625</v>
      </c>
      <c r="J13" s="307" t="s">
        <v>1005</v>
      </c>
      <c r="K13" s="307">
        <f t="shared" ref="K13" si="4">H13-F13</f>
        <v>-430</v>
      </c>
      <c r="L13" s="308">
        <f>(F13*-0.8)/100</f>
        <v>-58.68</v>
      </c>
      <c r="M13" s="309">
        <f t="shared" ref="M13" si="5">(K13+L13)/F13</f>
        <v>-6.6623040218132243E-2</v>
      </c>
      <c r="N13" s="307" t="s">
        <v>634</v>
      </c>
      <c r="O13" s="322">
        <v>44424</v>
      </c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0">
        <v>5</v>
      </c>
      <c r="B14" s="112">
        <v>44396</v>
      </c>
      <c r="C14" s="121"/>
      <c r="D14" s="113" t="s">
        <v>131</v>
      </c>
      <c r="E14" s="114" t="s">
        <v>619</v>
      </c>
      <c r="F14" s="111" t="s">
        <v>858</v>
      </c>
      <c r="G14" s="111">
        <v>510</v>
      </c>
      <c r="H14" s="114"/>
      <c r="I14" s="115" t="s">
        <v>859</v>
      </c>
      <c r="J14" s="116" t="s">
        <v>620</v>
      </c>
      <c r="K14" s="116"/>
      <c r="L14" s="117"/>
      <c r="M14" s="118"/>
      <c r="N14" s="116"/>
      <c r="O14" s="119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0">
        <v>6</v>
      </c>
      <c r="B15" s="112">
        <v>44397</v>
      </c>
      <c r="C15" s="121"/>
      <c r="D15" s="113" t="s">
        <v>137</v>
      </c>
      <c r="E15" s="114" t="s">
        <v>619</v>
      </c>
      <c r="F15" s="111" t="s">
        <v>860</v>
      </c>
      <c r="G15" s="111">
        <v>96.5</v>
      </c>
      <c r="H15" s="114"/>
      <c r="I15" s="115" t="s">
        <v>861</v>
      </c>
      <c r="J15" s="116" t="s">
        <v>620</v>
      </c>
      <c r="K15" s="116"/>
      <c r="L15" s="117"/>
      <c r="M15" s="118"/>
      <c r="N15" s="116"/>
      <c r="O15" s="119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2">
        <v>7</v>
      </c>
      <c r="B16" s="301">
        <v>44399</v>
      </c>
      <c r="C16" s="396"/>
      <c r="D16" s="352" t="s">
        <v>147</v>
      </c>
      <c r="E16" s="397" t="s">
        <v>616</v>
      </c>
      <c r="F16" s="302">
        <v>1577</v>
      </c>
      <c r="G16" s="302">
        <v>1447</v>
      </c>
      <c r="H16" s="397">
        <v>1673</v>
      </c>
      <c r="I16" s="398" t="s">
        <v>862</v>
      </c>
      <c r="J16" s="106" t="s">
        <v>1004</v>
      </c>
      <c r="K16" s="106">
        <f t="shared" ref="K16:K17" si="6">H16-F16</f>
        <v>96</v>
      </c>
      <c r="L16" s="108">
        <f>(F16*-0.8)/100</f>
        <v>-12.616000000000001</v>
      </c>
      <c r="M16" s="109">
        <f t="shared" ref="M16:M17" si="7">(K16+L16)/F16</f>
        <v>5.2875079264426125E-2</v>
      </c>
      <c r="N16" s="106" t="s">
        <v>617</v>
      </c>
      <c r="O16" s="110">
        <v>44421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31">
        <v>8</v>
      </c>
      <c r="B17" s="432">
        <v>44407</v>
      </c>
      <c r="C17" s="433"/>
      <c r="D17" s="434" t="s">
        <v>51</v>
      </c>
      <c r="E17" s="435" t="s">
        <v>619</v>
      </c>
      <c r="F17" s="436">
        <v>715</v>
      </c>
      <c r="G17" s="436">
        <v>675</v>
      </c>
      <c r="H17" s="435">
        <v>740</v>
      </c>
      <c r="I17" s="437" t="s">
        <v>874</v>
      </c>
      <c r="J17" s="438" t="s">
        <v>1006</v>
      </c>
      <c r="K17" s="438">
        <f t="shared" si="6"/>
        <v>25</v>
      </c>
      <c r="L17" s="439">
        <f t="shared" ref="L17" si="8">(F17*-0.7)/100</f>
        <v>-5.004999999999999</v>
      </c>
      <c r="M17" s="440">
        <f t="shared" si="7"/>
        <v>2.7965034965034965E-2</v>
      </c>
      <c r="N17" s="438" t="s">
        <v>617</v>
      </c>
      <c r="O17" s="441">
        <v>44424</v>
      </c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92">
        <v>9</v>
      </c>
      <c r="B18" s="317">
        <v>44410</v>
      </c>
      <c r="C18" s="393"/>
      <c r="D18" s="349" t="s">
        <v>880</v>
      </c>
      <c r="E18" s="394" t="s">
        <v>619</v>
      </c>
      <c r="F18" s="306">
        <v>63.3</v>
      </c>
      <c r="G18" s="306">
        <v>59</v>
      </c>
      <c r="H18" s="394">
        <v>59</v>
      </c>
      <c r="I18" s="395" t="s">
        <v>881</v>
      </c>
      <c r="J18" s="307" t="s">
        <v>950</v>
      </c>
      <c r="K18" s="307">
        <f t="shared" ref="K18" si="9">H18-F18</f>
        <v>-4.2999999999999972</v>
      </c>
      <c r="L18" s="308">
        <f>(F18*-0.8)/100</f>
        <v>-0.50639999999999996</v>
      </c>
      <c r="M18" s="309">
        <f t="shared" ref="M18" si="10">(K18+L18)/F18</f>
        <v>-7.5930489731437567E-2</v>
      </c>
      <c r="N18" s="307" t="s">
        <v>634</v>
      </c>
      <c r="O18" s="322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0">
        <v>10</v>
      </c>
      <c r="B19" s="112">
        <v>44417</v>
      </c>
      <c r="C19" s="121"/>
      <c r="D19" s="113" t="s">
        <v>364</v>
      </c>
      <c r="E19" s="114" t="s">
        <v>619</v>
      </c>
      <c r="F19" s="111" t="s">
        <v>948</v>
      </c>
      <c r="G19" s="111">
        <v>69</v>
      </c>
      <c r="H19" s="114"/>
      <c r="I19" s="115" t="s">
        <v>949</v>
      </c>
      <c r="J19" s="116" t="s">
        <v>620</v>
      </c>
      <c r="K19" s="120"/>
      <c r="L19" s="112"/>
      <c r="M19" s="121"/>
      <c r="N19" s="113"/>
      <c r="O19" s="114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0">
        <v>11</v>
      </c>
      <c r="B20" s="112">
        <v>44421</v>
      </c>
      <c r="C20" s="121"/>
      <c r="D20" s="113" t="s">
        <v>471</v>
      </c>
      <c r="E20" s="114" t="s">
        <v>619</v>
      </c>
      <c r="F20" s="111" t="s">
        <v>1002</v>
      </c>
      <c r="G20" s="111">
        <v>1415</v>
      </c>
      <c r="H20" s="114"/>
      <c r="I20" s="115" t="s">
        <v>1003</v>
      </c>
      <c r="J20" s="116" t="s">
        <v>620</v>
      </c>
      <c r="K20" s="120"/>
      <c r="L20" s="112"/>
      <c r="M20" s="121"/>
      <c r="N20" s="113"/>
      <c r="O20" s="114"/>
      <c r="P20" s="105"/>
      <c r="Q20" s="1"/>
      <c r="R20" s="1" t="s">
        <v>618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0"/>
      <c r="B21" s="112"/>
      <c r="C21" s="121"/>
      <c r="D21" s="113"/>
      <c r="E21" s="114"/>
      <c r="F21" s="111"/>
      <c r="G21" s="111"/>
      <c r="H21" s="114"/>
      <c r="I21" s="115"/>
      <c r="J21" s="116"/>
      <c r="K21" s="120"/>
      <c r="L21" s="112"/>
      <c r="M21" s="121"/>
      <c r="N21" s="113"/>
      <c r="O21" s="114"/>
      <c r="P21" s="10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12"/>
      <c r="C22" s="121"/>
      <c r="D22" s="113"/>
      <c r="E22" s="114"/>
      <c r="F22" s="111"/>
      <c r="G22" s="111"/>
      <c r="H22" s="114"/>
      <c r="I22" s="115"/>
      <c r="J22" s="116"/>
      <c r="K22" s="120"/>
      <c r="L22" s="112"/>
      <c r="M22" s="121"/>
      <c r="N22" s="113"/>
      <c r="O22" s="114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7"/>
      <c r="B23" s="128"/>
      <c r="C23" s="129"/>
      <c r="D23" s="130"/>
      <c r="E23" s="131"/>
      <c r="F23" s="131"/>
      <c r="H23" s="131"/>
      <c r="I23" s="132"/>
      <c r="J23" s="133"/>
      <c r="K23" s="133"/>
      <c r="L23" s="134"/>
      <c r="M23" s="135"/>
      <c r="N23" s="136"/>
      <c r="O23" s="137"/>
      <c r="P23" s="138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7"/>
      <c r="B24" s="128"/>
      <c r="C24" s="129"/>
      <c r="D24" s="130"/>
      <c r="E24" s="131"/>
      <c r="F24" s="131"/>
      <c r="G24" s="127"/>
      <c r="H24" s="131"/>
      <c r="I24" s="132"/>
      <c r="J24" s="133"/>
      <c r="K24" s="133"/>
      <c r="L24" s="134"/>
      <c r="M24" s="135"/>
      <c r="N24" s="136"/>
      <c r="O24" s="137"/>
      <c r="P24" s="138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626</v>
      </c>
      <c r="B25" s="140"/>
      <c r="C25" s="141"/>
      <c r="D25" s="142"/>
      <c r="E25" s="143"/>
      <c r="F25" s="143"/>
      <c r="G25" s="143"/>
      <c r="H25" s="143"/>
      <c r="I25" s="143"/>
      <c r="J25" s="144"/>
      <c r="K25" s="143"/>
      <c r="L25" s="145"/>
      <c r="M25" s="61"/>
      <c r="N25" s="144"/>
      <c r="O25" s="141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6" t="s">
        <v>627</v>
      </c>
      <c r="B26" s="139"/>
      <c r="C26" s="139"/>
      <c r="D26" s="139"/>
      <c r="E26" s="44"/>
      <c r="F26" s="147" t="s">
        <v>628</v>
      </c>
      <c r="G26" s="6"/>
      <c r="H26" s="6"/>
      <c r="I26" s="6"/>
      <c r="J26" s="148"/>
      <c r="K26" s="149"/>
      <c r="L26" s="149"/>
      <c r="M26" s="150"/>
      <c r="N26" s="1"/>
      <c r="O26" s="15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629</v>
      </c>
      <c r="B27" s="139"/>
      <c r="C27" s="139"/>
      <c r="D27" s="139"/>
      <c r="E27" s="6"/>
      <c r="F27" s="147" t="s">
        <v>630</v>
      </c>
      <c r="G27" s="6"/>
      <c r="H27" s="6"/>
      <c r="I27" s="6"/>
      <c r="J27" s="148"/>
      <c r="K27" s="149"/>
      <c r="L27" s="149"/>
      <c r="M27" s="150"/>
      <c r="N27" s="1"/>
      <c r="O27" s="15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9"/>
      <c r="B28" s="139"/>
      <c r="C28" s="139"/>
      <c r="D28" s="139"/>
      <c r="E28" s="6"/>
      <c r="F28" s="6"/>
      <c r="G28" s="6"/>
      <c r="H28" s="6"/>
      <c r="I28" s="6"/>
      <c r="J28" s="152"/>
      <c r="K28" s="149"/>
      <c r="L28" s="149"/>
      <c r="M28" s="6"/>
      <c r="N28" s="153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54" t="s">
        <v>631</v>
      </c>
      <c r="C29" s="154"/>
      <c r="D29" s="154"/>
      <c r="E29" s="154"/>
      <c r="F29" s="155"/>
      <c r="G29" s="6"/>
      <c r="H29" s="6"/>
      <c r="I29" s="156"/>
      <c r="J29" s="157"/>
      <c r="K29" s="158"/>
      <c r="L29" s="157"/>
      <c r="M29" s="6"/>
      <c r="N29" s="1"/>
      <c r="O29" s="1"/>
      <c r="P29" s="1"/>
      <c r="R29" s="61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101" t="s">
        <v>16</v>
      </c>
      <c r="B30" s="159" t="s">
        <v>590</v>
      </c>
      <c r="C30" s="104"/>
      <c r="D30" s="103" t="s">
        <v>604</v>
      </c>
      <c r="E30" s="102" t="s">
        <v>605</v>
      </c>
      <c r="F30" s="102" t="s">
        <v>606</v>
      </c>
      <c r="G30" s="102" t="s">
        <v>632</v>
      </c>
      <c r="H30" s="102" t="s">
        <v>608</v>
      </c>
      <c r="I30" s="102" t="s">
        <v>609</v>
      </c>
      <c r="J30" s="102" t="s">
        <v>610</v>
      </c>
      <c r="K30" s="159" t="s">
        <v>633</v>
      </c>
      <c r="L30" s="160" t="s">
        <v>612</v>
      </c>
      <c r="M30" s="104" t="s">
        <v>613</v>
      </c>
      <c r="N30" s="102" t="s">
        <v>614</v>
      </c>
      <c r="O30" s="103" t="s">
        <v>615</v>
      </c>
      <c r="P30" s="1"/>
      <c r="Q30" s="1"/>
      <c r="R30" s="61"/>
      <c r="S30" s="61"/>
      <c r="T30" s="61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5" customHeight="1">
      <c r="A31" s="303">
        <v>1</v>
      </c>
      <c r="B31" s="317">
        <v>44397</v>
      </c>
      <c r="C31" s="304"/>
      <c r="D31" s="305" t="s">
        <v>329</v>
      </c>
      <c r="E31" s="306" t="s">
        <v>619</v>
      </c>
      <c r="F31" s="306">
        <v>846</v>
      </c>
      <c r="G31" s="306">
        <v>821</v>
      </c>
      <c r="H31" s="306">
        <v>832.5</v>
      </c>
      <c r="I31" s="306">
        <v>895</v>
      </c>
      <c r="J31" s="307" t="s">
        <v>905</v>
      </c>
      <c r="K31" s="307">
        <f t="shared" ref="K31" si="11">H31-F31</f>
        <v>-13.5</v>
      </c>
      <c r="L31" s="308">
        <f>(F31*-0.7)/100</f>
        <v>-5.9219999999999997</v>
      </c>
      <c r="M31" s="309">
        <f t="shared" ref="M31" si="12">(K31+L31)/F31</f>
        <v>-2.295744680851064E-2</v>
      </c>
      <c r="N31" s="307" t="s">
        <v>634</v>
      </c>
      <c r="O31" s="322">
        <v>44412</v>
      </c>
      <c r="P31" s="1"/>
      <c r="Q31" s="1"/>
      <c r="R31" s="6" t="s">
        <v>618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15">
        <v>2</v>
      </c>
      <c r="B32" s="301">
        <v>44399</v>
      </c>
      <c r="C32" s="310"/>
      <c r="D32" s="316" t="s">
        <v>540</v>
      </c>
      <c r="E32" s="302" t="s">
        <v>619</v>
      </c>
      <c r="F32" s="302">
        <v>2097</v>
      </c>
      <c r="G32" s="302">
        <v>2040</v>
      </c>
      <c r="H32" s="302">
        <v>2147.5</v>
      </c>
      <c r="I32" s="302" t="s">
        <v>863</v>
      </c>
      <c r="J32" s="106" t="s">
        <v>879</v>
      </c>
      <c r="K32" s="106">
        <f t="shared" ref="K32" si="13">H32-F32</f>
        <v>50.5</v>
      </c>
      <c r="L32" s="108">
        <f t="shared" ref="L32" si="14">(F32*-0.7)/100</f>
        <v>-14.678999999999998</v>
      </c>
      <c r="M32" s="109">
        <f t="shared" ref="M32" si="15">(K32+L32)/F32</f>
        <v>1.7082021936099187E-2</v>
      </c>
      <c r="N32" s="106" t="s">
        <v>617</v>
      </c>
      <c r="O32" s="110">
        <v>44410</v>
      </c>
      <c r="P32" s="1"/>
      <c r="Q32" s="1"/>
      <c r="R32" s="6" t="s">
        <v>618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15">
        <v>2</v>
      </c>
      <c r="B33" s="301">
        <v>44406</v>
      </c>
      <c r="C33" s="310"/>
      <c r="D33" s="316" t="s">
        <v>317</v>
      </c>
      <c r="E33" s="302" t="s">
        <v>619</v>
      </c>
      <c r="F33" s="302">
        <v>1147.5</v>
      </c>
      <c r="G33" s="302">
        <v>1115</v>
      </c>
      <c r="H33" s="302">
        <v>1182.5</v>
      </c>
      <c r="I33" s="302" t="s">
        <v>869</v>
      </c>
      <c r="J33" s="106" t="s">
        <v>864</v>
      </c>
      <c r="K33" s="106">
        <f t="shared" ref="K33:K34" si="16">H33-F33</f>
        <v>35</v>
      </c>
      <c r="L33" s="108">
        <f t="shared" ref="L33" si="17">(F33*-0.7)/100</f>
        <v>-8.0325000000000006</v>
      </c>
      <c r="M33" s="109">
        <f t="shared" ref="M33:M34" si="18">(K33+L33)/F33</f>
        <v>2.3501089324618737E-2</v>
      </c>
      <c r="N33" s="106" t="s">
        <v>617</v>
      </c>
      <c r="O33" s="110">
        <v>44410</v>
      </c>
      <c r="P33" s="1"/>
      <c r="Q33" s="1"/>
      <c r="R33" s="6" t="s">
        <v>622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03">
        <v>4</v>
      </c>
      <c r="B34" s="317">
        <v>44407</v>
      </c>
      <c r="C34" s="304"/>
      <c r="D34" s="305" t="s">
        <v>354</v>
      </c>
      <c r="E34" s="306" t="s">
        <v>619</v>
      </c>
      <c r="F34" s="306">
        <v>184.5</v>
      </c>
      <c r="G34" s="306">
        <v>179</v>
      </c>
      <c r="H34" s="306">
        <v>179</v>
      </c>
      <c r="I34" s="306" t="s">
        <v>873</v>
      </c>
      <c r="J34" s="307" t="s">
        <v>904</v>
      </c>
      <c r="K34" s="307">
        <f t="shared" si="16"/>
        <v>-5.5</v>
      </c>
      <c r="L34" s="308">
        <f>(F34*-0.7)/100</f>
        <v>-1.2915000000000001</v>
      </c>
      <c r="M34" s="309">
        <f t="shared" si="18"/>
        <v>-3.6810298102981032E-2</v>
      </c>
      <c r="N34" s="307" t="s">
        <v>634</v>
      </c>
      <c r="O34" s="322">
        <v>44411</v>
      </c>
      <c r="P34" s="1"/>
      <c r="Q34" s="1"/>
      <c r="R34" s="6" t="s">
        <v>622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3">
        <v>5</v>
      </c>
      <c r="B35" s="317">
        <v>44410</v>
      </c>
      <c r="C35" s="304"/>
      <c r="D35" s="305" t="s">
        <v>154</v>
      </c>
      <c r="E35" s="306" t="s">
        <v>619</v>
      </c>
      <c r="F35" s="306">
        <v>551</v>
      </c>
      <c r="G35" s="306">
        <v>534</v>
      </c>
      <c r="H35" s="306">
        <v>534.5</v>
      </c>
      <c r="I35" s="306">
        <v>580</v>
      </c>
      <c r="J35" s="307" t="s">
        <v>882</v>
      </c>
      <c r="K35" s="307">
        <f t="shared" ref="K35" si="19">H35-F35</f>
        <v>-16.5</v>
      </c>
      <c r="L35" s="308">
        <f>(F35*-0.07)/100</f>
        <v>-0.38569999999999999</v>
      </c>
      <c r="M35" s="309">
        <f t="shared" ref="M35" si="20">(K35+L35)/F35</f>
        <v>-3.0645553539019963E-2</v>
      </c>
      <c r="N35" s="307" t="s">
        <v>634</v>
      </c>
      <c r="O35" s="322">
        <v>44410</v>
      </c>
      <c r="P35" s="1"/>
      <c r="Q35" s="1"/>
      <c r="R35" s="6" t="s">
        <v>622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59">
        <v>6</v>
      </c>
      <c r="B36" s="360">
        <v>44410</v>
      </c>
      <c r="C36" s="361"/>
      <c r="D36" s="362" t="s">
        <v>197</v>
      </c>
      <c r="E36" s="363" t="s">
        <v>619</v>
      </c>
      <c r="F36" s="363">
        <v>569.5</v>
      </c>
      <c r="G36" s="363">
        <v>554</v>
      </c>
      <c r="H36" s="363">
        <v>554</v>
      </c>
      <c r="I36" s="363" t="s">
        <v>883</v>
      </c>
      <c r="J36" s="307" t="s">
        <v>882</v>
      </c>
      <c r="K36" s="307">
        <f t="shared" ref="K36" si="21">H36-F36</f>
        <v>-15.5</v>
      </c>
      <c r="L36" s="308">
        <f>(F36*-0.7)/100</f>
        <v>-3.9864999999999999</v>
      </c>
      <c r="M36" s="309">
        <f t="shared" ref="M36" si="22">(K36+L36)/F36</f>
        <v>-3.4216856892010532E-2</v>
      </c>
      <c r="N36" s="307" t="s">
        <v>634</v>
      </c>
      <c r="O36" s="322">
        <v>44413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3">
        <v>7</v>
      </c>
      <c r="B37" s="317">
        <v>44410</v>
      </c>
      <c r="C37" s="304"/>
      <c r="D37" s="305" t="s">
        <v>885</v>
      </c>
      <c r="E37" s="306" t="s">
        <v>619</v>
      </c>
      <c r="F37" s="306">
        <v>305.5</v>
      </c>
      <c r="G37" s="306">
        <v>297</v>
      </c>
      <c r="H37" s="306">
        <v>297</v>
      </c>
      <c r="I37" s="306" t="s">
        <v>884</v>
      </c>
      <c r="J37" s="307" t="s">
        <v>906</v>
      </c>
      <c r="K37" s="307">
        <f t="shared" ref="K37" si="23">H37-F37</f>
        <v>-8.5</v>
      </c>
      <c r="L37" s="308">
        <f>(F37*-0.7)/100</f>
        <v>-2.1385000000000001</v>
      </c>
      <c r="M37" s="309">
        <f t="shared" ref="M37" si="24">(K37+L37)/F37</f>
        <v>-3.4823240589198036E-2</v>
      </c>
      <c r="N37" s="307" t="s">
        <v>634</v>
      </c>
      <c r="O37" s="322">
        <v>44412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38">
        <v>8</v>
      </c>
      <c r="B38" s="339">
        <v>44411</v>
      </c>
      <c r="C38" s="340"/>
      <c r="D38" s="341" t="s">
        <v>887</v>
      </c>
      <c r="E38" s="342" t="s">
        <v>619</v>
      </c>
      <c r="F38" s="342">
        <v>178.25</v>
      </c>
      <c r="G38" s="342">
        <v>173</v>
      </c>
      <c r="H38" s="342">
        <v>182.5</v>
      </c>
      <c r="I38" s="342" t="s">
        <v>888</v>
      </c>
      <c r="J38" s="106" t="s">
        <v>889</v>
      </c>
      <c r="K38" s="106">
        <f t="shared" ref="K38:K40" si="25">H38-F38</f>
        <v>4.25</v>
      </c>
      <c r="L38" s="108">
        <f>(F38*-0.07)/100</f>
        <v>-0.12477500000000001</v>
      </c>
      <c r="M38" s="109">
        <f t="shared" ref="M38:M40" si="26">(K38+L38)/F38</f>
        <v>2.3142917251051897E-2</v>
      </c>
      <c r="N38" s="106" t="s">
        <v>617</v>
      </c>
      <c r="O38" s="401">
        <v>44411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56">
        <v>9</v>
      </c>
      <c r="B39" s="330">
        <v>44412</v>
      </c>
      <c r="C39" s="357"/>
      <c r="D39" s="358" t="s">
        <v>503</v>
      </c>
      <c r="E39" s="329" t="s">
        <v>619</v>
      </c>
      <c r="F39" s="329">
        <v>2159</v>
      </c>
      <c r="G39" s="329">
        <v>2085</v>
      </c>
      <c r="H39" s="329">
        <v>2085</v>
      </c>
      <c r="I39" s="329" t="s">
        <v>910</v>
      </c>
      <c r="J39" s="307" t="s">
        <v>920</v>
      </c>
      <c r="K39" s="307">
        <f t="shared" si="25"/>
        <v>-74</v>
      </c>
      <c r="L39" s="308">
        <f>(F39*-0.7)/100</f>
        <v>-15.113</v>
      </c>
      <c r="M39" s="309">
        <f t="shared" si="26"/>
        <v>-4.1275127373784158E-2</v>
      </c>
      <c r="N39" s="307" t="s">
        <v>634</v>
      </c>
      <c r="O39" s="322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56">
        <v>10</v>
      </c>
      <c r="B40" s="330">
        <v>44412</v>
      </c>
      <c r="C40" s="357"/>
      <c r="D40" s="358" t="s">
        <v>465</v>
      </c>
      <c r="E40" s="329" t="s">
        <v>619</v>
      </c>
      <c r="F40" s="329">
        <v>284</v>
      </c>
      <c r="G40" s="329">
        <v>274</v>
      </c>
      <c r="H40" s="329">
        <v>275</v>
      </c>
      <c r="I40" s="329" t="s">
        <v>915</v>
      </c>
      <c r="J40" s="307" t="s">
        <v>928</v>
      </c>
      <c r="K40" s="307">
        <f t="shared" si="25"/>
        <v>-9</v>
      </c>
      <c r="L40" s="308">
        <f>(F40*-0.7)/100</f>
        <v>-1.9879999999999998</v>
      </c>
      <c r="M40" s="309">
        <f t="shared" si="26"/>
        <v>-3.8690140845070421E-2</v>
      </c>
      <c r="N40" s="307" t="s">
        <v>634</v>
      </c>
      <c r="O40" s="322">
        <v>44413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38">
        <v>11</v>
      </c>
      <c r="B41" s="339">
        <v>44413</v>
      </c>
      <c r="C41" s="340"/>
      <c r="D41" s="341" t="s">
        <v>189</v>
      </c>
      <c r="E41" s="342" t="s">
        <v>619</v>
      </c>
      <c r="F41" s="342">
        <v>135.5</v>
      </c>
      <c r="G41" s="342">
        <v>131.80000000000001</v>
      </c>
      <c r="H41" s="342">
        <v>138.5</v>
      </c>
      <c r="I41" s="342" t="s">
        <v>921</v>
      </c>
      <c r="J41" s="106" t="s">
        <v>922</v>
      </c>
      <c r="K41" s="106">
        <f t="shared" ref="K41" si="27">H41-F41</f>
        <v>3</v>
      </c>
      <c r="L41" s="108">
        <f>(F41*-0.07)/100</f>
        <v>-9.4850000000000018E-2</v>
      </c>
      <c r="M41" s="109">
        <f t="shared" ref="M41" si="28">(K41+L41)/F41</f>
        <v>2.1440221402214021E-2</v>
      </c>
      <c r="N41" s="106" t="s">
        <v>617</v>
      </c>
      <c r="O41" s="401">
        <v>44413</v>
      </c>
      <c r="P41" s="1"/>
      <c r="Q41" s="1"/>
      <c r="R41" s="6" t="s">
        <v>618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38">
        <v>12</v>
      </c>
      <c r="B42" s="339">
        <v>44414</v>
      </c>
      <c r="C42" s="340"/>
      <c r="D42" s="341" t="s">
        <v>164</v>
      </c>
      <c r="E42" s="342" t="s">
        <v>619</v>
      </c>
      <c r="F42" s="342">
        <v>1515</v>
      </c>
      <c r="G42" s="342">
        <v>1470</v>
      </c>
      <c r="H42" s="342">
        <v>1550</v>
      </c>
      <c r="I42" s="342" t="s">
        <v>929</v>
      </c>
      <c r="J42" s="106" t="s">
        <v>864</v>
      </c>
      <c r="K42" s="106">
        <f t="shared" ref="K42:K43" si="29">H42-F42</f>
        <v>35</v>
      </c>
      <c r="L42" s="108">
        <f>(F42*-0.07)/100</f>
        <v>-1.0605000000000002</v>
      </c>
      <c r="M42" s="109">
        <f t="shared" ref="M42:M43" si="30">(K42+L42)/F42</f>
        <v>2.2402310231023105E-2</v>
      </c>
      <c r="N42" s="106" t="s">
        <v>617</v>
      </c>
      <c r="O42" s="401">
        <v>44414</v>
      </c>
      <c r="P42" s="1"/>
      <c r="Q42" s="1"/>
      <c r="R42" s="6" t="s">
        <v>618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371" customFormat="1" ht="15" customHeight="1">
      <c r="A43" s="356">
        <v>13</v>
      </c>
      <c r="B43" s="330">
        <v>44417</v>
      </c>
      <c r="C43" s="357"/>
      <c r="D43" s="358" t="s">
        <v>134</v>
      </c>
      <c r="E43" s="329" t="s">
        <v>619</v>
      </c>
      <c r="F43" s="329">
        <v>1035</v>
      </c>
      <c r="G43" s="329">
        <v>1005</v>
      </c>
      <c r="H43" s="329">
        <v>1005</v>
      </c>
      <c r="I43" s="329">
        <v>1100</v>
      </c>
      <c r="J43" s="307" t="s">
        <v>1030</v>
      </c>
      <c r="K43" s="307">
        <f t="shared" si="29"/>
        <v>-30</v>
      </c>
      <c r="L43" s="308">
        <f>(F43*-0.7)/100</f>
        <v>-7.2450000000000001</v>
      </c>
      <c r="M43" s="309">
        <f t="shared" si="30"/>
        <v>-3.5985507246376808E-2</v>
      </c>
      <c r="N43" s="307" t="s">
        <v>634</v>
      </c>
      <c r="O43" s="322">
        <v>44425</v>
      </c>
      <c r="P43" s="369"/>
      <c r="Q43" s="369"/>
      <c r="R43" s="370" t="s">
        <v>622</v>
      </c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</row>
    <row r="44" spans="1:38" s="371" customFormat="1" ht="15" customHeight="1">
      <c r="A44" s="356">
        <v>14</v>
      </c>
      <c r="B44" s="330">
        <v>44417</v>
      </c>
      <c r="C44" s="357"/>
      <c r="D44" s="358" t="s">
        <v>170</v>
      </c>
      <c r="E44" s="329" t="s">
        <v>619</v>
      </c>
      <c r="F44" s="329">
        <v>178</v>
      </c>
      <c r="G44" s="329">
        <v>173</v>
      </c>
      <c r="H44" s="329">
        <v>172.5</v>
      </c>
      <c r="I44" s="329" t="s">
        <v>937</v>
      </c>
      <c r="J44" s="307" t="s">
        <v>904</v>
      </c>
      <c r="K44" s="307">
        <f t="shared" ref="K44:K45" si="31">H44-F44</f>
        <v>-5.5</v>
      </c>
      <c r="L44" s="308">
        <f>(F44*-0.7)/100</f>
        <v>-1.246</v>
      </c>
      <c r="M44" s="309">
        <f t="shared" ref="M44:M45" si="32">(K44+L44)/F44</f>
        <v>-3.7898876404494387E-2</v>
      </c>
      <c r="N44" s="307" t="s">
        <v>634</v>
      </c>
      <c r="O44" s="322">
        <v>44418</v>
      </c>
      <c r="P44" s="369"/>
      <c r="Q44" s="369"/>
      <c r="R44" s="370" t="s">
        <v>618</v>
      </c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</row>
    <row r="45" spans="1:38" s="371" customFormat="1" ht="15" customHeight="1">
      <c r="A45" s="338">
        <v>15</v>
      </c>
      <c r="B45" s="339">
        <v>44417</v>
      </c>
      <c r="C45" s="340"/>
      <c r="D45" s="341" t="s">
        <v>269</v>
      </c>
      <c r="E45" s="342" t="s">
        <v>619</v>
      </c>
      <c r="F45" s="342">
        <v>701</v>
      </c>
      <c r="G45" s="342">
        <v>685</v>
      </c>
      <c r="H45" s="342">
        <v>715</v>
      </c>
      <c r="I45" s="342" t="s">
        <v>938</v>
      </c>
      <c r="J45" s="106" t="s">
        <v>951</v>
      </c>
      <c r="K45" s="106">
        <f t="shared" si="31"/>
        <v>14</v>
      </c>
      <c r="L45" s="108">
        <f t="shared" ref="L45" si="33">(F45*-0.7)/100</f>
        <v>-4.907</v>
      </c>
      <c r="M45" s="109">
        <f t="shared" si="32"/>
        <v>1.2971469329529244E-2</v>
      </c>
      <c r="N45" s="106" t="s">
        <v>617</v>
      </c>
      <c r="O45" s="110">
        <v>44418</v>
      </c>
      <c r="P45" s="369"/>
      <c r="Q45" s="369"/>
      <c r="R45" s="370" t="s">
        <v>618</v>
      </c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</row>
    <row r="46" spans="1:38" s="371" customFormat="1" ht="15" customHeight="1">
      <c r="A46" s="338">
        <v>16</v>
      </c>
      <c r="B46" s="339">
        <v>44418</v>
      </c>
      <c r="C46" s="340"/>
      <c r="D46" s="341" t="s">
        <v>198</v>
      </c>
      <c r="E46" s="342" t="s">
        <v>619</v>
      </c>
      <c r="F46" s="342">
        <v>854.5</v>
      </c>
      <c r="G46" s="342">
        <v>832</v>
      </c>
      <c r="H46" s="342">
        <v>876</v>
      </c>
      <c r="I46" s="342" t="s">
        <v>954</v>
      </c>
      <c r="J46" s="106" t="s">
        <v>975</v>
      </c>
      <c r="K46" s="106">
        <f t="shared" ref="K46" si="34">H46-F46</f>
        <v>21.5</v>
      </c>
      <c r="L46" s="108">
        <f t="shared" ref="L46" si="35">(F46*-0.7)/100</f>
        <v>-5.9814999999999996</v>
      </c>
      <c r="M46" s="109">
        <f t="shared" ref="M46" si="36">(K46+L46)/F46</f>
        <v>1.8160912814511411E-2</v>
      </c>
      <c r="N46" s="106" t="s">
        <v>617</v>
      </c>
      <c r="O46" s="110">
        <v>44420</v>
      </c>
      <c r="P46" s="369"/>
      <c r="Q46" s="369"/>
      <c r="R46" s="370" t="s">
        <v>622</v>
      </c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</row>
    <row r="47" spans="1:38" s="371" customFormat="1" ht="15" customHeight="1">
      <c r="A47" s="356">
        <v>17</v>
      </c>
      <c r="B47" s="330">
        <v>44419</v>
      </c>
      <c r="C47" s="357"/>
      <c r="D47" s="358" t="s">
        <v>417</v>
      </c>
      <c r="E47" s="329" t="s">
        <v>619</v>
      </c>
      <c r="F47" s="329">
        <v>401</v>
      </c>
      <c r="G47" s="329">
        <v>388</v>
      </c>
      <c r="H47" s="329">
        <v>388</v>
      </c>
      <c r="I47" s="329" t="s">
        <v>963</v>
      </c>
      <c r="J47" s="307" t="s">
        <v>964</v>
      </c>
      <c r="K47" s="307">
        <f t="shared" ref="K47:K49" si="37">H47-F47</f>
        <v>-13</v>
      </c>
      <c r="L47" s="308">
        <f>(F47*-0.07)/100</f>
        <v>-0.28070000000000006</v>
      </c>
      <c r="M47" s="309">
        <f t="shared" ref="M47:M49" si="38">(K47+L47)/F47</f>
        <v>-3.3118952618453865E-2</v>
      </c>
      <c r="N47" s="307" t="s">
        <v>634</v>
      </c>
      <c r="O47" s="322">
        <v>44419</v>
      </c>
      <c r="P47" s="369"/>
      <c r="Q47" s="369"/>
      <c r="R47" s="370" t="s">
        <v>618</v>
      </c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</row>
    <row r="48" spans="1:38" s="371" customFormat="1" ht="15" customHeight="1">
      <c r="A48" s="338">
        <v>18</v>
      </c>
      <c r="B48" s="339">
        <v>44419</v>
      </c>
      <c r="C48" s="340"/>
      <c r="D48" s="341" t="s">
        <v>425</v>
      </c>
      <c r="E48" s="342" t="s">
        <v>619</v>
      </c>
      <c r="F48" s="342">
        <v>1695</v>
      </c>
      <c r="G48" s="342">
        <v>1645</v>
      </c>
      <c r="H48" s="342">
        <v>1730</v>
      </c>
      <c r="I48" s="342" t="s">
        <v>965</v>
      </c>
      <c r="J48" s="106" t="s">
        <v>864</v>
      </c>
      <c r="K48" s="106">
        <f t="shared" si="37"/>
        <v>35</v>
      </c>
      <c r="L48" s="108">
        <f>(F48*-0.07)/100</f>
        <v>-1.1865000000000001</v>
      </c>
      <c r="M48" s="109">
        <f t="shared" si="38"/>
        <v>1.9948967551622416E-2</v>
      </c>
      <c r="N48" s="106" t="s">
        <v>617</v>
      </c>
      <c r="O48" s="401">
        <v>44419</v>
      </c>
      <c r="P48" s="369"/>
      <c r="Q48" s="369"/>
      <c r="R48" s="370" t="s">
        <v>618</v>
      </c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</row>
    <row r="49" spans="1:38" s="371" customFormat="1" ht="15" customHeight="1">
      <c r="A49" s="338">
        <v>19</v>
      </c>
      <c r="B49" s="339">
        <v>44421</v>
      </c>
      <c r="C49" s="340"/>
      <c r="D49" s="341" t="s">
        <v>133</v>
      </c>
      <c r="E49" s="342" t="s">
        <v>619</v>
      </c>
      <c r="F49" s="342">
        <v>1672</v>
      </c>
      <c r="G49" s="342">
        <v>1615</v>
      </c>
      <c r="H49" s="342">
        <v>1717.5</v>
      </c>
      <c r="I49" s="342" t="s">
        <v>1000</v>
      </c>
      <c r="J49" s="106" t="s">
        <v>1016</v>
      </c>
      <c r="K49" s="106">
        <f t="shared" si="37"/>
        <v>45.5</v>
      </c>
      <c r="L49" s="108">
        <f t="shared" ref="L49" si="39">(F49*-0.7)/100</f>
        <v>-11.703999999999999</v>
      </c>
      <c r="M49" s="109">
        <f t="shared" si="38"/>
        <v>2.0212918660287082E-2</v>
      </c>
      <c r="N49" s="106" t="s">
        <v>617</v>
      </c>
      <c r="O49" s="110">
        <v>44425</v>
      </c>
      <c r="P49" s="369"/>
      <c r="Q49" s="369"/>
      <c r="R49" s="370" t="s">
        <v>618</v>
      </c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</row>
    <row r="50" spans="1:38" s="371" customFormat="1" ht="15" customHeight="1">
      <c r="A50" s="374">
        <v>20</v>
      </c>
      <c r="B50" s="375">
        <v>44421</v>
      </c>
      <c r="C50" s="376"/>
      <c r="D50" s="377" t="s">
        <v>127</v>
      </c>
      <c r="E50" s="378" t="s">
        <v>619</v>
      </c>
      <c r="F50" s="378" t="s">
        <v>1001</v>
      </c>
      <c r="G50" s="378">
        <v>1395</v>
      </c>
      <c r="H50" s="378"/>
      <c r="I50" s="378">
        <v>1550</v>
      </c>
      <c r="J50" s="372" t="s">
        <v>620</v>
      </c>
      <c r="K50" s="364"/>
      <c r="L50" s="365"/>
      <c r="M50" s="366"/>
      <c r="N50" s="367"/>
      <c r="O50" s="368"/>
      <c r="P50" s="369"/>
      <c r="Q50" s="369"/>
      <c r="R50" s="370" t="s">
        <v>618</v>
      </c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</row>
    <row r="51" spans="1:38" s="371" customFormat="1" ht="15" customHeight="1">
      <c r="A51" s="374">
        <v>21</v>
      </c>
      <c r="B51" s="375">
        <v>44424</v>
      </c>
      <c r="C51" s="376"/>
      <c r="D51" s="377" t="s">
        <v>438</v>
      </c>
      <c r="E51" s="378" t="s">
        <v>619</v>
      </c>
      <c r="F51" s="378" t="s">
        <v>1011</v>
      </c>
      <c r="G51" s="378">
        <v>163</v>
      </c>
      <c r="H51" s="378"/>
      <c r="I51" s="378">
        <v>180</v>
      </c>
      <c r="J51" s="372" t="s">
        <v>620</v>
      </c>
      <c r="K51" s="364"/>
      <c r="L51" s="365"/>
      <c r="M51" s="366"/>
      <c r="N51" s="367"/>
      <c r="O51" s="368"/>
      <c r="P51" s="369"/>
      <c r="Q51" s="369"/>
      <c r="R51" s="370" t="s">
        <v>618</v>
      </c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</row>
    <row r="52" spans="1:38" s="371" customFormat="1" ht="15" customHeight="1">
      <c r="A52" s="374">
        <v>22</v>
      </c>
      <c r="B52" s="375">
        <v>44425</v>
      </c>
      <c r="C52" s="376"/>
      <c r="D52" s="377" t="s">
        <v>585</v>
      </c>
      <c r="E52" s="378" t="s">
        <v>619</v>
      </c>
      <c r="F52" s="378" t="s">
        <v>1017</v>
      </c>
      <c r="G52" s="378">
        <v>2170</v>
      </c>
      <c r="H52" s="378"/>
      <c r="I52" s="378" t="s">
        <v>1018</v>
      </c>
      <c r="J52" s="372" t="s">
        <v>620</v>
      </c>
      <c r="K52" s="364"/>
      <c r="L52" s="365"/>
      <c r="M52" s="366"/>
      <c r="N52" s="367"/>
      <c r="O52" s="368"/>
      <c r="P52" s="369"/>
      <c r="Q52" s="369"/>
      <c r="R52" s="370" t="s">
        <v>622</v>
      </c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</row>
    <row r="53" spans="1:38" s="371" customFormat="1" ht="15" customHeight="1">
      <c r="A53" s="374">
        <v>23</v>
      </c>
      <c r="B53" s="375">
        <v>44426</v>
      </c>
      <c r="C53" s="376"/>
      <c r="D53" s="377" t="s">
        <v>111</v>
      </c>
      <c r="E53" s="378" t="s">
        <v>619</v>
      </c>
      <c r="F53" s="378" t="s">
        <v>1049</v>
      </c>
      <c r="G53" s="378">
        <v>337</v>
      </c>
      <c r="H53" s="378"/>
      <c r="I53" s="378" t="s">
        <v>1050</v>
      </c>
      <c r="J53" s="372" t="s">
        <v>620</v>
      </c>
      <c r="K53" s="364"/>
      <c r="L53" s="365"/>
      <c r="M53" s="366"/>
      <c r="N53" s="367"/>
      <c r="O53" s="368"/>
      <c r="P53" s="369"/>
      <c r="Q53" s="369"/>
      <c r="R53" s="370" t="s">
        <v>618</v>
      </c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</row>
    <row r="54" spans="1:38" ht="15" customHeight="1">
      <c r="A54" s="379"/>
      <c r="B54" s="380"/>
      <c r="C54" s="381"/>
      <c r="D54" s="382"/>
      <c r="E54" s="383"/>
      <c r="F54" s="383"/>
      <c r="G54" s="383"/>
      <c r="H54" s="383"/>
      <c r="I54" s="383"/>
      <c r="J54" s="373"/>
      <c r="K54" s="177"/>
      <c r="L54" s="327"/>
      <c r="M54" s="328"/>
      <c r="N54" s="177"/>
      <c r="O54" s="184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64"/>
      <c r="B56" s="128"/>
      <c r="C56" s="165"/>
      <c r="D56" s="166"/>
      <c r="E56" s="127"/>
      <c r="F56" s="127"/>
      <c r="G56" s="127"/>
      <c r="H56" s="127"/>
      <c r="I56" s="127"/>
      <c r="J56" s="167"/>
      <c r="K56" s="167"/>
      <c r="L56" s="168"/>
      <c r="M56" s="169"/>
      <c r="N56" s="133"/>
      <c r="O56" s="170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39" t="s">
        <v>626</v>
      </c>
      <c r="B57" s="165"/>
      <c r="C57" s="165"/>
      <c r="D57" s="1"/>
      <c r="E57" s="6"/>
      <c r="F57" s="6"/>
      <c r="G57" s="6"/>
      <c r="H57" s="6" t="s">
        <v>639</v>
      </c>
      <c r="I57" s="6"/>
      <c r="J57" s="6"/>
      <c r="K57" s="135"/>
      <c r="L57" s="169"/>
      <c r="M57" s="135"/>
      <c r="N57" s="136"/>
      <c r="O57" s="135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46" t="s">
        <v>627</v>
      </c>
      <c r="B58" s="139"/>
      <c r="C58" s="139"/>
      <c r="D58" s="139"/>
      <c r="E58" s="44"/>
      <c r="F58" s="147" t="s">
        <v>628</v>
      </c>
      <c r="G58" s="61"/>
      <c r="H58" s="44"/>
      <c r="I58" s="61"/>
      <c r="J58" s="6"/>
      <c r="K58" s="171"/>
      <c r="L58" s="172"/>
      <c r="M58" s="6"/>
      <c r="N58" s="129"/>
      <c r="O58" s="173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46"/>
      <c r="B59" s="139"/>
      <c r="C59" s="139"/>
      <c r="D59" s="139"/>
      <c r="E59" s="6"/>
      <c r="F59" s="147" t="s">
        <v>630</v>
      </c>
      <c r="G59" s="61"/>
      <c r="H59" s="44"/>
      <c r="I59" s="61"/>
      <c r="J59" s="6"/>
      <c r="K59" s="171"/>
      <c r="L59" s="172"/>
      <c r="M59" s="6"/>
      <c r="N59" s="129"/>
      <c r="O59" s="173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9"/>
      <c r="C60" s="139"/>
      <c r="D60" s="139"/>
      <c r="E60" s="6"/>
      <c r="F60" s="6"/>
      <c r="G60" s="6"/>
      <c r="H60" s="6"/>
      <c r="I60" s="6"/>
      <c r="J60" s="152"/>
      <c r="K60" s="149"/>
      <c r="L60" s="150"/>
      <c r="M60" s="6"/>
      <c r="N60" s="153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74" t="s">
        <v>640</v>
      </c>
      <c r="B61" s="174"/>
      <c r="C61" s="174"/>
      <c r="D61" s="174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2" t="s">
        <v>16</v>
      </c>
      <c r="B62" s="102" t="s">
        <v>590</v>
      </c>
      <c r="C62" s="102"/>
      <c r="D62" s="103" t="s">
        <v>604</v>
      </c>
      <c r="E62" s="102" t="s">
        <v>605</v>
      </c>
      <c r="F62" s="102" t="s">
        <v>606</v>
      </c>
      <c r="G62" s="102" t="s">
        <v>632</v>
      </c>
      <c r="H62" s="102" t="s">
        <v>608</v>
      </c>
      <c r="I62" s="102" t="s">
        <v>609</v>
      </c>
      <c r="J62" s="101" t="s">
        <v>610</v>
      </c>
      <c r="K62" s="175" t="s">
        <v>641</v>
      </c>
      <c r="L62" s="104" t="s">
        <v>612</v>
      </c>
      <c r="M62" s="175" t="s">
        <v>642</v>
      </c>
      <c r="N62" s="102" t="s">
        <v>643</v>
      </c>
      <c r="O62" s="101" t="s">
        <v>614</v>
      </c>
      <c r="P62" s="103" t="s">
        <v>615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3.5" customHeight="1">
      <c r="A63" s="329">
        <v>1</v>
      </c>
      <c r="B63" s="330">
        <v>44405</v>
      </c>
      <c r="C63" s="331"/>
      <c r="D63" s="331" t="s">
        <v>867</v>
      </c>
      <c r="E63" s="329" t="s">
        <v>619</v>
      </c>
      <c r="F63" s="329">
        <v>1501</v>
      </c>
      <c r="G63" s="329">
        <v>1470</v>
      </c>
      <c r="H63" s="332">
        <v>1470</v>
      </c>
      <c r="I63" s="332" t="s">
        <v>868</v>
      </c>
      <c r="J63" s="333" t="s">
        <v>886</v>
      </c>
      <c r="K63" s="332">
        <f t="shared" ref="K63:K64" si="40">H63-F63</f>
        <v>-31</v>
      </c>
      <c r="L63" s="334">
        <f t="shared" ref="L63:L64" si="41">(H63*N63)*0.07%</f>
        <v>437.32500000000005</v>
      </c>
      <c r="M63" s="335">
        <f t="shared" ref="M63:M64" si="42">(K63*N63)-L63</f>
        <v>-13612.325000000001</v>
      </c>
      <c r="N63" s="332">
        <v>425</v>
      </c>
      <c r="O63" s="336" t="s">
        <v>634</v>
      </c>
      <c r="P63" s="337">
        <v>44410</v>
      </c>
      <c r="Q63" s="176"/>
      <c r="R63" s="6" t="s">
        <v>622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12">
        <v>2</v>
      </c>
      <c r="B64" s="343">
        <v>44406</v>
      </c>
      <c r="C64" s="344"/>
      <c r="D64" s="344" t="s">
        <v>870</v>
      </c>
      <c r="E64" s="312" t="s">
        <v>619</v>
      </c>
      <c r="F64" s="312">
        <v>2340</v>
      </c>
      <c r="G64" s="312">
        <v>2295</v>
      </c>
      <c r="H64" s="314">
        <v>2366.5</v>
      </c>
      <c r="I64" s="314" t="s">
        <v>871</v>
      </c>
      <c r="J64" s="106" t="s">
        <v>897</v>
      </c>
      <c r="K64" s="318">
        <f t="shared" si="40"/>
        <v>26.5</v>
      </c>
      <c r="L64" s="319">
        <f t="shared" si="41"/>
        <v>496.96500000000009</v>
      </c>
      <c r="M64" s="320">
        <f t="shared" si="42"/>
        <v>7453.0349999999999</v>
      </c>
      <c r="N64" s="314">
        <v>300</v>
      </c>
      <c r="O64" s="107" t="s">
        <v>617</v>
      </c>
      <c r="P64" s="321">
        <v>44411</v>
      </c>
      <c r="Q64" s="176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2">
        <v>3</v>
      </c>
      <c r="B65" s="301">
        <v>44407</v>
      </c>
      <c r="C65" s="313"/>
      <c r="D65" s="313" t="s">
        <v>875</v>
      </c>
      <c r="E65" s="302" t="s">
        <v>619</v>
      </c>
      <c r="F65" s="302">
        <v>433</v>
      </c>
      <c r="G65" s="302">
        <v>425</v>
      </c>
      <c r="H65" s="311">
        <v>438.5</v>
      </c>
      <c r="I65" s="314">
        <v>445</v>
      </c>
      <c r="J65" s="106" t="s">
        <v>636</v>
      </c>
      <c r="K65" s="318">
        <f t="shared" ref="K65:K66" si="43">H65-F65</f>
        <v>5.5</v>
      </c>
      <c r="L65" s="319">
        <f t="shared" ref="L65:L66" si="44">(H65*N65)*0.07%</f>
        <v>460.42500000000007</v>
      </c>
      <c r="M65" s="320">
        <f t="shared" ref="M65:M66" si="45">(K65*N65)-L65</f>
        <v>7789.5749999999998</v>
      </c>
      <c r="N65" s="314">
        <v>1500</v>
      </c>
      <c r="O65" s="107" t="s">
        <v>617</v>
      </c>
      <c r="P65" s="321">
        <v>44410</v>
      </c>
      <c r="Q65" s="176"/>
      <c r="R65" s="6" t="s">
        <v>618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12">
        <v>4</v>
      </c>
      <c r="B66" s="301">
        <v>44407</v>
      </c>
      <c r="C66" s="313"/>
      <c r="D66" s="313" t="s">
        <v>876</v>
      </c>
      <c r="E66" s="302" t="s">
        <v>619</v>
      </c>
      <c r="F66" s="302">
        <v>1616.5</v>
      </c>
      <c r="G66" s="302">
        <v>1595</v>
      </c>
      <c r="H66" s="311">
        <v>1639</v>
      </c>
      <c r="I66" s="314" t="s">
        <v>877</v>
      </c>
      <c r="J66" s="106" t="s">
        <v>898</v>
      </c>
      <c r="K66" s="318">
        <f t="shared" si="43"/>
        <v>22.5</v>
      </c>
      <c r="L66" s="319">
        <f t="shared" si="44"/>
        <v>659.6975000000001</v>
      </c>
      <c r="M66" s="320">
        <f t="shared" si="45"/>
        <v>12277.8025</v>
      </c>
      <c r="N66" s="314">
        <v>575</v>
      </c>
      <c r="O66" s="107" t="s">
        <v>617</v>
      </c>
      <c r="P66" s="321">
        <v>44411</v>
      </c>
      <c r="Q66" s="176"/>
      <c r="R66" s="6" t="s">
        <v>622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2">
        <v>5</v>
      </c>
      <c r="B67" s="301">
        <v>44407</v>
      </c>
      <c r="C67" s="313"/>
      <c r="D67" s="313" t="s">
        <v>878</v>
      </c>
      <c r="E67" s="302" t="s">
        <v>619</v>
      </c>
      <c r="F67" s="302">
        <v>849</v>
      </c>
      <c r="G67" s="302">
        <v>836</v>
      </c>
      <c r="H67" s="311">
        <v>856</v>
      </c>
      <c r="I67" s="314">
        <v>870</v>
      </c>
      <c r="J67" s="106" t="s">
        <v>907</v>
      </c>
      <c r="K67" s="318">
        <f t="shared" ref="K67:K68" si="46">H67-F67</f>
        <v>7</v>
      </c>
      <c r="L67" s="319">
        <f t="shared" ref="L67:L68" si="47">(H67*N67)*0.07%</f>
        <v>659.12000000000012</v>
      </c>
      <c r="M67" s="320">
        <f t="shared" ref="M67:M68" si="48">(K67*N67)-L67</f>
        <v>7040.88</v>
      </c>
      <c r="N67" s="314">
        <v>1100</v>
      </c>
      <c r="O67" s="107" t="s">
        <v>617</v>
      </c>
      <c r="P67" s="321">
        <v>44411</v>
      </c>
      <c r="Q67" s="176"/>
      <c r="R67" s="6" t="s">
        <v>622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29">
        <v>6</v>
      </c>
      <c r="B68" s="330">
        <v>44411</v>
      </c>
      <c r="C68" s="331"/>
      <c r="D68" s="331" t="s">
        <v>894</v>
      </c>
      <c r="E68" s="329" t="s">
        <v>619</v>
      </c>
      <c r="F68" s="329">
        <v>1692</v>
      </c>
      <c r="G68" s="329">
        <v>1655</v>
      </c>
      <c r="H68" s="332">
        <v>1655</v>
      </c>
      <c r="I68" s="332" t="s">
        <v>895</v>
      </c>
      <c r="J68" s="333" t="s">
        <v>930</v>
      </c>
      <c r="K68" s="332">
        <f t="shared" si="46"/>
        <v>-37</v>
      </c>
      <c r="L68" s="334">
        <f t="shared" si="47"/>
        <v>405.47500000000008</v>
      </c>
      <c r="M68" s="335">
        <f t="shared" si="48"/>
        <v>-13355.475</v>
      </c>
      <c r="N68" s="332">
        <v>350</v>
      </c>
      <c r="O68" s="336" t="s">
        <v>634</v>
      </c>
      <c r="P68" s="337">
        <v>44414</v>
      </c>
      <c r="Q68" s="176"/>
      <c r="R68" s="6" t="s">
        <v>622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12">
        <v>7</v>
      </c>
      <c r="B69" s="343">
        <v>44411</v>
      </c>
      <c r="C69" s="313"/>
      <c r="D69" s="313" t="s">
        <v>896</v>
      </c>
      <c r="E69" s="302" t="s">
        <v>619</v>
      </c>
      <c r="F69" s="302">
        <v>571</v>
      </c>
      <c r="G69" s="302">
        <v>560</v>
      </c>
      <c r="H69" s="311">
        <v>577</v>
      </c>
      <c r="I69" s="314">
        <v>590</v>
      </c>
      <c r="J69" s="106" t="s">
        <v>908</v>
      </c>
      <c r="K69" s="318">
        <f t="shared" ref="K69:K70" si="49">H69-F69</f>
        <v>6</v>
      </c>
      <c r="L69" s="319">
        <f t="shared" ref="L69:L70" si="50">(H69*N69)*0.07%</f>
        <v>565.46</v>
      </c>
      <c r="M69" s="320">
        <f t="shared" ref="M69:M70" si="51">(K69*N69)-L69</f>
        <v>7834.54</v>
      </c>
      <c r="N69" s="314">
        <v>1400</v>
      </c>
      <c r="O69" s="107" t="s">
        <v>617</v>
      </c>
      <c r="P69" s="321">
        <v>44412</v>
      </c>
      <c r="Q69" s="176"/>
      <c r="R69" s="6" t="s">
        <v>622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12">
        <v>8</v>
      </c>
      <c r="B70" s="343">
        <v>44411</v>
      </c>
      <c r="C70" s="313"/>
      <c r="D70" s="313" t="s">
        <v>899</v>
      </c>
      <c r="E70" s="302" t="s">
        <v>619</v>
      </c>
      <c r="F70" s="302">
        <v>2534</v>
      </c>
      <c r="G70" s="302">
        <v>2490</v>
      </c>
      <c r="H70" s="311">
        <v>2567.5</v>
      </c>
      <c r="I70" s="314" t="s">
        <v>900</v>
      </c>
      <c r="J70" s="106" t="s">
        <v>911</v>
      </c>
      <c r="K70" s="318">
        <f t="shared" si="49"/>
        <v>33.5</v>
      </c>
      <c r="L70" s="319">
        <f t="shared" si="50"/>
        <v>494.24375000000009</v>
      </c>
      <c r="M70" s="320">
        <f t="shared" si="51"/>
        <v>8718.2562500000004</v>
      </c>
      <c r="N70" s="314">
        <v>275</v>
      </c>
      <c r="O70" s="107" t="s">
        <v>617</v>
      </c>
      <c r="P70" s="321">
        <v>44412</v>
      </c>
      <c r="Q70" s="176"/>
      <c r="R70" s="6" t="s">
        <v>622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2">
        <v>9</v>
      </c>
      <c r="B71" s="343">
        <v>44411</v>
      </c>
      <c r="C71" s="352"/>
      <c r="D71" s="313" t="s">
        <v>901</v>
      </c>
      <c r="E71" s="302" t="s">
        <v>619</v>
      </c>
      <c r="F71" s="302">
        <v>1438</v>
      </c>
      <c r="G71" s="302">
        <v>1414</v>
      </c>
      <c r="H71" s="302">
        <v>1454</v>
      </c>
      <c r="I71" s="311" t="s">
        <v>902</v>
      </c>
      <c r="J71" s="106" t="s">
        <v>909</v>
      </c>
      <c r="K71" s="318">
        <f t="shared" ref="K71:K72" si="52">H71-F71</f>
        <v>16</v>
      </c>
      <c r="L71" s="319">
        <f t="shared" ref="L71:L72" si="53">(H71*N71)*0.07%</f>
        <v>559.79000000000008</v>
      </c>
      <c r="M71" s="320">
        <f t="shared" ref="M71:M72" si="54">(K71*N71)-L71</f>
        <v>8240.2099999999991</v>
      </c>
      <c r="N71" s="314">
        <v>550</v>
      </c>
      <c r="O71" s="107" t="s">
        <v>617</v>
      </c>
      <c r="P71" s="321">
        <v>44412</v>
      </c>
      <c r="Q71" s="176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53">
        <v>10</v>
      </c>
      <c r="B72" s="348">
        <v>44412</v>
      </c>
      <c r="C72" s="354"/>
      <c r="D72" s="354" t="s">
        <v>912</v>
      </c>
      <c r="E72" s="306" t="s">
        <v>619</v>
      </c>
      <c r="F72" s="306">
        <v>2441</v>
      </c>
      <c r="G72" s="306">
        <v>2416</v>
      </c>
      <c r="H72" s="350">
        <v>2416</v>
      </c>
      <c r="I72" s="355" t="s">
        <v>913</v>
      </c>
      <c r="J72" s="333" t="s">
        <v>914</v>
      </c>
      <c r="K72" s="332">
        <f t="shared" si="52"/>
        <v>-25</v>
      </c>
      <c r="L72" s="334">
        <f t="shared" si="53"/>
        <v>845.60000000000014</v>
      </c>
      <c r="M72" s="335">
        <f t="shared" si="54"/>
        <v>-13345.6</v>
      </c>
      <c r="N72" s="332">
        <v>500</v>
      </c>
      <c r="O72" s="336" t="s">
        <v>634</v>
      </c>
      <c r="P72" s="337">
        <v>44412</v>
      </c>
      <c r="Q72" s="176"/>
      <c r="R72" s="6" t="s">
        <v>622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53">
        <v>11</v>
      </c>
      <c r="B73" s="348">
        <v>44413</v>
      </c>
      <c r="C73" s="354"/>
      <c r="D73" s="354" t="s">
        <v>924</v>
      </c>
      <c r="E73" s="306" t="s">
        <v>619</v>
      </c>
      <c r="F73" s="306">
        <v>407</v>
      </c>
      <c r="G73" s="306">
        <v>397</v>
      </c>
      <c r="H73" s="350">
        <v>397</v>
      </c>
      <c r="I73" s="355" t="s">
        <v>925</v>
      </c>
      <c r="J73" s="333" t="s">
        <v>940</v>
      </c>
      <c r="K73" s="332">
        <f t="shared" ref="K73:K74" si="55">H73-F73</f>
        <v>-10</v>
      </c>
      <c r="L73" s="334">
        <f t="shared" ref="L73:L74" si="56">(H73*N73)*0.07%</f>
        <v>444.64000000000004</v>
      </c>
      <c r="M73" s="335">
        <f t="shared" ref="M73:M74" si="57">(K73*N73)-L73</f>
        <v>-16444.64</v>
      </c>
      <c r="N73" s="332">
        <v>1600</v>
      </c>
      <c r="O73" s="336" t="s">
        <v>634</v>
      </c>
      <c r="P73" s="337">
        <v>44417</v>
      </c>
      <c r="Q73" s="176"/>
      <c r="R73" s="6" t="s">
        <v>622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2">
        <v>12</v>
      </c>
      <c r="B74" s="343">
        <v>44413</v>
      </c>
      <c r="C74" s="313"/>
      <c r="D74" s="313" t="s">
        <v>926</v>
      </c>
      <c r="E74" s="302" t="s">
        <v>619</v>
      </c>
      <c r="F74" s="302">
        <v>671.5</v>
      </c>
      <c r="G74" s="302">
        <v>660</v>
      </c>
      <c r="H74" s="311">
        <v>679</v>
      </c>
      <c r="I74" s="314" t="s">
        <v>927</v>
      </c>
      <c r="J74" s="106" t="s">
        <v>941</v>
      </c>
      <c r="K74" s="318">
        <f t="shared" si="55"/>
        <v>7.5</v>
      </c>
      <c r="L74" s="319">
        <f t="shared" si="56"/>
        <v>522.83000000000004</v>
      </c>
      <c r="M74" s="320">
        <f t="shared" si="57"/>
        <v>7727.17</v>
      </c>
      <c r="N74" s="314">
        <v>1100</v>
      </c>
      <c r="O74" s="107" t="s">
        <v>617</v>
      </c>
      <c r="P74" s="321">
        <v>44417</v>
      </c>
      <c r="Q74" s="176"/>
      <c r="R74" s="6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2">
        <v>13</v>
      </c>
      <c r="B75" s="343">
        <v>44414</v>
      </c>
      <c r="C75" s="313"/>
      <c r="D75" s="313" t="s">
        <v>896</v>
      </c>
      <c r="E75" s="302" t="s">
        <v>619</v>
      </c>
      <c r="F75" s="302">
        <v>569.5</v>
      </c>
      <c r="G75" s="302">
        <v>560</v>
      </c>
      <c r="H75" s="311">
        <v>575.5</v>
      </c>
      <c r="I75" s="314">
        <v>590</v>
      </c>
      <c r="J75" s="106" t="s">
        <v>908</v>
      </c>
      <c r="K75" s="318">
        <f t="shared" ref="K75:K76" si="58">H75-F75</f>
        <v>6</v>
      </c>
      <c r="L75" s="319">
        <f t="shared" ref="L75:L76" si="59">(H75*N75)*0.07%</f>
        <v>563.99000000000012</v>
      </c>
      <c r="M75" s="320">
        <f t="shared" ref="M75:M76" si="60">(K75*N75)-L75</f>
        <v>7836.01</v>
      </c>
      <c r="N75" s="314">
        <v>1400</v>
      </c>
      <c r="O75" s="107" t="s">
        <v>617</v>
      </c>
      <c r="P75" s="402">
        <v>44414</v>
      </c>
      <c r="Q75" s="176"/>
      <c r="R75" s="6" t="s">
        <v>622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2">
        <v>14</v>
      </c>
      <c r="B76" s="343">
        <v>44414</v>
      </c>
      <c r="C76" s="313"/>
      <c r="D76" s="313" t="s">
        <v>931</v>
      </c>
      <c r="E76" s="302" t="s">
        <v>619</v>
      </c>
      <c r="F76" s="302">
        <v>214.5</v>
      </c>
      <c r="G76" s="302">
        <v>210</v>
      </c>
      <c r="H76" s="311">
        <v>217.75</v>
      </c>
      <c r="I76" s="314">
        <v>222</v>
      </c>
      <c r="J76" s="106" t="s">
        <v>939</v>
      </c>
      <c r="K76" s="318">
        <f t="shared" si="58"/>
        <v>3.25</v>
      </c>
      <c r="L76" s="319">
        <f t="shared" si="59"/>
        <v>487.76000000000005</v>
      </c>
      <c r="M76" s="320">
        <f t="shared" si="60"/>
        <v>9912.24</v>
      </c>
      <c r="N76" s="314">
        <v>3200</v>
      </c>
      <c r="O76" s="107" t="s">
        <v>617</v>
      </c>
      <c r="P76" s="321">
        <v>44417</v>
      </c>
      <c r="Q76" s="176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53">
        <v>15</v>
      </c>
      <c r="B77" s="348">
        <v>44414</v>
      </c>
      <c r="C77" s="354"/>
      <c r="D77" s="354" t="s">
        <v>932</v>
      </c>
      <c r="E77" s="306" t="s">
        <v>619</v>
      </c>
      <c r="F77" s="306">
        <v>538.5</v>
      </c>
      <c r="G77" s="306">
        <v>528</v>
      </c>
      <c r="H77" s="350">
        <v>528</v>
      </c>
      <c r="I77" s="355">
        <v>560</v>
      </c>
      <c r="J77" s="333" t="s">
        <v>933</v>
      </c>
      <c r="K77" s="332">
        <f t="shared" ref="K77" si="61">H77-F77</f>
        <v>-10.5</v>
      </c>
      <c r="L77" s="334">
        <f t="shared" ref="L77" si="62">(H77*N77)*0.07%</f>
        <v>462.00000000000006</v>
      </c>
      <c r="M77" s="335">
        <f t="shared" ref="M77" si="63">(K77*N77)-L77</f>
        <v>-13587</v>
      </c>
      <c r="N77" s="332">
        <v>1250</v>
      </c>
      <c r="O77" s="336" t="s">
        <v>634</v>
      </c>
      <c r="P77" s="337">
        <v>44414</v>
      </c>
      <c r="Q77" s="176"/>
      <c r="R77" s="6" t="s">
        <v>622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53">
        <v>16</v>
      </c>
      <c r="B78" s="348">
        <v>44417</v>
      </c>
      <c r="C78" s="354"/>
      <c r="D78" s="354" t="s">
        <v>942</v>
      </c>
      <c r="E78" s="306" t="s">
        <v>619</v>
      </c>
      <c r="F78" s="306">
        <v>1143</v>
      </c>
      <c r="G78" s="306">
        <v>1127</v>
      </c>
      <c r="H78" s="350">
        <v>1127</v>
      </c>
      <c r="I78" s="355">
        <v>1175</v>
      </c>
      <c r="J78" s="333" t="s">
        <v>943</v>
      </c>
      <c r="K78" s="332">
        <f t="shared" ref="K78:K80" si="64">H78-F78</f>
        <v>-16</v>
      </c>
      <c r="L78" s="334">
        <f t="shared" ref="L78:L80" si="65">(H78*N78)*0.07%</f>
        <v>670.56500000000005</v>
      </c>
      <c r="M78" s="335">
        <f t="shared" ref="M78:M80" si="66">(K78*N78)-L78</f>
        <v>-14270.565000000001</v>
      </c>
      <c r="N78" s="332">
        <v>850</v>
      </c>
      <c r="O78" s="336" t="s">
        <v>634</v>
      </c>
      <c r="P78" s="337">
        <v>44417</v>
      </c>
      <c r="Q78" s="176"/>
      <c r="R78" s="6" t="s">
        <v>622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2">
        <v>17</v>
      </c>
      <c r="B79" s="339">
        <v>44417</v>
      </c>
      <c r="C79" s="313"/>
      <c r="D79" s="313" t="s">
        <v>944</v>
      </c>
      <c r="E79" s="302" t="s">
        <v>619</v>
      </c>
      <c r="F79" s="302">
        <v>2632</v>
      </c>
      <c r="G79" s="302">
        <v>2595</v>
      </c>
      <c r="H79" s="311">
        <v>2664</v>
      </c>
      <c r="I79" s="314" t="s">
        <v>945</v>
      </c>
      <c r="J79" s="106" t="s">
        <v>953</v>
      </c>
      <c r="K79" s="318">
        <f t="shared" si="64"/>
        <v>32</v>
      </c>
      <c r="L79" s="319">
        <f t="shared" si="65"/>
        <v>559.44000000000005</v>
      </c>
      <c r="M79" s="320">
        <f t="shared" si="66"/>
        <v>9040.56</v>
      </c>
      <c r="N79" s="314">
        <v>300</v>
      </c>
      <c r="O79" s="107" t="s">
        <v>617</v>
      </c>
      <c r="P79" s="321">
        <v>44418</v>
      </c>
      <c r="Q79" s="176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2">
        <v>18</v>
      </c>
      <c r="B80" s="339">
        <v>44417</v>
      </c>
      <c r="C80" s="313"/>
      <c r="D80" s="313" t="s">
        <v>926</v>
      </c>
      <c r="E80" s="302" t="s">
        <v>619</v>
      </c>
      <c r="F80" s="302">
        <v>669</v>
      </c>
      <c r="G80" s="302">
        <v>658</v>
      </c>
      <c r="H80" s="311">
        <v>676</v>
      </c>
      <c r="I80" s="314" t="s">
        <v>946</v>
      </c>
      <c r="J80" s="106" t="s">
        <v>972</v>
      </c>
      <c r="K80" s="318">
        <f t="shared" si="64"/>
        <v>7</v>
      </c>
      <c r="L80" s="319">
        <f t="shared" si="65"/>
        <v>520.5200000000001</v>
      </c>
      <c r="M80" s="320">
        <f t="shared" si="66"/>
        <v>7179.48</v>
      </c>
      <c r="N80" s="314">
        <v>1100</v>
      </c>
      <c r="O80" s="107" t="s">
        <v>617</v>
      </c>
      <c r="P80" s="321">
        <v>44420</v>
      </c>
      <c r="Q80" s="176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2">
        <v>19</v>
      </c>
      <c r="B81" s="339">
        <v>44417</v>
      </c>
      <c r="C81" s="313"/>
      <c r="D81" s="313" t="s">
        <v>947</v>
      </c>
      <c r="E81" s="302" t="s">
        <v>619</v>
      </c>
      <c r="F81" s="302">
        <v>941</v>
      </c>
      <c r="G81" s="302">
        <v>926</v>
      </c>
      <c r="H81" s="311">
        <v>952</v>
      </c>
      <c r="I81" s="314">
        <v>975</v>
      </c>
      <c r="J81" s="106" t="s">
        <v>952</v>
      </c>
      <c r="K81" s="318">
        <f t="shared" ref="K81" si="67">H81-F81</f>
        <v>11</v>
      </c>
      <c r="L81" s="319">
        <f t="shared" ref="L81" si="68">(H81*N81)*0.07%</f>
        <v>566.44000000000005</v>
      </c>
      <c r="M81" s="320">
        <f t="shared" ref="M81" si="69">(K81*N81)-L81</f>
        <v>8783.56</v>
      </c>
      <c r="N81" s="314">
        <v>850</v>
      </c>
      <c r="O81" s="107" t="s">
        <v>617</v>
      </c>
      <c r="P81" s="402">
        <v>44417</v>
      </c>
      <c r="Q81" s="176"/>
      <c r="R81" s="6" t="s">
        <v>622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s="391" customFormat="1" ht="13.5" customHeight="1">
      <c r="A82" s="312">
        <v>20</v>
      </c>
      <c r="B82" s="339">
        <v>44418</v>
      </c>
      <c r="C82" s="313"/>
      <c r="D82" s="313" t="s">
        <v>947</v>
      </c>
      <c r="E82" s="302" t="s">
        <v>619</v>
      </c>
      <c r="F82" s="302">
        <v>941</v>
      </c>
      <c r="G82" s="302">
        <v>926</v>
      </c>
      <c r="H82" s="311">
        <v>954</v>
      </c>
      <c r="I82" s="314">
        <v>975</v>
      </c>
      <c r="J82" s="106" t="s">
        <v>953</v>
      </c>
      <c r="K82" s="318">
        <f t="shared" ref="K82:K83" si="70">H82-F82</f>
        <v>13</v>
      </c>
      <c r="L82" s="319">
        <f t="shared" ref="L82:L83" si="71">(H82*N82)*0.07%</f>
        <v>567.63000000000011</v>
      </c>
      <c r="M82" s="320">
        <f t="shared" ref="M82:M83" si="72">(K82*N82)-L82</f>
        <v>10482.369999999999</v>
      </c>
      <c r="N82" s="314">
        <v>850</v>
      </c>
      <c r="O82" s="107" t="s">
        <v>617</v>
      </c>
      <c r="P82" s="402">
        <v>44418</v>
      </c>
      <c r="Q82" s="388"/>
      <c r="R82" s="389" t="s">
        <v>622</v>
      </c>
      <c r="S82" s="1"/>
      <c r="T82" s="1"/>
      <c r="U82" s="1"/>
      <c r="V82" s="1"/>
      <c r="W82" s="1"/>
      <c r="X82" s="1"/>
      <c r="Y82" s="1"/>
      <c r="Z82" s="1"/>
      <c r="AA82" s="1"/>
      <c r="AB82" s="390"/>
      <c r="AC82" s="390"/>
      <c r="AD82" s="390"/>
      <c r="AE82" s="390"/>
      <c r="AF82" s="390"/>
      <c r="AG82" s="390"/>
      <c r="AH82" s="390"/>
      <c r="AI82" s="390"/>
      <c r="AJ82" s="390"/>
      <c r="AK82" s="390"/>
      <c r="AL82" s="390"/>
    </row>
    <row r="83" spans="1:38" s="391" customFormat="1" ht="13.5" customHeight="1">
      <c r="A83" s="353">
        <v>21</v>
      </c>
      <c r="B83" s="330">
        <v>44418</v>
      </c>
      <c r="C83" s="354"/>
      <c r="D83" s="354" t="s">
        <v>955</v>
      </c>
      <c r="E83" s="306" t="s">
        <v>619</v>
      </c>
      <c r="F83" s="306">
        <v>212.75</v>
      </c>
      <c r="G83" s="306">
        <v>208.5</v>
      </c>
      <c r="H83" s="350">
        <v>209.25</v>
      </c>
      <c r="I83" s="355">
        <v>220</v>
      </c>
      <c r="J83" s="333" t="s">
        <v>966</v>
      </c>
      <c r="K83" s="332">
        <f t="shared" si="70"/>
        <v>-3.5</v>
      </c>
      <c r="L83" s="334">
        <f t="shared" si="71"/>
        <v>468.72000000000008</v>
      </c>
      <c r="M83" s="335">
        <f t="shared" si="72"/>
        <v>-11668.72</v>
      </c>
      <c r="N83" s="332">
        <v>3200</v>
      </c>
      <c r="O83" s="336" t="s">
        <v>634</v>
      </c>
      <c r="P83" s="337">
        <v>44418</v>
      </c>
      <c r="Q83" s="176"/>
      <c r="R83" s="6" t="s">
        <v>618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80"/>
      <c r="AG83" s="375"/>
      <c r="AH83" s="181"/>
      <c r="AI83" s="181"/>
      <c r="AJ83" s="111"/>
      <c r="AK83" s="111"/>
      <c r="AL83" s="111"/>
    </row>
    <row r="84" spans="1:38" s="391" customFormat="1" ht="13.5" customHeight="1">
      <c r="A84" s="312">
        <v>22</v>
      </c>
      <c r="B84" s="339">
        <v>44419</v>
      </c>
      <c r="C84" s="313"/>
      <c r="D84" s="313" t="s">
        <v>967</v>
      </c>
      <c r="E84" s="302" t="s">
        <v>619</v>
      </c>
      <c r="F84" s="302">
        <v>519</v>
      </c>
      <c r="G84" s="302">
        <v>509.5</v>
      </c>
      <c r="H84" s="311">
        <v>527</v>
      </c>
      <c r="I84" s="314">
        <v>535</v>
      </c>
      <c r="J84" s="106" t="s">
        <v>972</v>
      </c>
      <c r="K84" s="318">
        <f t="shared" ref="K84" si="73">H84-F84</f>
        <v>8</v>
      </c>
      <c r="L84" s="319">
        <f t="shared" ref="L84" si="74">(H84*N84)*0.07%</f>
        <v>516.46</v>
      </c>
      <c r="M84" s="320">
        <f t="shared" ref="M84" si="75">(K84*N84)-L84</f>
        <v>10683.54</v>
      </c>
      <c r="N84" s="314">
        <v>1400</v>
      </c>
      <c r="O84" s="107" t="s">
        <v>617</v>
      </c>
      <c r="P84" s="321">
        <v>44420</v>
      </c>
      <c r="Q84" s="176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80"/>
      <c r="AG84" s="375"/>
      <c r="AH84" s="181"/>
      <c r="AI84" s="181"/>
      <c r="AJ84" s="111"/>
      <c r="AK84" s="111"/>
      <c r="AL84" s="111"/>
    </row>
    <row r="85" spans="1:38" s="391" customFormat="1" ht="13.5" customHeight="1">
      <c r="A85" s="312">
        <v>23</v>
      </c>
      <c r="B85" s="339">
        <v>44419</v>
      </c>
      <c r="C85" s="313"/>
      <c r="D85" s="313" t="s">
        <v>947</v>
      </c>
      <c r="E85" s="302" t="s">
        <v>619</v>
      </c>
      <c r="F85" s="302">
        <v>911</v>
      </c>
      <c r="G85" s="302">
        <v>896</v>
      </c>
      <c r="H85" s="311">
        <v>921</v>
      </c>
      <c r="I85" s="314" t="s">
        <v>968</v>
      </c>
      <c r="J85" s="106" t="s">
        <v>971</v>
      </c>
      <c r="K85" s="318">
        <f t="shared" ref="K85:K86" si="76">H85-F85</f>
        <v>10</v>
      </c>
      <c r="L85" s="319">
        <f t="shared" ref="L85:L86" si="77">(H85*N85)*0.07%</f>
        <v>547.99500000000012</v>
      </c>
      <c r="M85" s="320">
        <f t="shared" ref="M85:M86" si="78">(K85*N85)-L85</f>
        <v>7952.0050000000001</v>
      </c>
      <c r="N85" s="314">
        <v>850</v>
      </c>
      <c r="O85" s="107" t="s">
        <v>617</v>
      </c>
      <c r="P85" s="402">
        <v>44419</v>
      </c>
      <c r="Q85" s="176"/>
      <c r="R85" s="6" t="s">
        <v>622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03"/>
      <c r="AG85" s="375"/>
      <c r="AH85" s="181"/>
      <c r="AI85" s="181"/>
      <c r="AJ85" s="111"/>
      <c r="AK85" s="111"/>
      <c r="AL85" s="111"/>
    </row>
    <row r="86" spans="1:38" s="391" customFormat="1" ht="13.5" customHeight="1">
      <c r="A86" s="353">
        <v>24</v>
      </c>
      <c r="B86" s="330">
        <v>44420</v>
      </c>
      <c r="C86" s="354"/>
      <c r="D86" s="354" t="s">
        <v>982</v>
      </c>
      <c r="E86" s="306" t="s">
        <v>619</v>
      </c>
      <c r="F86" s="306">
        <v>1440</v>
      </c>
      <c r="G86" s="306">
        <v>1424</v>
      </c>
      <c r="H86" s="350">
        <v>1424</v>
      </c>
      <c r="I86" s="355" t="s">
        <v>983</v>
      </c>
      <c r="J86" s="333" t="s">
        <v>943</v>
      </c>
      <c r="K86" s="332">
        <f t="shared" si="76"/>
        <v>-16</v>
      </c>
      <c r="L86" s="334">
        <f t="shared" si="77"/>
        <v>797.44000000000017</v>
      </c>
      <c r="M86" s="335">
        <f t="shared" si="78"/>
        <v>-13597.44</v>
      </c>
      <c r="N86" s="332">
        <v>800</v>
      </c>
      <c r="O86" s="336" t="s">
        <v>634</v>
      </c>
      <c r="P86" s="337">
        <v>44421</v>
      </c>
      <c r="Q86" s="176"/>
      <c r="R86" s="6" t="s">
        <v>618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03"/>
      <c r="AG86" s="375"/>
      <c r="AH86" s="181"/>
      <c r="AI86" s="181"/>
      <c r="AJ86" s="111"/>
      <c r="AK86" s="111"/>
      <c r="AL86" s="111"/>
    </row>
    <row r="87" spans="1:38" s="391" customFormat="1" ht="13.5" customHeight="1">
      <c r="A87" s="474">
        <v>25</v>
      </c>
      <c r="B87" s="476">
        <v>44421</v>
      </c>
      <c r="C87" s="113"/>
      <c r="D87" s="181" t="s">
        <v>926</v>
      </c>
      <c r="E87" s="111" t="s">
        <v>619</v>
      </c>
      <c r="F87" s="111" t="s">
        <v>997</v>
      </c>
      <c r="G87" s="111">
        <v>657</v>
      </c>
      <c r="H87" s="111"/>
      <c r="I87" s="116">
        <v>690</v>
      </c>
      <c r="J87" s="478" t="s">
        <v>620</v>
      </c>
      <c r="K87" s="178"/>
      <c r="L87" s="178"/>
      <c r="M87" s="480"/>
      <c r="N87" s="478"/>
      <c r="O87" s="470"/>
      <c r="P87" s="472"/>
      <c r="Q87" s="176"/>
      <c r="R87" s="6" t="s">
        <v>618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03"/>
      <c r="AG87" s="375"/>
      <c r="AH87" s="181"/>
      <c r="AI87" s="181"/>
      <c r="AJ87" s="111"/>
      <c r="AK87" s="111"/>
      <c r="AL87" s="111"/>
    </row>
    <row r="88" spans="1:38" s="391" customFormat="1" ht="13.5" customHeight="1">
      <c r="A88" s="475"/>
      <c r="B88" s="477"/>
      <c r="C88" s="113"/>
      <c r="D88" s="181" t="s">
        <v>998</v>
      </c>
      <c r="E88" s="111" t="s">
        <v>959</v>
      </c>
      <c r="F88" s="429" t="s">
        <v>999</v>
      </c>
      <c r="G88" s="111"/>
      <c r="H88" s="111"/>
      <c r="I88" s="116"/>
      <c r="J88" s="479"/>
      <c r="K88" s="385"/>
      <c r="L88" s="386"/>
      <c r="M88" s="481"/>
      <c r="N88" s="479"/>
      <c r="O88" s="471"/>
      <c r="P88" s="473"/>
      <c r="Q88" s="176"/>
      <c r="R88" s="6" t="s">
        <v>618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6"/>
      <c r="AG88" s="375"/>
      <c r="AH88" s="181"/>
      <c r="AI88" s="181"/>
      <c r="AJ88" s="111"/>
      <c r="AK88" s="111"/>
      <c r="AL88" s="111"/>
    </row>
    <row r="89" spans="1:38" s="391" customFormat="1" ht="13.5" customHeight="1">
      <c r="A89" s="312">
        <v>26</v>
      </c>
      <c r="B89" s="339">
        <v>44424</v>
      </c>
      <c r="C89" s="313"/>
      <c r="D89" s="313" t="s">
        <v>1007</v>
      </c>
      <c r="E89" s="302" t="s">
        <v>619</v>
      </c>
      <c r="F89" s="302">
        <v>1115.5</v>
      </c>
      <c r="G89" s="302">
        <v>1100</v>
      </c>
      <c r="H89" s="311">
        <v>1128</v>
      </c>
      <c r="I89" s="314">
        <v>1150</v>
      </c>
      <c r="J89" s="106" t="s">
        <v>1009</v>
      </c>
      <c r="K89" s="318">
        <f t="shared" ref="K89" si="79">H89-F89</f>
        <v>12.5</v>
      </c>
      <c r="L89" s="319">
        <f t="shared" ref="L89" si="80">(H89*N89)*0.07%</f>
        <v>552.72</v>
      </c>
      <c r="M89" s="320">
        <f t="shared" ref="M89" si="81">(K89*N89)-L89</f>
        <v>8197.2800000000007</v>
      </c>
      <c r="N89" s="314">
        <v>700</v>
      </c>
      <c r="O89" s="107" t="s">
        <v>617</v>
      </c>
      <c r="P89" s="402">
        <v>44424</v>
      </c>
      <c r="Q89" s="176"/>
      <c r="R89" s="6" t="s">
        <v>622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30"/>
      <c r="AG89" s="375"/>
      <c r="AH89" s="181"/>
      <c r="AI89" s="181"/>
      <c r="AJ89" s="111"/>
      <c r="AK89" s="111"/>
      <c r="AL89" s="111"/>
    </row>
    <row r="90" spans="1:38" s="391" customFormat="1" ht="13.5" customHeight="1">
      <c r="A90" s="312">
        <v>27</v>
      </c>
      <c r="B90" s="339">
        <v>44424</v>
      </c>
      <c r="C90" s="313"/>
      <c r="D90" s="313" t="s">
        <v>1008</v>
      </c>
      <c r="E90" s="302" t="s">
        <v>619</v>
      </c>
      <c r="F90" s="302">
        <v>2925</v>
      </c>
      <c r="G90" s="302">
        <v>2885</v>
      </c>
      <c r="H90" s="311">
        <v>2960</v>
      </c>
      <c r="I90" s="314">
        <v>3000</v>
      </c>
      <c r="J90" s="106" t="s">
        <v>864</v>
      </c>
      <c r="K90" s="318">
        <f t="shared" ref="K90:K91" si="82">H90-F90</f>
        <v>35</v>
      </c>
      <c r="L90" s="319">
        <f t="shared" ref="L90:L91" si="83">(H90*N90)*0.07%</f>
        <v>414.40000000000003</v>
      </c>
      <c r="M90" s="320">
        <f t="shared" ref="M90:M91" si="84">(K90*N90)-L90</f>
        <v>6585.6</v>
      </c>
      <c r="N90" s="314">
        <v>200</v>
      </c>
      <c r="O90" s="107" t="s">
        <v>617</v>
      </c>
      <c r="P90" s="402">
        <v>44424</v>
      </c>
      <c r="Q90" s="176"/>
      <c r="R90" s="6" t="s">
        <v>622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30"/>
      <c r="AG90" s="375"/>
      <c r="AH90" s="181"/>
      <c r="AI90" s="181"/>
      <c r="AJ90" s="111"/>
      <c r="AK90" s="111"/>
      <c r="AL90" s="111"/>
    </row>
    <row r="91" spans="1:38" s="391" customFormat="1" ht="13.5" customHeight="1">
      <c r="A91" s="353">
        <v>28</v>
      </c>
      <c r="B91" s="330">
        <v>44424</v>
      </c>
      <c r="C91" s="354"/>
      <c r="D91" s="354" t="s">
        <v>875</v>
      </c>
      <c r="E91" s="306" t="s">
        <v>619</v>
      </c>
      <c r="F91" s="306">
        <v>429</v>
      </c>
      <c r="G91" s="306">
        <v>419.5</v>
      </c>
      <c r="H91" s="350">
        <v>421</v>
      </c>
      <c r="I91" s="355" t="s">
        <v>1010</v>
      </c>
      <c r="J91" s="333" t="s">
        <v>1019</v>
      </c>
      <c r="K91" s="332">
        <f t="shared" si="82"/>
        <v>-8</v>
      </c>
      <c r="L91" s="334">
        <f t="shared" si="83"/>
        <v>442.05000000000007</v>
      </c>
      <c r="M91" s="335">
        <f t="shared" si="84"/>
        <v>-12442.05</v>
      </c>
      <c r="N91" s="332">
        <v>1500</v>
      </c>
      <c r="O91" s="336" t="s">
        <v>634</v>
      </c>
      <c r="P91" s="337">
        <v>44425</v>
      </c>
      <c r="Q91" s="176"/>
      <c r="R91" s="6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30"/>
      <c r="AG91" s="375"/>
      <c r="AH91" s="181"/>
      <c r="AI91" s="181"/>
      <c r="AJ91" s="111"/>
      <c r="AK91" s="111"/>
      <c r="AL91" s="111"/>
    </row>
    <row r="92" spans="1:38" s="391" customFormat="1" ht="13.5" customHeight="1">
      <c r="A92" s="353">
        <v>29</v>
      </c>
      <c r="B92" s="330">
        <v>44425</v>
      </c>
      <c r="C92" s="354"/>
      <c r="D92" s="354" t="s">
        <v>1020</v>
      </c>
      <c r="E92" s="306" t="s">
        <v>619</v>
      </c>
      <c r="F92" s="306">
        <v>2775</v>
      </c>
      <c r="G92" s="306">
        <v>2730</v>
      </c>
      <c r="H92" s="350">
        <v>2730</v>
      </c>
      <c r="I92" s="355" t="s">
        <v>1021</v>
      </c>
      <c r="J92" s="333" t="s">
        <v>1022</v>
      </c>
      <c r="K92" s="332">
        <f t="shared" ref="K92:K93" si="85">H92-F92</f>
        <v>-45</v>
      </c>
      <c r="L92" s="334">
        <f t="shared" ref="L92:L93" si="86">(H92*N92)*0.07%</f>
        <v>525.52500000000009</v>
      </c>
      <c r="M92" s="335">
        <f t="shared" ref="M92:M93" si="87">(K92*N92)-L92</f>
        <v>-12900.525</v>
      </c>
      <c r="N92" s="332">
        <v>275</v>
      </c>
      <c r="O92" s="336" t="s">
        <v>634</v>
      </c>
      <c r="P92" s="337">
        <v>44425</v>
      </c>
      <c r="Q92" s="176"/>
      <c r="R92" s="6" t="s">
        <v>622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6"/>
      <c r="AG92" s="375"/>
      <c r="AH92" s="181"/>
      <c r="AI92" s="181"/>
      <c r="AJ92" s="111"/>
      <c r="AK92" s="111"/>
      <c r="AL92" s="111"/>
    </row>
    <row r="93" spans="1:38" s="391" customFormat="1" ht="13.5" customHeight="1">
      <c r="A93" s="312">
        <v>30</v>
      </c>
      <c r="B93" s="339">
        <v>44425</v>
      </c>
      <c r="C93" s="313"/>
      <c r="D93" s="313" t="s">
        <v>876</v>
      </c>
      <c r="E93" s="302" t="s">
        <v>619</v>
      </c>
      <c r="F93" s="302">
        <v>1642</v>
      </c>
      <c r="G93" s="302">
        <v>1618</v>
      </c>
      <c r="H93" s="311">
        <v>1659</v>
      </c>
      <c r="I93" s="314" t="s">
        <v>1026</v>
      </c>
      <c r="J93" s="106" t="s">
        <v>1040</v>
      </c>
      <c r="K93" s="318">
        <f t="shared" si="85"/>
        <v>17</v>
      </c>
      <c r="L93" s="319">
        <f t="shared" si="86"/>
        <v>667.74750000000006</v>
      </c>
      <c r="M93" s="320">
        <f t="shared" si="87"/>
        <v>9107.2525000000005</v>
      </c>
      <c r="N93" s="314">
        <v>575</v>
      </c>
      <c r="O93" s="107" t="s">
        <v>617</v>
      </c>
      <c r="P93" s="402">
        <v>44425</v>
      </c>
      <c r="Q93" s="176"/>
      <c r="R93" s="6" t="s">
        <v>618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3"/>
      <c r="AG93" s="375"/>
      <c r="AH93" s="181"/>
      <c r="AI93" s="181"/>
      <c r="AJ93" s="111"/>
      <c r="AK93" s="111"/>
      <c r="AL93" s="111"/>
    </row>
    <row r="94" spans="1:38" s="391" customFormat="1" ht="13.5" customHeight="1">
      <c r="A94" s="443">
        <v>31</v>
      </c>
      <c r="B94" s="375">
        <v>44425</v>
      </c>
      <c r="C94" s="181"/>
      <c r="D94" s="181" t="s">
        <v>1027</v>
      </c>
      <c r="E94" s="111" t="s">
        <v>619</v>
      </c>
      <c r="F94" s="111" t="s">
        <v>1028</v>
      </c>
      <c r="G94" s="111">
        <v>770</v>
      </c>
      <c r="H94" s="116"/>
      <c r="I94" s="445" t="s">
        <v>1029</v>
      </c>
      <c r="J94" s="445" t="s">
        <v>620</v>
      </c>
      <c r="K94" s="444"/>
      <c r="L94" s="178"/>
      <c r="M94" s="182"/>
      <c r="N94" s="445"/>
      <c r="O94" s="442"/>
      <c r="P94" s="184"/>
      <c r="Q94" s="176"/>
      <c r="R94" s="6" t="s">
        <v>618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43"/>
      <c r="AG94" s="375"/>
      <c r="AH94" s="181"/>
      <c r="AI94" s="181"/>
      <c r="AJ94" s="111"/>
      <c r="AK94" s="111"/>
      <c r="AL94" s="111"/>
    </row>
    <row r="95" spans="1:38" s="391" customFormat="1" ht="13.5" customHeight="1">
      <c r="A95" s="443">
        <v>32</v>
      </c>
      <c r="B95" s="375">
        <v>44426</v>
      </c>
      <c r="C95" s="181"/>
      <c r="D95" s="181" t="s">
        <v>1046</v>
      </c>
      <c r="E95" s="111" t="s">
        <v>619</v>
      </c>
      <c r="F95" s="111" t="s">
        <v>1047</v>
      </c>
      <c r="G95" s="111">
        <v>1214</v>
      </c>
      <c r="H95" s="116"/>
      <c r="I95" s="456" t="s">
        <v>1048</v>
      </c>
      <c r="J95" s="456" t="s">
        <v>620</v>
      </c>
      <c r="K95" s="444"/>
      <c r="L95" s="178"/>
      <c r="M95" s="182"/>
      <c r="N95" s="445"/>
      <c r="O95" s="442"/>
      <c r="P95" s="184"/>
      <c r="Q95" s="176"/>
      <c r="R95" s="6" t="s">
        <v>618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43"/>
      <c r="AG95" s="375"/>
      <c r="AH95" s="181"/>
      <c r="AI95" s="181"/>
      <c r="AJ95" s="111"/>
      <c r="AK95" s="111"/>
      <c r="AL95" s="111"/>
    </row>
    <row r="96" spans="1:38" s="391" customFormat="1" ht="13.5" customHeight="1">
      <c r="A96" s="180"/>
      <c r="B96" s="375"/>
      <c r="C96" s="181"/>
      <c r="D96" s="181"/>
      <c r="E96" s="111"/>
      <c r="F96" s="111"/>
      <c r="G96" s="111"/>
      <c r="H96" s="116"/>
      <c r="I96" s="177"/>
      <c r="J96" s="177"/>
      <c r="K96" s="384"/>
      <c r="L96" s="178"/>
      <c r="M96" s="182"/>
      <c r="N96" s="177"/>
      <c r="O96" s="183"/>
      <c r="P96" s="184"/>
      <c r="Q96" s="176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80"/>
      <c r="AG96" s="375"/>
      <c r="AH96" s="181"/>
      <c r="AI96" s="181"/>
      <c r="AJ96" s="111"/>
      <c r="AK96" s="111"/>
      <c r="AL96" s="111"/>
    </row>
    <row r="97" spans="1:38" ht="13.5" customHeight="1">
      <c r="A97" s="474"/>
      <c r="B97" s="476"/>
      <c r="C97" s="113"/>
      <c r="D97" s="181"/>
      <c r="E97" s="111"/>
      <c r="F97" s="111"/>
      <c r="G97" s="111"/>
      <c r="H97" s="111"/>
      <c r="I97" s="116"/>
      <c r="J97" s="478"/>
      <c r="K97" s="178"/>
      <c r="L97" s="178"/>
      <c r="M97" s="480"/>
      <c r="N97" s="478"/>
      <c r="O97" s="470"/>
      <c r="P97" s="472"/>
      <c r="Q97" s="176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475"/>
      <c r="B98" s="477"/>
      <c r="C98" s="113"/>
      <c r="D98" s="181"/>
      <c r="E98" s="111"/>
      <c r="F98" s="111"/>
      <c r="G98" s="111"/>
      <c r="H98" s="111"/>
      <c r="I98" s="116"/>
      <c r="J98" s="479"/>
      <c r="K98" s="385"/>
      <c r="L98" s="386"/>
      <c r="M98" s="481"/>
      <c r="N98" s="479"/>
      <c r="O98" s="471"/>
      <c r="P98" s="473"/>
      <c r="Q98" s="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127"/>
      <c r="B99" s="128"/>
      <c r="C99" s="165"/>
      <c r="D99" s="185"/>
      <c r="E99" s="186"/>
      <c r="F99" s="127"/>
      <c r="G99" s="127"/>
      <c r="H99" s="127"/>
      <c r="I99" s="167"/>
      <c r="J99" s="167"/>
      <c r="K99" s="167"/>
      <c r="L99" s="167"/>
      <c r="M99" s="167"/>
      <c r="N99" s="167"/>
      <c r="O99" s="167"/>
      <c r="P99" s="167"/>
      <c r="Q99" s="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87"/>
      <c r="B100" s="128"/>
      <c r="C100" s="129"/>
      <c r="D100" s="188"/>
      <c r="E100" s="132"/>
      <c r="F100" s="132"/>
      <c r="G100" s="132"/>
      <c r="H100" s="132"/>
      <c r="I100" s="132"/>
      <c r="J100" s="6"/>
      <c r="K100" s="132"/>
      <c r="L100" s="132"/>
      <c r="M100" s="6"/>
      <c r="N100" s="1"/>
      <c r="O100" s="129"/>
      <c r="P100" s="44"/>
      <c r="Q100" s="44"/>
      <c r="R100" s="6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1:38" ht="12.75" customHeight="1">
      <c r="A101" s="189" t="s">
        <v>645</v>
      </c>
      <c r="B101" s="189"/>
      <c r="C101" s="189"/>
      <c r="D101" s="189"/>
      <c r="E101" s="190"/>
      <c r="F101" s="132"/>
      <c r="G101" s="132"/>
      <c r="H101" s="132"/>
      <c r="I101" s="132"/>
      <c r="J101" s="1"/>
      <c r="K101" s="6"/>
      <c r="L101" s="6"/>
      <c r="M101" s="6"/>
      <c r="N101" s="1"/>
      <c r="O101" s="1"/>
      <c r="P101" s="44"/>
      <c r="Q101" s="44"/>
      <c r="R101" s="6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38.25" customHeight="1">
      <c r="A102" s="102" t="s">
        <v>16</v>
      </c>
      <c r="B102" s="102" t="s">
        <v>590</v>
      </c>
      <c r="C102" s="102"/>
      <c r="D102" s="103" t="s">
        <v>604</v>
      </c>
      <c r="E102" s="102" t="s">
        <v>605</v>
      </c>
      <c r="F102" s="102" t="s">
        <v>606</v>
      </c>
      <c r="G102" s="102" t="s">
        <v>632</v>
      </c>
      <c r="H102" s="102" t="s">
        <v>608</v>
      </c>
      <c r="I102" s="102" t="s">
        <v>609</v>
      </c>
      <c r="J102" s="101" t="s">
        <v>610</v>
      </c>
      <c r="K102" s="101" t="s">
        <v>646</v>
      </c>
      <c r="L102" s="104" t="s">
        <v>612</v>
      </c>
      <c r="M102" s="175" t="s">
        <v>642</v>
      </c>
      <c r="N102" s="102" t="s">
        <v>643</v>
      </c>
      <c r="O102" s="102" t="s">
        <v>614</v>
      </c>
      <c r="P102" s="103" t="s">
        <v>615</v>
      </c>
      <c r="Q102" s="44"/>
      <c r="R102" s="6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1:38" ht="12.75" customHeight="1">
      <c r="A103" s="424">
        <v>1</v>
      </c>
      <c r="B103" s="330">
        <v>44403</v>
      </c>
      <c r="C103" s="357"/>
      <c r="D103" s="425" t="s">
        <v>857</v>
      </c>
      <c r="E103" s="329" t="s">
        <v>619</v>
      </c>
      <c r="F103" s="329">
        <v>2.1</v>
      </c>
      <c r="G103" s="329">
        <v>0.75</v>
      </c>
      <c r="H103" s="329">
        <v>0.75</v>
      </c>
      <c r="I103" s="332" t="s">
        <v>865</v>
      </c>
      <c r="J103" s="333" t="s">
        <v>987</v>
      </c>
      <c r="K103" s="421">
        <f t="shared" ref="K103" si="88">H103-F103</f>
        <v>-1.35</v>
      </c>
      <c r="L103" s="421">
        <v>100</v>
      </c>
      <c r="M103" s="333">
        <f t="shared" ref="M103" si="89">(K103*N103)-100</f>
        <v>-4420</v>
      </c>
      <c r="N103" s="333">
        <v>3200</v>
      </c>
      <c r="O103" s="422" t="s">
        <v>634</v>
      </c>
      <c r="P103" s="423">
        <v>44421</v>
      </c>
      <c r="Q103" s="176"/>
      <c r="R103" s="191" t="s">
        <v>618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353">
        <v>2</v>
      </c>
      <c r="B104" s="348">
        <v>44411</v>
      </c>
      <c r="C104" s="417"/>
      <c r="D104" s="418" t="s">
        <v>890</v>
      </c>
      <c r="E104" s="353" t="s">
        <v>619</v>
      </c>
      <c r="F104" s="353">
        <v>66.5</v>
      </c>
      <c r="G104" s="353">
        <v>19</v>
      </c>
      <c r="H104" s="353">
        <v>26</v>
      </c>
      <c r="I104" s="355" t="s">
        <v>891</v>
      </c>
      <c r="J104" s="345" t="s">
        <v>903</v>
      </c>
      <c r="K104" s="419">
        <f t="shared" ref="K104" si="90">H104-F104</f>
        <v>-40.5</v>
      </c>
      <c r="L104" s="419">
        <v>100</v>
      </c>
      <c r="M104" s="345">
        <f t="shared" ref="M104" si="91">(K104*N104)-100</f>
        <v>-2125</v>
      </c>
      <c r="N104" s="345">
        <v>50</v>
      </c>
      <c r="O104" s="347" t="s">
        <v>634</v>
      </c>
      <c r="P104" s="420">
        <v>44411</v>
      </c>
      <c r="Q104" s="176"/>
      <c r="R104" s="191" t="s">
        <v>618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353">
        <v>3</v>
      </c>
      <c r="B105" s="348">
        <v>44411</v>
      </c>
      <c r="C105" s="417"/>
      <c r="D105" s="418" t="s">
        <v>892</v>
      </c>
      <c r="E105" s="353" t="s">
        <v>619</v>
      </c>
      <c r="F105" s="353">
        <v>150</v>
      </c>
      <c r="G105" s="353">
        <v>35</v>
      </c>
      <c r="H105" s="353">
        <v>35</v>
      </c>
      <c r="I105" s="355" t="s">
        <v>893</v>
      </c>
      <c r="J105" s="345" t="s">
        <v>986</v>
      </c>
      <c r="K105" s="346">
        <f t="shared" ref="K105:K106" si="92">H105-F105</f>
        <v>-115</v>
      </c>
      <c r="L105" s="346">
        <v>100</v>
      </c>
      <c r="M105" s="345">
        <f t="shared" ref="M105:M106" si="93">(K105*N105)-100</f>
        <v>-2975</v>
      </c>
      <c r="N105" s="307">
        <v>25</v>
      </c>
      <c r="O105" s="347" t="s">
        <v>634</v>
      </c>
      <c r="P105" s="322">
        <v>44412</v>
      </c>
      <c r="Q105" s="176"/>
      <c r="R105" s="191" t="s">
        <v>622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353">
        <v>4</v>
      </c>
      <c r="B106" s="348">
        <v>44412</v>
      </c>
      <c r="C106" s="417"/>
      <c r="D106" s="418" t="s">
        <v>916</v>
      </c>
      <c r="E106" s="353" t="s">
        <v>619</v>
      </c>
      <c r="F106" s="353">
        <v>26.5</v>
      </c>
      <c r="G106" s="353">
        <v>14</v>
      </c>
      <c r="H106" s="353">
        <v>14</v>
      </c>
      <c r="I106" s="355" t="s">
        <v>917</v>
      </c>
      <c r="J106" s="333" t="s">
        <v>989</v>
      </c>
      <c r="K106" s="421">
        <f t="shared" si="92"/>
        <v>-12.5</v>
      </c>
      <c r="L106" s="421">
        <v>100</v>
      </c>
      <c r="M106" s="333">
        <f t="shared" si="93"/>
        <v>-4475</v>
      </c>
      <c r="N106" s="333">
        <v>350</v>
      </c>
      <c r="O106" s="422" t="s">
        <v>634</v>
      </c>
      <c r="P106" s="423">
        <v>44421</v>
      </c>
      <c r="Q106" s="176"/>
      <c r="R106" s="191" t="s">
        <v>618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353">
        <v>5</v>
      </c>
      <c r="B107" s="348">
        <v>44412</v>
      </c>
      <c r="C107" s="417"/>
      <c r="D107" s="418" t="s">
        <v>918</v>
      </c>
      <c r="E107" s="353" t="s">
        <v>619</v>
      </c>
      <c r="F107" s="353">
        <v>51</v>
      </c>
      <c r="G107" s="353">
        <v>8</v>
      </c>
      <c r="H107" s="353">
        <v>8</v>
      </c>
      <c r="I107" s="355" t="s">
        <v>919</v>
      </c>
      <c r="J107" s="345" t="s">
        <v>923</v>
      </c>
      <c r="K107" s="346">
        <f t="shared" ref="K107:K108" si="94">H107-F107</f>
        <v>-43</v>
      </c>
      <c r="L107" s="346">
        <v>100</v>
      </c>
      <c r="M107" s="345">
        <f t="shared" ref="M107:M108" si="95">(K107*N107)-100</f>
        <v>-2250</v>
      </c>
      <c r="N107" s="307">
        <v>50</v>
      </c>
      <c r="O107" s="347" t="s">
        <v>634</v>
      </c>
      <c r="P107" s="322">
        <v>44413</v>
      </c>
      <c r="Q107" s="176"/>
      <c r="R107" s="191" t="s">
        <v>622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353">
        <v>6</v>
      </c>
      <c r="B108" s="348">
        <v>44418</v>
      </c>
      <c r="C108" s="417"/>
      <c r="D108" s="418" t="s">
        <v>956</v>
      </c>
      <c r="E108" s="353" t="s">
        <v>619</v>
      </c>
      <c r="F108" s="353">
        <v>2.75</v>
      </c>
      <c r="G108" s="353">
        <v>1.3</v>
      </c>
      <c r="H108" s="353">
        <v>1.3</v>
      </c>
      <c r="I108" s="355" t="s">
        <v>957</v>
      </c>
      <c r="J108" s="333" t="s">
        <v>988</v>
      </c>
      <c r="K108" s="421">
        <f t="shared" si="94"/>
        <v>-1.45</v>
      </c>
      <c r="L108" s="421">
        <v>100</v>
      </c>
      <c r="M108" s="333">
        <f t="shared" si="95"/>
        <v>-3870</v>
      </c>
      <c r="N108" s="333">
        <v>2600</v>
      </c>
      <c r="O108" s="422" t="s">
        <v>634</v>
      </c>
      <c r="P108" s="423">
        <v>44421</v>
      </c>
      <c r="Q108" s="176"/>
      <c r="R108" s="191" t="s">
        <v>618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302">
        <v>7</v>
      </c>
      <c r="B109" s="343">
        <v>44418</v>
      </c>
      <c r="C109" s="310"/>
      <c r="D109" s="352" t="s">
        <v>958</v>
      </c>
      <c r="E109" s="302" t="s">
        <v>959</v>
      </c>
      <c r="F109" s="302">
        <v>80</v>
      </c>
      <c r="G109" s="302">
        <v>140</v>
      </c>
      <c r="H109" s="302">
        <v>62</v>
      </c>
      <c r="I109" s="311">
        <v>0.1</v>
      </c>
      <c r="J109" s="387" t="s">
        <v>960</v>
      </c>
      <c r="K109" s="399">
        <f>F109-H109</f>
        <v>18</v>
      </c>
      <c r="L109" s="399">
        <v>100</v>
      </c>
      <c r="M109" s="387">
        <f t="shared" ref="M109:M110" si="96">(K109*N109)-100</f>
        <v>800</v>
      </c>
      <c r="N109" s="106">
        <v>50</v>
      </c>
      <c r="O109" s="400" t="s">
        <v>617</v>
      </c>
      <c r="P109" s="401">
        <v>44418</v>
      </c>
      <c r="Q109" s="176"/>
      <c r="R109" s="191" t="s">
        <v>618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371" customFormat="1" ht="12.75" customHeight="1">
      <c r="A110" s="302">
        <v>8</v>
      </c>
      <c r="B110" s="343">
        <v>44419</v>
      </c>
      <c r="C110" s="310"/>
      <c r="D110" s="352" t="s">
        <v>969</v>
      </c>
      <c r="E110" s="302" t="s">
        <v>619</v>
      </c>
      <c r="F110" s="302">
        <v>23</v>
      </c>
      <c r="G110" s="302">
        <v>10</v>
      </c>
      <c r="H110" s="302">
        <v>33.5</v>
      </c>
      <c r="I110" s="311" t="s">
        <v>917</v>
      </c>
      <c r="J110" s="387" t="s">
        <v>990</v>
      </c>
      <c r="K110" s="426">
        <f t="shared" ref="K110" si="97">H110-F110</f>
        <v>10.5</v>
      </c>
      <c r="L110" s="426">
        <v>100</v>
      </c>
      <c r="M110" s="427">
        <f t="shared" si="96"/>
        <v>3050</v>
      </c>
      <c r="N110" s="427">
        <v>300</v>
      </c>
      <c r="O110" s="400" t="s">
        <v>617</v>
      </c>
      <c r="P110" s="428">
        <v>44421</v>
      </c>
      <c r="Q110" s="414"/>
      <c r="R110" s="415" t="s">
        <v>622</v>
      </c>
      <c r="S110" s="369"/>
      <c r="T110" s="369"/>
      <c r="U110" s="369"/>
      <c r="V110" s="369"/>
      <c r="W110" s="369"/>
      <c r="X110" s="369"/>
      <c r="Y110" s="369"/>
      <c r="Z110" s="369"/>
      <c r="AA110" s="369"/>
      <c r="AB110" s="369"/>
      <c r="AC110" s="369"/>
      <c r="AD110" s="369"/>
      <c r="AE110" s="369"/>
      <c r="AF110" s="369"/>
      <c r="AG110" s="369"/>
      <c r="AH110" s="369"/>
      <c r="AI110" s="369"/>
      <c r="AJ110" s="369"/>
      <c r="AK110" s="369"/>
      <c r="AL110" s="369"/>
    </row>
    <row r="111" spans="1:38" s="371" customFormat="1" ht="12.75" customHeight="1">
      <c r="A111" s="302">
        <v>9</v>
      </c>
      <c r="B111" s="343">
        <v>44419</v>
      </c>
      <c r="C111" s="310"/>
      <c r="D111" s="352" t="s">
        <v>970</v>
      </c>
      <c r="E111" s="302" t="s">
        <v>619</v>
      </c>
      <c r="F111" s="302">
        <v>47</v>
      </c>
      <c r="G111" s="302">
        <v>34</v>
      </c>
      <c r="H111" s="302">
        <v>53.5</v>
      </c>
      <c r="I111" s="311">
        <v>80</v>
      </c>
      <c r="J111" s="387" t="s">
        <v>992</v>
      </c>
      <c r="K111" s="426">
        <f t="shared" ref="K111" si="98">H111-F111</f>
        <v>6.5</v>
      </c>
      <c r="L111" s="426">
        <v>100</v>
      </c>
      <c r="M111" s="427">
        <f t="shared" ref="M111" si="99">(K111*N111)-100</f>
        <v>1850</v>
      </c>
      <c r="N111" s="427">
        <v>300</v>
      </c>
      <c r="O111" s="400" t="s">
        <v>617</v>
      </c>
      <c r="P111" s="428">
        <v>44421</v>
      </c>
      <c r="Q111" s="414"/>
      <c r="R111" s="415" t="s">
        <v>622</v>
      </c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</row>
    <row r="112" spans="1:38" s="371" customFormat="1" ht="12.75" customHeight="1">
      <c r="A112" s="302">
        <v>10</v>
      </c>
      <c r="B112" s="343">
        <v>44420</v>
      </c>
      <c r="C112" s="310"/>
      <c r="D112" s="352" t="s">
        <v>973</v>
      </c>
      <c r="E112" s="302" t="s">
        <v>959</v>
      </c>
      <c r="F112" s="302">
        <v>5.75</v>
      </c>
      <c r="G112" s="302">
        <v>9</v>
      </c>
      <c r="H112" s="302">
        <v>3.75</v>
      </c>
      <c r="I112" s="311">
        <v>0.1</v>
      </c>
      <c r="J112" s="387" t="s">
        <v>974</v>
      </c>
      <c r="K112" s="399">
        <f>F112-H112</f>
        <v>2</v>
      </c>
      <c r="L112" s="399">
        <v>100</v>
      </c>
      <c r="M112" s="387">
        <f t="shared" ref="M112:M114" si="100">(K112*N112)-100</f>
        <v>2700</v>
      </c>
      <c r="N112" s="106">
        <v>1400</v>
      </c>
      <c r="O112" s="400" t="s">
        <v>617</v>
      </c>
      <c r="P112" s="401">
        <v>44420</v>
      </c>
      <c r="Q112" s="414"/>
      <c r="R112" s="415" t="s">
        <v>618</v>
      </c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</row>
    <row r="113" spans="1:38" s="371" customFormat="1" ht="12.75" customHeight="1">
      <c r="A113" s="306">
        <v>11</v>
      </c>
      <c r="B113" s="348">
        <v>44420</v>
      </c>
      <c r="C113" s="304"/>
      <c r="D113" s="349" t="s">
        <v>976</v>
      </c>
      <c r="E113" s="306" t="s">
        <v>619</v>
      </c>
      <c r="F113" s="306">
        <v>62</v>
      </c>
      <c r="G113" s="306"/>
      <c r="H113" s="306">
        <v>22.5</v>
      </c>
      <c r="I113" s="350" t="s">
        <v>977</v>
      </c>
      <c r="J113" s="345" t="s">
        <v>978</v>
      </c>
      <c r="K113" s="346">
        <f t="shared" ref="K113" si="101">H113-F113</f>
        <v>-39.5</v>
      </c>
      <c r="L113" s="346">
        <v>100</v>
      </c>
      <c r="M113" s="345">
        <f t="shared" si="100"/>
        <v>-1087.5</v>
      </c>
      <c r="N113" s="307">
        <v>25</v>
      </c>
      <c r="O113" s="347" t="s">
        <v>634</v>
      </c>
      <c r="P113" s="322">
        <v>44420</v>
      </c>
      <c r="Q113" s="414"/>
      <c r="R113" s="415" t="s">
        <v>622</v>
      </c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</row>
    <row r="114" spans="1:38" s="371" customFormat="1" ht="12.75" customHeight="1">
      <c r="A114" s="306">
        <v>12</v>
      </c>
      <c r="B114" s="348">
        <v>44420</v>
      </c>
      <c r="C114" s="304"/>
      <c r="D114" s="349" t="s">
        <v>979</v>
      </c>
      <c r="E114" s="306" t="s">
        <v>959</v>
      </c>
      <c r="F114" s="306">
        <v>72</v>
      </c>
      <c r="G114" s="306">
        <v>130</v>
      </c>
      <c r="H114" s="306">
        <v>125</v>
      </c>
      <c r="I114" s="350">
        <v>0.1</v>
      </c>
      <c r="J114" s="345" t="s">
        <v>995</v>
      </c>
      <c r="K114" s="346">
        <f>F114-H114</f>
        <v>-53</v>
      </c>
      <c r="L114" s="346">
        <v>100</v>
      </c>
      <c r="M114" s="345">
        <f t="shared" si="100"/>
        <v>-2750</v>
      </c>
      <c r="N114" s="307">
        <v>50</v>
      </c>
      <c r="O114" s="347" t="s">
        <v>634</v>
      </c>
      <c r="P114" s="322">
        <v>44421</v>
      </c>
      <c r="Q114" s="414"/>
      <c r="R114" s="415" t="s">
        <v>618</v>
      </c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</row>
    <row r="115" spans="1:38" s="371" customFormat="1" ht="12.75" customHeight="1">
      <c r="A115" s="302">
        <v>13</v>
      </c>
      <c r="B115" s="343">
        <v>44420</v>
      </c>
      <c r="C115" s="310"/>
      <c r="D115" s="352" t="s">
        <v>980</v>
      </c>
      <c r="E115" s="302" t="s">
        <v>619</v>
      </c>
      <c r="F115" s="302">
        <v>31</v>
      </c>
      <c r="G115" s="302">
        <v>15</v>
      </c>
      <c r="H115" s="302">
        <v>38</v>
      </c>
      <c r="I115" s="311" t="s">
        <v>981</v>
      </c>
      <c r="J115" s="387" t="s">
        <v>907</v>
      </c>
      <c r="K115" s="426">
        <f t="shared" ref="K115:K116" si="102">H115-F115</f>
        <v>7</v>
      </c>
      <c r="L115" s="426">
        <v>100</v>
      </c>
      <c r="M115" s="427">
        <f t="shared" ref="M115:M118" si="103">(K115*N115)-100</f>
        <v>2000</v>
      </c>
      <c r="N115" s="427">
        <v>300</v>
      </c>
      <c r="O115" s="400" t="s">
        <v>617</v>
      </c>
      <c r="P115" s="428">
        <v>44421</v>
      </c>
      <c r="Q115" s="414"/>
      <c r="R115" s="415" t="s">
        <v>622</v>
      </c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</row>
    <row r="116" spans="1:38" s="371" customFormat="1" ht="12.75" customHeight="1">
      <c r="A116" s="302">
        <v>14</v>
      </c>
      <c r="B116" s="343">
        <v>44421</v>
      </c>
      <c r="C116" s="310"/>
      <c r="D116" s="352" t="s">
        <v>991</v>
      </c>
      <c r="E116" s="302" t="s">
        <v>619</v>
      </c>
      <c r="F116" s="302">
        <v>26.5</v>
      </c>
      <c r="G116" s="302">
        <v>18</v>
      </c>
      <c r="H116" s="302">
        <v>31.5</v>
      </c>
      <c r="I116" s="311" t="s">
        <v>917</v>
      </c>
      <c r="J116" s="387" t="s">
        <v>1023</v>
      </c>
      <c r="K116" s="426">
        <f t="shared" si="102"/>
        <v>5</v>
      </c>
      <c r="L116" s="426">
        <v>100</v>
      </c>
      <c r="M116" s="427">
        <f t="shared" si="103"/>
        <v>2775</v>
      </c>
      <c r="N116" s="427">
        <v>575</v>
      </c>
      <c r="O116" s="400" t="s">
        <v>617</v>
      </c>
      <c r="P116" s="428">
        <v>44421</v>
      </c>
      <c r="Q116" s="414"/>
      <c r="R116" s="415" t="s">
        <v>622</v>
      </c>
      <c r="S116" s="369"/>
      <c r="T116" s="369"/>
      <c r="U116" s="369"/>
      <c r="V116" s="369"/>
      <c r="W116" s="369"/>
      <c r="X116" s="369"/>
      <c r="Y116" s="369"/>
      <c r="Z116" s="369"/>
      <c r="AA116" s="369"/>
      <c r="AB116" s="369"/>
      <c r="AC116" s="369"/>
      <c r="AD116" s="369"/>
      <c r="AE116" s="369"/>
      <c r="AF116" s="369"/>
      <c r="AG116" s="369"/>
      <c r="AH116" s="369"/>
      <c r="AI116" s="369"/>
      <c r="AJ116" s="369"/>
      <c r="AK116" s="369"/>
      <c r="AL116" s="369"/>
    </row>
    <row r="117" spans="1:38" s="371" customFormat="1" ht="12.75" customHeight="1">
      <c r="A117" s="306">
        <v>15</v>
      </c>
      <c r="B117" s="348">
        <v>44421</v>
      </c>
      <c r="C117" s="304"/>
      <c r="D117" s="349" t="s">
        <v>993</v>
      </c>
      <c r="E117" s="306" t="s">
        <v>959</v>
      </c>
      <c r="F117" s="306">
        <v>6.1</v>
      </c>
      <c r="G117" s="306">
        <v>10.1</v>
      </c>
      <c r="H117" s="306">
        <v>10.1</v>
      </c>
      <c r="I117" s="350">
        <v>0.1</v>
      </c>
      <c r="J117" s="345" t="s">
        <v>994</v>
      </c>
      <c r="K117" s="346">
        <f>F117-H117</f>
        <v>-4</v>
      </c>
      <c r="L117" s="346">
        <v>100</v>
      </c>
      <c r="M117" s="345">
        <f t="shared" si="103"/>
        <v>-3300</v>
      </c>
      <c r="N117" s="307">
        <v>800</v>
      </c>
      <c r="O117" s="347" t="s">
        <v>634</v>
      </c>
      <c r="P117" s="351">
        <v>44421</v>
      </c>
      <c r="Q117" s="414"/>
      <c r="R117" s="415" t="s">
        <v>622</v>
      </c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</row>
    <row r="118" spans="1:38" s="371" customFormat="1" ht="12.75" customHeight="1">
      <c r="A118" s="302">
        <v>16</v>
      </c>
      <c r="B118" s="343">
        <v>44421</v>
      </c>
      <c r="C118" s="310"/>
      <c r="D118" s="352" t="s">
        <v>970</v>
      </c>
      <c r="E118" s="302" t="s">
        <v>619</v>
      </c>
      <c r="F118" s="302">
        <v>44.5</v>
      </c>
      <c r="G118" s="302">
        <v>30</v>
      </c>
      <c r="H118" s="302">
        <v>53.5</v>
      </c>
      <c r="I118" s="311" t="s">
        <v>996</v>
      </c>
      <c r="J118" s="387" t="s">
        <v>834</v>
      </c>
      <c r="K118" s="426">
        <f t="shared" ref="K118" si="104">H118-F118</f>
        <v>9</v>
      </c>
      <c r="L118" s="426">
        <v>100</v>
      </c>
      <c r="M118" s="427">
        <f t="shared" si="103"/>
        <v>2600</v>
      </c>
      <c r="N118" s="427">
        <v>300</v>
      </c>
      <c r="O118" s="400" t="s">
        <v>617</v>
      </c>
      <c r="P118" s="428">
        <v>44425</v>
      </c>
      <c r="Q118" s="414"/>
      <c r="R118" s="415" t="s">
        <v>622</v>
      </c>
      <c r="S118" s="369"/>
      <c r="T118" s="369"/>
      <c r="U118" s="369"/>
      <c r="V118" s="369"/>
      <c r="W118" s="369"/>
      <c r="X118" s="369"/>
      <c r="Y118" s="369"/>
      <c r="Z118" s="369"/>
      <c r="AA118" s="369"/>
      <c r="AB118" s="369"/>
      <c r="AC118" s="369"/>
      <c r="AD118" s="369"/>
      <c r="AE118" s="369"/>
      <c r="AF118" s="369"/>
      <c r="AG118" s="369"/>
      <c r="AH118" s="369"/>
      <c r="AI118" s="369"/>
      <c r="AJ118" s="369"/>
      <c r="AK118" s="369"/>
      <c r="AL118" s="369"/>
    </row>
    <row r="119" spans="1:38" s="371" customFormat="1" ht="12.75" customHeight="1">
      <c r="A119" s="446">
        <v>17</v>
      </c>
      <c r="B119" s="447">
        <v>44424</v>
      </c>
      <c r="C119" s="448"/>
      <c r="D119" s="449" t="s">
        <v>1012</v>
      </c>
      <c r="E119" s="446" t="s">
        <v>959</v>
      </c>
      <c r="F119" s="446">
        <v>1.2</v>
      </c>
      <c r="G119" s="446">
        <v>2.0499999999999998</v>
      </c>
      <c r="H119" s="446">
        <v>1.2</v>
      </c>
      <c r="I119" s="450">
        <v>0.1</v>
      </c>
      <c r="J119" s="451" t="s">
        <v>1024</v>
      </c>
      <c r="K119" s="452">
        <f t="shared" ref="K119" si="105">H119-F119</f>
        <v>0</v>
      </c>
      <c r="L119" s="452">
        <v>100</v>
      </c>
      <c r="M119" s="453">
        <f t="shared" ref="M119" si="106">(K119*N119)-100</f>
        <v>-100</v>
      </c>
      <c r="N119" s="453">
        <v>6200</v>
      </c>
      <c r="O119" s="454" t="s">
        <v>746</v>
      </c>
      <c r="P119" s="455">
        <v>44425</v>
      </c>
      <c r="Q119" s="414"/>
      <c r="R119" s="415" t="s">
        <v>618</v>
      </c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</row>
    <row r="120" spans="1:38" s="371" customFormat="1" ht="12.75" customHeight="1">
      <c r="A120" s="306">
        <v>18</v>
      </c>
      <c r="B120" s="330">
        <v>44424</v>
      </c>
      <c r="C120" s="304"/>
      <c r="D120" s="349" t="s">
        <v>1013</v>
      </c>
      <c r="E120" s="306" t="s">
        <v>619</v>
      </c>
      <c r="F120" s="306">
        <v>25.5</v>
      </c>
      <c r="G120" s="306">
        <v>17</v>
      </c>
      <c r="H120" s="306">
        <v>17</v>
      </c>
      <c r="I120" s="350">
        <v>45</v>
      </c>
      <c r="J120" s="345" t="s">
        <v>906</v>
      </c>
      <c r="K120" s="421">
        <f t="shared" ref="K120:K121" si="107">H120-F120</f>
        <v>-8.5</v>
      </c>
      <c r="L120" s="421">
        <v>100</v>
      </c>
      <c r="M120" s="333">
        <f t="shared" ref="M120:M121" si="108">(K120*N120)-100</f>
        <v>-4987.5</v>
      </c>
      <c r="N120" s="333">
        <v>575</v>
      </c>
      <c r="O120" s="347" t="s">
        <v>634</v>
      </c>
      <c r="P120" s="423">
        <v>44425</v>
      </c>
      <c r="Q120" s="414"/>
      <c r="R120" s="415" t="s">
        <v>622</v>
      </c>
      <c r="S120" s="369"/>
      <c r="T120" s="369"/>
      <c r="U120" s="369"/>
      <c r="V120" s="369"/>
      <c r="W120" s="369"/>
      <c r="X120" s="369"/>
      <c r="Y120" s="369"/>
      <c r="Z120" s="369"/>
      <c r="AA120" s="369"/>
      <c r="AB120" s="369"/>
      <c r="AC120" s="369"/>
      <c r="AD120" s="369"/>
      <c r="AE120" s="369"/>
      <c r="AF120" s="369"/>
      <c r="AG120" s="369"/>
      <c r="AH120" s="369"/>
      <c r="AI120" s="369"/>
      <c r="AJ120" s="369"/>
      <c r="AK120" s="369"/>
      <c r="AL120" s="369"/>
    </row>
    <row r="121" spans="1:38" s="371" customFormat="1" ht="12.75" customHeight="1">
      <c r="A121" s="302">
        <v>19</v>
      </c>
      <c r="B121" s="343">
        <v>44425</v>
      </c>
      <c r="C121" s="310"/>
      <c r="D121" s="352" t="s">
        <v>991</v>
      </c>
      <c r="E121" s="302" t="s">
        <v>619</v>
      </c>
      <c r="F121" s="302">
        <v>21.5</v>
      </c>
      <c r="G121" s="302">
        <v>14</v>
      </c>
      <c r="H121" s="302">
        <v>25.5</v>
      </c>
      <c r="I121" s="311" t="s">
        <v>1025</v>
      </c>
      <c r="J121" s="387" t="s">
        <v>1041</v>
      </c>
      <c r="K121" s="426">
        <f t="shared" si="107"/>
        <v>4</v>
      </c>
      <c r="L121" s="426">
        <v>100</v>
      </c>
      <c r="M121" s="427">
        <f t="shared" si="108"/>
        <v>1100</v>
      </c>
      <c r="N121" s="427">
        <v>300</v>
      </c>
      <c r="O121" s="400" t="s">
        <v>617</v>
      </c>
      <c r="P121" s="428">
        <v>44426</v>
      </c>
      <c r="Q121" s="414"/>
      <c r="R121" s="415" t="s">
        <v>618</v>
      </c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</row>
    <row r="122" spans="1:38" s="371" customFormat="1" ht="12.75" customHeight="1">
      <c r="A122" s="405">
        <v>20</v>
      </c>
      <c r="B122" s="406">
        <v>44426</v>
      </c>
      <c r="C122" s="407"/>
      <c r="D122" s="408" t="s">
        <v>1042</v>
      </c>
      <c r="E122" s="405" t="s">
        <v>619</v>
      </c>
      <c r="F122" s="405" t="s">
        <v>1043</v>
      </c>
      <c r="G122" s="405">
        <v>7</v>
      </c>
      <c r="H122" s="405"/>
      <c r="I122" s="409" t="s">
        <v>917</v>
      </c>
      <c r="J122" s="364" t="s">
        <v>620</v>
      </c>
      <c r="K122" s="410"/>
      <c r="L122" s="410"/>
      <c r="M122" s="364"/>
      <c r="N122" s="411"/>
      <c r="O122" s="412"/>
      <c r="P122" s="413"/>
      <c r="Q122" s="414"/>
      <c r="R122" s="415" t="s">
        <v>618</v>
      </c>
      <c r="S122" s="369"/>
      <c r="T122" s="369"/>
      <c r="U122" s="369"/>
      <c r="V122" s="369"/>
      <c r="W122" s="369"/>
      <c r="X122" s="369"/>
      <c r="Y122" s="369"/>
      <c r="Z122" s="369"/>
      <c r="AA122" s="369"/>
      <c r="AB122" s="369"/>
      <c r="AC122" s="369"/>
      <c r="AD122" s="369"/>
      <c r="AE122" s="369"/>
      <c r="AF122" s="369"/>
      <c r="AG122" s="369"/>
      <c r="AH122" s="369"/>
      <c r="AI122" s="369"/>
      <c r="AJ122" s="369"/>
      <c r="AK122" s="369"/>
      <c r="AL122" s="369"/>
    </row>
    <row r="123" spans="1:38" s="371" customFormat="1" ht="12.75" customHeight="1">
      <c r="A123" s="405">
        <v>21</v>
      </c>
      <c r="B123" s="406">
        <v>44426</v>
      </c>
      <c r="C123" s="407"/>
      <c r="D123" s="408" t="s">
        <v>1044</v>
      </c>
      <c r="E123" s="405" t="s">
        <v>619</v>
      </c>
      <c r="F123" s="405" t="s">
        <v>1045</v>
      </c>
      <c r="G123" s="405">
        <v>28</v>
      </c>
      <c r="H123" s="405"/>
      <c r="I123" s="409" t="s">
        <v>996</v>
      </c>
      <c r="J123" s="364" t="s">
        <v>620</v>
      </c>
      <c r="K123" s="410"/>
      <c r="L123" s="410"/>
      <c r="M123" s="364"/>
      <c r="N123" s="411"/>
      <c r="O123" s="412"/>
      <c r="P123" s="413"/>
      <c r="Q123" s="414"/>
      <c r="R123" s="415" t="s">
        <v>622</v>
      </c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</row>
    <row r="124" spans="1:38" s="371" customFormat="1" ht="12.75" customHeight="1">
      <c r="A124" s="405"/>
      <c r="B124" s="406"/>
      <c r="C124" s="407"/>
      <c r="D124" s="408"/>
      <c r="E124" s="405"/>
      <c r="F124" s="405"/>
      <c r="G124" s="405"/>
      <c r="H124" s="405"/>
      <c r="I124" s="409"/>
      <c r="J124" s="364"/>
      <c r="K124" s="410"/>
      <c r="L124" s="410"/>
      <c r="M124" s="364"/>
      <c r="N124" s="411"/>
      <c r="O124" s="412"/>
      <c r="P124" s="413"/>
      <c r="Q124" s="414"/>
      <c r="R124" s="415"/>
      <c r="S124" s="369"/>
      <c r="T124" s="369"/>
      <c r="U124" s="369"/>
      <c r="V124" s="369"/>
      <c r="W124" s="369"/>
      <c r="X124" s="369"/>
      <c r="Y124" s="369"/>
      <c r="Z124" s="369"/>
      <c r="AA124" s="369"/>
      <c r="AB124" s="369"/>
      <c r="AC124" s="369"/>
      <c r="AD124" s="369"/>
      <c r="AE124" s="369"/>
      <c r="AF124" s="369"/>
      <c r="AG124" s="369"/>
      <c r="AH124" s="369"/>
      <c r="AI124" s="369"/>
      <c r="AJ124" s="369"/>
      <c r="AK124" s="369"/>
      <c r="AL124" s="369"/>
    </row>
    <row r="125" spans="1:38" s="371" customFormat="1" ht="12.75" customHeight="1">
      <c r="A125" s="405"/>
      <c r="B125" s="406"/>
      <c r="C125" s="407"/>
      <c r="D125" s="408"/>
      <c r="E125" s="405"/>
      <c r="F125" s="405"/>
      <c r="G125" s="405"/>
      <c r="H125" s="405"/>
      <c r="I125" s="409"/>
      <c r="J125" s="364"/>
      <c r="K125" s="410"/>
      <c r="L125" s="410"/>
      <c r="M125" s="364"/>
      <c r="N125" s="411"/>
      <c r="O125" s="412"/>
      <c r="P125" s="413"/>
      <c r="Q125" s="414"/>
      <c r="R125" s="415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</row>
    <row r="126" spans="1:38" s="371" customFormat="1" ht="12.75" customHeight="1">
      <c r="A126" s="405"/>
      <c r="B126" s="406"/>
      <c r="C126" s="407"/>
      <c r="D126" s="408"/>
      <c r="E126" s="405"/>
      <c r="F126" s="405"/>
      <c r="G126" s="405"/>
      <c r="H126" s="405"/>
      <c r="I126" s="409"/>
      <c r="J126" s="364"/>
      <c r="K126" s="410"/>
      <c r="L126" s="410"/>
      <c r="M126" s="364"/>
      <c r="N126" s="411"/>
      <c r="O126" s="412"/>
      <c r="P126" s="413"/>
      <c r="Q126" s="414"/>
      <c r="R126" s="415"/>
      <c r="S126" s="369"/>
      <c r="T126" s="369"/>
      <c r="U126" s="369"/>
      <c r="V126" s="369"/>
      <c r="W126" s="369"/>
      <c r="X126" s="369"/>
      <c r="Y126" s="369"/>
      <c r="Z126" s="369"/>
      <c r="AA126" s="369"/>
      <c r="AB126" s="369"/>
      <c r="AC126" s="369"/>
      <c r="AD126" s="369"/>
      <c r="AE126" s="369"/>
      <c r="AF126" s="369"/>
      <c r="AG126" s="369"/>
      <c r="AH126" s="369"/>
      <c r="AI126" s="369"/>
      <c r="AJ126" s="369"/>
      <c r="AK126" s="369"/>
      <c r="AL126" s="369"/>
    </row>
    <row r="127" spans="1:38" ht="14.25" customHeight="1">
      <c r="A127" s="120"/>
      <c r="B127" s="112"/>
      <c r="C127" s="161"/>
      <c r="D127" s="113"/>
      <c r="E127" s="111"/>
      <c r="F127" s="111"/>
      <c r="G127" s="111"/>
      <c r="H127" s="111"/>
      <c r="I127" s="116"/>
      <c r="J127" s="116"/>
      <c r="K127" s="116"/>
      <c r="L127" s="116"/>
      <c r="M127" s="179"/>
      <c r="N127" s="116"/>
      <c r="O127" s="163"/>
      <c r="P127" s="162"/>
      <c r="Q127" s="176"/>
      <c r="R127" s="19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86"/>
      <c r="B130" s="192"/>
      <c r="C130" s="192"/>
      <c r="D130" s="193"/>
      <c r="E130" s="186"/>
      <c r="F130" s="194"/>
      <c r="G130" s="186"/>
      <c r="H130" s="186"/>
      <c r="I130" s="186"/>
      <c r="J130" s="192"/>
      <c r="K130" s="195"/>
      <c r="L130" s="186"/>
      <c r="M130" s="186"/>
      <c r="N130" s="186"/>
      <c r="O130" s="196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00" t="s">
        <v>647</v>
      </c>
      <c r="B131" s="197"/>
      <c r="C131" s="197"/>
      <c r="D131" s="198"/>
      <c r="E131" s="155"/>
      <c r="F131" s="6"/>
      <c r="G131" s="6"/>
      <c r="H131" s="156"/>
      <c r="I131" s="199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38.25" customHeight="1">
      <c r="A132" s="101" t="s">
        <v>16</v>
      </c>
      <c r="B132" s="102" t="s">
        <v>590</v>
      </c>
      <c r="C132" s="102"/>
      <c r="D132" s="103" t="s">
        <v>604</v>
      </c>
      <c r="E132" s="102" t="s">
        <v>605</v>
      </c>
      <c r="F132" s="102" t="s">
        <v>606</v>
      </c>
      <c r="G132" s="102" t="s">
        <v>607</v>
      </c>
      <c r="H132" s="102" t="s">
        <v>608</v>
      </c>
      <c r="I132" s="102" t="s">
        <v>609</v>
      </c>
      <c r="J132" s="101" t="s">
        <v>610</v>
      </c>
      <c r="K132" s="159" t="s">
        <v>633</v>
      </c>
      <c r="L132" s="160" t="s">
        <v>612</v>
      </c>
      <c r="M132" s="104" t="s">
        <v>613</v>
      </c>
      <c r="N132" s="102" t="s">
        <v>614</v>
      </c>
      <c r="O132" s="103" t="s">
        <v>615</v>
      </c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4.25" customHeight="1">
      <c r="A133" s="306">
        <v>1</v>
      </c>
      <c r="B133" s="317">
        <v>44363</v>
      </c>
      <c r="C133" s="404"/>
      <c r="D133" s="349" t="s">
        <v>283</v>
      </c>
      <c r="E133" s="394" t="s">
        <v>616</v>
      </c>
      <c r="F133" s="306">
        <v>2275</v>
      </c>
      <c r="G133" s="306">
        <v>2070</v>
      </c>
      <c r="H133" s="394">
        <v>2070</v>
      </c>
      <c r="I133" s="395" t="s">
        <v>648</v>
      </c>
      <c r="J133" s="307" t="s">
        <v>962</v>
      </c>
      <c r="K133" s="307">
        <f t="shared" ref="K133" si="109">H133-F133</f>
        <v>-205</v>
      </c>
      <c r="L133" s="308">
        <f>(F133*-0.8)/100</f>
        <v>-18.2</v>
      </c>
      <c r="M133" s="309">
        <f t="shared" ref="M133" si="110">(K133+L133)/F133</f>
        <v>-9.8109890109890102E-2</v>
      </c>
      <c r="N133" s="307" t="s">
        <v>634</v>
      </c>
      <c r="O133" s="322">
        <v>44419</v>
      </c>
      <c r="P133" s="105"/>
      <c r="Q133" s="1"/>
      <c r="R133" s="1" t="s">
        <v>618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1">
        <v>2</v>
      </c>
      <c r="B134" s="112">
        <v>44420</v>
      </c>
      <c r="C134" s="200"/>
      <c r="D134" s="113" t="s">
        <v>516</v>
      </c>
      <c r="E134" s="114" t="s">
        <v>619</v>
      </c>
      <c r="F134" s="111" t="s">
        <v>984</v>
      </c>
      <c r="G134" s="111">
        <v>284</v>
      </c>
      <c r="H134" s="114"/>
      <c r="I134" s="115" t="s">
        <v>985</v>
      </c>
      <c r="J134" s="116" t="s">
        <v>620</v>
      </c>
      <c r="K134" s="116"/>
      <c r="L134" s="117"/>
      <c r="M134" s="118"/>
      <c r="N134" s="116"/>
      <c r="O134" s="162"/>
      <c r="P134" s="105"/>
      <c r="Q134" s="1"/>
      <c r="R134" s="1" t="s">
        <v>618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201"/>
      <c r="B135" s="161"/>
      <c r="C135" s="202"/>
      <c r="D135" s="113"/>
      <c r="E135" s="203"/>
      <c r="F135" s="203"/>
      <c r="G135" s="203"/>
      <c r="H135" s="203"/>
      <c r="I135" s="203"/>
      <c r="J135" s="203"/>
      <c r="K135" s="204"/>
      <c r="L135" s="205"/>
      <c r="M135" s="203"/>
      <c r="N135" s="206"/>
      <c r="O135" s="207"/>
      <c r="P135" s="208"/>
      <c r="R135" s="6"/>
      <c r="S135" s="44"/>
      <c r="T135" s="1"/>
      <c r="U135" s="1"/>
      <c r="V135" s="1"/>
      <c r="W135" s="1"/>
      <c r="X135" s="1"/>
      <c r="Y135" s="1"/>
      <c r="Z135" s="1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</row>
    <row r="136" spans="1:38" ht="12.75" customHeight="1">
      <c r="A136" s="139" t="s">
        <v>626</v>
      </c>
      <c r="B136" s="139"/>
      <c r="C136" s="139"/>
      <c r="D136" s="139"/>
      <c r="E136" s="44"/>
      <c r="F136" s="147" t="s">
        <v>628</v>
      </c>
      <c r="G136" s="61"/>
      <c r="H136" s="61"/>
      <c r="I136" s="61"/>
      <c r="J136" s="6"/>
      <c r="K136" s="171"/>
      <c r="L136" s="172"/>
      <c r="M136" s="6"/>
      <c r="N136" s="129"/>
      <c r="O136" s="209"/>
      <c r="P136" s="1"/>
      <c r="Q136" s="1"/>
      <c r="R136" s="6"/>
      <c r="S136" s="1"/>
      <c r="T136" s="1"/>
      <c r="U136" s="1"/>
      <c r="V136" s="1"/>
      <c r="W136" s="1"/>
      <c r="X136" s="1"/>
      <c r="Y136" s="1"/>
    </row>
    <row r="137" spans="1:38" ht="12.75" customHeight="1">
      <c r="A137" s="146" t="s">
        <v>627</v>
      </c>
      <c r="B137" s="139"/>
      <c r="C137" s="139"/>
      <c r="D137" s="139"/>
      <c r="E137" s="6"/>
      <c r="F137" s="147" t="s">
        <v>630</v>
      </c>
      <c r="G137" s="6"/>
      <c r="H137" s="6" t="s">
        <v>866</v>
      </c>
      <c r="I137" s="6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46"/>
      <c r="B138" s="139"/>
      <c r="C138" s="139"/>
      <c r="D138" s="139"/>
      <c r="E138" s="6"/>
      <c r="F138" s="147"/>
      <c r="G138" s="6"/>
      <c r="H138" s="6"/>
      <c r="I138" s="6"/>
      <c r="J138" s="1"/>
      <c r="K138" s="6"/>
      <c r="L138" s="6"/>
      <c r="M138" s="6"/>
      <c r="N138" s="1"/>
      <c r="O138" s="1"/>
      <c r="Q138" s="1"/>
      <c r="R138" s="61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"/>
      <c r="B139" s="154" t="s">
        <v>649</v>
      </c>
      <c r="C139" s="154"/>
      <c r="D139" s="154"/>
      <c r="E139" s="154"/>
      <c r="F139" s="155"/>
      <c r="G139" s="6"/>
      <c r="H139" s="6"/>
      <c r="I139" s="156"/>
      <c r="J139" s="157"/>
      <c r="K139" s="158"/>
      <c r="L139" s="157"/>
      <c r="M139" s="6"/>
      <c r="N139" s="1"/>
      <c r="O139" s="1"/>
      <c r="Q139" s="1"/>
      <c r="R139" s="61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101" t="s">
        <v>16</v>
      </c>
      <c r="B140" s="102" t="s">
        <v>590</v>
      </c>
      <c r="C140" s="102"/>
      <c r="D140" s="103" t="s">
        <v>604</v>
      </c>
      <c r="E140" s="102" t="s">
        <v>605</v>
      </c>
      <c r="F140" s="102" t="s">
        <v>606</v>
      </c>
      <c r="G140" s="102" t="s">
        <v>632</v>
      </c>
      <c r="H140" s="102" t="s">
        <v>608</v>
      </c>
      <c r="I140" s="102" t="s">
        <v>609</v>
      </c>
      <c r="J140" s="210" t="s">
        <v>610</v>
      </c>
      <c r="K140" s="159" t="s">
        <v>633</v>
      </c>
      <c r="L140" s="175" t="s">
        <v>642</v>
      </c>
      <c r="M140" s="102" t="s">
        <v>643</v>
      </c>
      <c r="N140" s="160" t="s">
        <v>612</v>
      </c>
      <c r="O140" s="104" t="s">
        <v>613</v>
      </c>
      <c r="P140" s="102" t="s">
        <v>614</v>
      </c>
      <c r="Q140" s="103" t="s">
        <v>615</v>
      </c>
      <c r="R140" s="61"/>
      <c r="S140" s="1"/>
      <c r="T140" s="1"/>
      <c r="U140" s="1"/>
      <c r="V140" s="1"/>
      <c r="W140" s="1"/>
      <c r="X140" s="1"/>
      <c r="Y140" s="1"/>
      <c r="Z140" s="1"/>
    </row>
    <row r="141" spans="1:38" ht="14.25" customHeight="1">
      <c r="A141" s="120"/>
      <c r="B141" s="122"/>
      <c r="C141" s="211"/>
      <c r="D141" s="123"/>
      <c r="E141" s="124"/>
      <c r="F141" s="212"/>
      <c r="G141" s="120"/>
      <c r="H141" s="124"/>
      <c r="I141" s="125"/>
      <c r="J141" s="213"/>
      <c r="K141" s="213"/>
      <c r="L141" s="214"/>
      <c r="M141" s="111"/>
      <c r="N141" s="214"/>
      <c r="O141" s="215"/>
      <c r="P141" s="216"/>
      <c r="Q141" s="217"/>
      <c r="R141" s="169"/>
      <c r="S141" s="133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38" ht="14.25" customHeight="1">
      <c r="A142" s="120"/>
      <c r="B142" s="122"/>
      <c r="C142" s="211"/>
      <c r="D142" s="123"/>
      <c r="E142" s="124"/>
      <c r="F142" s="212"/>
      <c r="G142" s="120"/>
      <c r="H142" s="124"/>
      <c r="I142" s="125"/>
      <c r="J142" s="213"/>
      <c r="K142" s="213"/>
      <c r="L142" s="214"/>
      <c r="M142" s="111"/>
      <c r="N142" s="214"/>
      <c r="O142" s="215"/>
      <c r="P142" s="216"/>
      <c r="Q142" s="217"/>
      <c r="R142" s="169"/>
      <c r="S142" s="133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38" ht="14.25" customHeight="1">
      <c r="A143" s="120"/>
      <c r="B143" s="122"/>
      <c r="C143" s="211"/>
      <c r="D143" s="123"/>
      <c r="E143" s="124"/>
      <c r="F143" s="212"/>
      <c r="G143" s="120"/>
      <c r="H143" s="124"/>
      <c r="I143" s="125"/>
      <c r="J143" s="213"/>
      <c r="K143" s="213"/>
      <c r="L143" s="214"/>
      <c r="M143" s="111"/>
      <c r="N143" s="214"/>
      <c r="O143" s="215"/>
      <c r="P143" s="216"/>
      <c r="Q143" s="217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20"/>
      <c r="B144" s="122"/>
      <c r="C144" s="211"/>
      <c r="D144" s="123"/>
      <c r="E144" s="124"/>
      <c r="F144" s="213"/>
      <c r="G144" s="120"/>
      <c r="H144" s="124"/>
      <c r="I144" s="125"/>
      <c r="J144" s="213"/>
      <c r="K144" s="213"/>
      <c r="L144" s="214"/>
      <c r="M144" s="111"/>
      <c r="N144" s="214"/>
      <c r="O144" s="215"/>
      <c r="P144" s="216"/>
      <c r="Q144" s="217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20"/>
      <c r="B145" s="122"/>
      <c r="C145" s="211"/>
      <c r="D145" s="123"/>
      <c r="E145" s="124"/>
      <c r="F145" s="213"/>
      <c r="G145" s="120"/>
      <c r="H145" s="124"/>
      <c r="I145" s="125"/>
      <c r="J145" s="213"/>
      <c r="K145" s="213"/>
      <c r="L145" s="214"/>
      <c r="M145" s="111"/>
      <c r="N145" s="214"/>
      <c r="O145" s="215"/>
      <c r="P145" s="216"/>
      <c r="Q145" s="217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20"/>
      <c r="B146" s="122"/>
      <c r="C146" s="211"/>
      <c r="D146" s="123"/>
      <c r="E146" s="124"/>
      <c r="F146" s="212"/>
      <c r="G146" s="120"/>
      <c r="H146" s="124"/>
      <c r="I146" s="125"/>
      <c r="J146" s="213"/>
      <c r="K146" s="213"/>
      <c r="L146" s="214"/>
      <c r="M146" s="111"/>
      <c r="N146" s="214"/>
      <c r="O146" s="215"/>
      <c r="P146" s="216"/>
      <c r="Q146" s="217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20"/>
      <c r="B147" s="122"/>
      <c r="C147" s="211"/>
      <c r="D147" s="123"/>
      <c r="E147" s="124"/>
      <c r="F147" s="212"/>
      <c r="G147" s="120"/>
      <c r="H147" s="124"/>
      <c r="I147" s="125"/>
      <c r="J147" s="213"/>
      <c r="K147" s="213"/>
      <c r="L147" s="213"/>
      <c r="M147" s="213"/>
      <c r="N147" s="214"/>
      <c r="O147" s="218"/>
      <c r="P147" s="216"/>
      <c r="Q147" s="217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20"/>
      <c r="B148" s="122"/>
      <c r="C148" s="211"/>
      <c r="D148" s="123"/>
      <c r="E148" s="124"/>
      <c r="F148" s="213"/>
      <c r="G148" s="120"/>
      <c r="H148" s="124"/>
      <c r="I148" s="125"/>
      <c r="J148" s="213"/>
      <c r="K148" s="213"/>
      <c r="L148" s="214"/>
      <c r="M148" s="111"/>
      <c r="N148" s="214"/>
      <c r="O148" s="215"/>
      <c r="P148" s="216"/>
      <c r="Q148" s="217"/>
      <c r="R148" s="169"/>
      <c r="S148" s="133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20"/>
      <c r="B149" s="122"/>
      <c r="C149" s="211"/>
      <c r="D149" s="123"/>
      <c r="E149" s="124"/>
      <c r="F149" s="212"/>
      <c r="G149" s="120"/>
      <c r="H149" s="124"/>
      <c r="I149" s="125"/>
      <c r="J149" s="219"/>
      <c r="K149" s="219"/>
      <c r="L149" s="219"/>
      <c r="M149" s="219"/>
      <c r="N149" s="220"/>
      <c r="O149" s="215"/>
      <c r="P149" s="126"/>
      <c r="Q149" s="217"/>
      <c r="R149" s="169"/>
      <c r="S149" s="133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46"/>
      <c r="B150" s="139"/>
      <c r="C150" s="139"/>
      <c r="D150" s="139"/>
      <c r="E150" s="6"/>
      <c r="F150" s="147"/>
      <c r="G150" s="6"/>
      <c r="H150" s="6"/>
      <c r="I150" s="6"/>
      <c r="J150" s="1"/>
      <c r="K150" s="6"/>
      <c r="L150" s="6"/>
      <c r="M150" s="6"/>
      <c r="N150" s="1"/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46"/>
      <c r="B151" s="139"/>
      <c r="C151" s="139"/>
      <c r="D151" s="139"/>
      <c r="E151" s="6"/>
      <c r="F151" s="147"/>
      <c r="G151" s="61"/>
      <c r="H151" s="44"/>
      <c r="I151" s="61"/>
      <c r="J151" s="6"/>
      <c r="K151" s="171"/>
      <c r="L151" s="172"/>
      <c r="M151" s="6"/>
      <c r="N151" s="129"/>
      <c r="O151" s="173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61"/>
      <c r="B152" s="128"/>
      <c r="C152" s="128"/>
      <c r="D152" s="44"/>
      <c r="E152" s="61"/>
      <c r="F152" s="61"/>
      <c r="G152" s="61"/>
      <c r="H152" s="44"/>
      <c r="I152" s="61"/>
      <c r="J152" s="6"/>
      <c r="K152" s="171"/>
      <c r="L152" s="172"/>
      <c r="M152" s="6"/>
      <c r="N152" s="129"/>
      <c r="O152" s="173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44"/>
      <c r="B153" s="221" t="s">
        <v>650</v>
      </c>
      <c r="C153" s="221"/>
      <c r="D153" s="221"/>
      <c r="E153" s="221"/>
      <c r="F153" s="6"/>
      <c r="G153" s="6"/>
      <c r="H153" s="157"/>
      <c r="I153" s="6"/>
      <c r="J153" s="157"/>
      <c r="K153" s="158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101" t="s">
        <v>16</v>
      </c>
      <c r="B154" s="102" t="s">
        <v>590</v>
      </c>
      <c r="C154" s="102"/>
      <c r="D154" s="103" t="s">
        <v>604</v>
      </c>
      <c r="E154" s="102" t="s">
        <v>605</v>
      </c>
      <c r="F154" s="102" t="s">
        <v>606</v>
      </c>
      <c r="G154" s="102" t="s">
        <v>651</v>
      </c>
      <c r="H154" s="102" t="s">
        <v>652</v>
      </c>
      <c r="I154" s="102" t="s">
        <v>609</v>
      </c>
      <c r="J154" s="222" t="s">
        <v>610</v>
      </c>
      <c r="K154" s="102" t="s">
        <v>611</v>
      </c>
      <c r="L154" s="102" t="s">
        <v>653</v>
      </c>
      <c r="M154" s="102" t="s">
        <v>614</v>
      </c>
      <c r="N154" s="103" t="s">
        <v>615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223">
        <v>1</v>
      </c>
      <c r="B155" s="224">
        <v>41579</v>
      </c>
      <c r="C155" s="224"/>
      <c r="D155" s="225" t="s">
        <v>654</v>
      </c>
      <c r="E155" s="226" t="s">
        <v>655</v>
      </c>
      <c r="F155" s="227">
        <v>82</v>
      </c>
      <c r="G155" s="226" t="s">
        <v>656</v>
      </c>
      <c r="H155" s="226">
        <v>100</v>
      </c>
      <c r="I155" s="228">
        <v>100</v>
      </c>
      <c r="J155" s="229" t="s">
        <v>657</v>
      </c>
      <c r="K155" s="230">
        <f t="shared" ref="K155:K207" si="111">H155-F155</f>
        <v>18</v>
      </c>
      <c r="L155" s="231">
        <f t="shared" ref="L155:L207" si="112">K155/F155</f>
        <v>0.21951219512195122</v>
      </c>
      <c r="M155" s="226" t="s">
        <v>617</v>
      </c>
      <c r="N155" s="232">
        <v>42657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23">
        <v>2</v>
      </c>
      <c r="B156" s="224">
        <v>41794</v>
      </c>
      <c r="C156" s="224"/>
      <c r="D156" s="225" t="s">
        <v>658</v>
      </c>
      <c r="E156" s="226" t="s">
        <v>619</v>
      </c>
      <c r="F156" s="227">
        <v>257</v>
      </c>
      <c r="G156" s="226" t="s">
        <v>656</v>
      </c>
      <c r="H156" s="226">
        <v>300</v>
      </c>
      <c r="I156" s="228">
        <v>300</v>
      </c>
      <c r="J156" s="229" t="s">
        <v>657</v>
      </c>
      <c r="K156" s="230">
        <f t="shared" si="111"/>
        <v>43</v>
      </c>
      <c r="L156" s="231">
        <f t="shared" si="112"/>
        <v>0.16731517509727625</v>
      </c>
      <c r="M156" s="226" t="s">
        <v>617</v>
      </c>
      <c r="N156" s="232">
        <v>41822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23">
        <v>3</v>
      </c>
      <c r="B157" s="224">
        <v>41828</v>
      </c>
      <c r="C157" s="224"/>
      <c r="D157" s="225" t="s">
        <v>659</v>
      </c>
      <c r="E157" s="226" t="s">
        <v>619</v>
      </c>
      <c r="F157" s="227">
        <v>393</v>
      </c>
      <c r="G157" s="226" t="s">
        <v>656</v>
      </c>
      <c r="H157" s="226">
        <v>468</v>
      </c>
      <c r="I157" s="228">
        <v>468</v>
      </c>
      <c r="J157" s="229" t="s">
        <v>657</v>
      </c>
      <c r="K157" s="230">
        <f t="shared" si="111"/>
        <v>75</v>
      </c>
      <c r="L157" s="231">
        <f t="shared" si="112"/>
        <v>0.19083969465648856</v>
      </c>
      <c r="M157" s="226" t="s">
        <v>617</v>
      </c>
      <c r="N157" s="232">
        <v>41863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23">
        <v>4</v>
      </c>
      <c r="B158" s="224">
        <v>41857</v>
      </c>
      <c r="C158" s="224"/>
      <c r="D158" s="225" t="s">
        <v>660</v>
      </c>
      <c r="E158" s="226" t="s">
        <v>619</v>
      </c>
      <c r="F158" s="227">
        <v>205</v>
      </c>
      <c r="G158" s="226" t="s">
        <v>656</v>
      </c>
      <c r="H158" s="226">
        <v>275</v>
      </c>
      <c r="I158" s="228">
        <v>250</v>
      </c>
      <c r="J158" s="229" t="s">
        <v>657</v>
      </c>
      <c r="K158" s="230">
        <f t="shared" si="111"/>
        <v>70</v>
      </c>
      <c r="L158" s="231">
        <f t="shared" si="112"/>
        <v>0.34146341463414637</v>
      </c>
      <c r="M158" s="226" t="s">
        <v>617</v>
      </c>
      <c r="N158" s="232">
        <v>41962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23">
        <v>5</v>
      </c>
      <c r="B159" s="224">
        <v>41886</v>
      </c>
      <c r="C159" s="224"/>
      <c r="D159" s="225" t="s">
        <v>661</v>
      </c>
      <c r="E159" s="226" t="s">
        <v>619</v>
      </c>
      <c r="F159" s="227">
        <v>162</v>
      </c>
      <c r="G159" s="226" t="s">
        <v>656</v>
      </c>
      <c r="H159" s="226">
        <v>190</v>
      </c>
      <c r="I159" s="228">
        <v>190</v>
      </c>
      <c r="J159" s="229" t="s">
        <v>657</v>
      </c>
      <c r="K159" s="230">
        <f t="shared" si="111"/>
        <v>28</v>
      </c>
      <c r="L159" s="231">
        <f t="shared" si="112"/>
        <v>0.1728395061728395</v>
      </c>
      <c r="M159" s="226" t="s">
        <v>617</v>
      </c>
      <c r="N159" s="232">
        <v>42006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23">
        <v>6</v>
      </c>
      <c r="B160" s="224">
        <v>41886</v>
      </c>
      <c r="C160" s="224"/>
      <c r="D160" s="225" t="s">
        <v>662</v>
      </c>
      <c r="E160" s="226" t="s">
        <v>619</v>
      </c>
      <c r="F160" s="227">
        <v>75</v>
      </c>
      <c r="G160" s="226" t="s">
        <v>656</v>
      </c>
      <c r="H160" s="226">
        <v>91.5</v>
      </c>
      <c r="I160" s="228" t="s">
        <v>663</v>
      </c>
      <c r="J160" s="229" t="s">
        <v>664</v>
      </c>
      <c r="K160" s="230">
        <f t="shared" si="111"/>
        <v>16.5</v>
      </c>
      <c r="L160" s="231">
        <f t="shared" si="112"/>
        <v>0.22</v>
      </c>
      <c r="M160" s="226" t="s">
        <v>617</v>
      </c>
      <c r="N160" s="232">
        <v>41954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3">
        <v>7</v>
      </c>
      <c r="B161" s="224">
        <v>41913</v>
      </c>
      <c r="C161" s="224"/>
      <c r="D161" s="225" t="s">
        <v>665</v>
      </c>
      <c r="E161" s="226" t="s">
        <v>619</v>
      </c>
      <c r="F161" s="227">
        <v>850</v>
      </c>
      <c r="G161" s="226" t="s">
        <v>656</v>
      </c>
      <c r="H161" s="226">
        <v>982.5</v>
      </c>
      <c r="I161" s="228">
        <v>1050</v>
      </c>
      <c r="J161" s="229" t="s">
        <v>666</v>
      </c>
      <c r="K161" s="230">
        <f t="shared" si="111"/>
        <v>132.5</v>
      </c>
      <c r="L161" s="231">
        <f t="shared" si="112"/>
        <v>0.15588235294117647</v>
      </c>
      <c r="M161" s="226" t="s">
        <v>617</v>
      </c>
      <c r="N161" s="232">
        <v>42039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3">
        <v>8</v>
      </c>
      <c r="B162" s="224">
        <v>41913</v>
      </c>
      <c r="C162" s="224"/>
      <c r="D162" s="225" t="s">
        <v>667</v>
      </c>
      <c r="E162" s="226" t="s">
        <v>619</v>
      </c>
      <c r="F162" s="227">
        <v>475</v>
      </c>
      <c r="G162" s="226" t="s">
        <v>656</v>
      </c>
      <c r="H162" s="226">
        <v>515</v>
      </c>
      <c r="I162" s="228">
        <v>600</v>
      </c>
      <c r="J162" s="229" t="s">
        <v>668</v>
      </c>
      <c r="K162" s="230">
        <f t="shared" si="111"/>
        <v>40</v>
      </c>
      <c r="L162" s="231">
        <f t="shared" si="112"/>
        <v>8.4210526315789472E-2</v>
      </c>
      <c r="M162" s="226" t="s">
        <v>617</v>
      </c>
      <c r="N162" s="232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3">
        <v>9</v>
      </c>
      <c r="B163" s="224">
        <v>41913</v>
      </c>
      <c r="C163" s="224"/>
      <c r="D163" s="225" t="s">
        <v>669</v>
      </c>
      <c r="E163" s="226" t="s">
        <v>619</v>
      </c>
      <c r="F163" s="227">
        <v>86</v>
      </c>
      <c r="G163" s="226" t="s">
        <v>656</v>
      </c>
      <c r="H163" s="226">
        <v>99</v>
      </c>
      <c r="I163" s="228">
        <v>140</v>
      </c>
      <c r="J163" s="229" t="s">
        <v>670</v>
      </c>
      <c r="K163" s="230">
        <f t="shared" si="111"/>
        <v>13</v>
      </c>
      <c r="L163" s="231">
        <f t="shared" si="112"/>
        <v>0.15116279069767441</v>
      </c>
      <c r="M163" s="226" t="s">
        <v>617</v>
      </c>
      <c r="N163" s="232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3">
        <v>10</v>
      </c>
      <c r="B164" s="224">
        <v>41926</v>
      </c>
      <c r="C164" s="224"/>
      <c r="D164" s="225" t="s">
        <v>671</v>
      </c>
      <c r="E164" s="226" t="s">
        <v>619</v>
      </c>
      <c r="F164" s="227">
        <v>496.6</v>
      </c>
      <c r="G164" s="226" t="s">
        <v>656</v>
      </c>
      <c r="H164" s="226">
        <v>621</v>
      </c>
      <c r="I164" s="228">
        <v>580</v>
      </c>
      <c r="J164" s="229" t="s">
        <v>657</v>
      </c>
      <c r="K164" s="230">
        <f t="shared" si="111"/>
        <v>124.39999999999998</v>
      </c>
      <c r="L164" s="231">
        <f t="shared" si="112"/>
        <v>0.25050342327829234</v>
      </c>
      <c r="M164" s="226" t="s">
        <v>617</v>
      </c>
      <c r="N164" s="232">
        <v>42605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3">
        <v>11</v>
      </c>
      <c r="B165" s="224">
        <v>41926</v>
      </c>
      <c r="C165" s="224"/>
      <c r="D165" s="225" t="s">
        <v>672</v>
      </c>
      <c r="E165" s="226" t="s">
        <v>619</v>
      </c>
      <c r="F165" s="227">
        <v>2481.9</v>
      </c>
      <c r="G165" s="226" t="s">
        <v>656</v>
      </c>
      <c r="H165" s="226">
        <v>2840</v>
      </c>
      <c r="I165" s="228">
        <v>2870</v>
      </c>
      <c r="J165" s="229" t="s">
        <v>673</v>
      </c>
      <c r="K165" s="230">
        <f t="shared" si="111"/>
        <v>358.09999999999991</v>
      </c>
      <c r="L165" s="231">
        <f t="shared" si="112"/>
        <v>0.14428462065353154</v>
      </c>
      <c r="M165" s="226" t="s">
        <v>617</v>
      </c>
      <c r="N165" s="232">
        <v>42017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3">
        <v>12</v>
      </c>
      <c r="B166" s="224">
        <v>41928</v>
      </c>
      <c r="C166" s="224"/>
      <c r="D166" s="225" t="s">
        <v>674</v>
      </c>
      <c r="E166" s="226" t="s">
        <v>619</v>
      </c>
      <c r="F166" s="227">
        <v>84.5</v>
      </c>
      <c r="G166" s="226" t="s">
        <v>656</v>
      </c>
      <c r="H166" s="226">
        <v>93</v>
      </c>
      <c r="I166" s="228">
        <v>110</v>
      </c>
      <c r="J166" s="229" t="s">
        <v>675</v>
      </c>
      <c r="K166" s="230">
        <f t="shared" si="111"/>
        <v>8.5</v>
      </c>
      <c r="L166" s="231">
        <f t="shared" si="112"/>
        <v>0.10059171597633136</v>
      </c>
      <c r="M166" s="226" t="s">
        <v>617</v>
      </c>
      <c r="N166" s="232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3">
        <v>13</v>
      </c>
      <c r="B167" s="224">
        <v>41928</v>
      </c>
      <c r="C167" s="224"/>
      <c r="D167" s="225" t="s">
        <v>676</v>
      </c>
      <c r="E167" s="226" t="s">
        <v>619</v>
      </c>
      <c r="F167" s="227">
        <v>401</v>
      </c>
      <c r="G167" s="226" t="s">
        <v>656</v>
      </c>
      <c r="H167" s="226">
        <v>428</v>
      </c>
      <c r="I167" s="228">
        <v>450</v>
      </c>
      <c r="J167" s="229" t="s">
        <v>677</v>
      </c>
      <c r="K167" s="230">
        <f t="shared" si="111"/>
        <v>27</v>
      </c>
      <c r="L167" s="231">
        <f t="shared" si="112"/>
        <v>6.7331670822942641E-2</v>
      </c>
      <c r="M167" s="226" t="s">
        <v>617</v>
      </c>
      <c r="N167" s="232">
        <v>42020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3">
        <v>14</v>
      </c>
      <c r="B168" s="224">
        <v>41928</v>
      </c>
      <c r="C168" s="224"/>
      <c r="D168" s="225" t="s">
        <v>678</v>
      </c>
      <c r="E168" s="226" t="s">
        <v>619</v>
      </c>
      <c r="F168" s="227">
        <v>101</v>
      </c>
      <c r="G168" s="226" t="s">
        <v>656</v>
      </c>
      <c r="H168" s="226">
        <v>112</v>
      </c>
      <c r="I168" s="228">
        <v>120</v>
      </c>
      <c r="J168" s="229" t="s">
        <v>679</v>
      </c>
      <c r="K168" s="230">
        <f t="shared" si="111"/>
        <v>11</v>
      </c>
      <c r="L168" s="231">
        <f t="shared" si="112"/>
        <v>0.10891089108910891</v>
      </c>
      <c r="M168" s="226" t="s">
        <v>617</v>
      </c>
      <c r="N168" s="232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3">
        <v>15</v>
      </c>
      <c r="B169" s="224">
        <v>41954</v>
      </c>
      <c r="C169" s="224"/>
      <c r="D169" s="225" t="s">
        <v>680</v>
      </c>
      <c r="E169" s="226" t="s">
        <v>619</v>
      </c>
      <c r="F169" s="227">
        <v>59</v>
      </c>
      <c r="G169" s="226" t="s">
        <v>656</v>
      </c>
      <c r="H169" s="226">
        <v>76</v>
      </c>
      <c r="I169" s="228">
        <v>76</v>
      </c>
      <c r="J169" s="229" t="s">
        <v>657</v>
      </c>
      <c r="K169" s="230">
        <f t="shared" si="111"/>
        <v>17</v>
      </c>
      <c r="L169" s="231">
        <f t="shared" si="112"/>
        <v>0.28813559322033899</v>
      </c>
      <c r="M169" s="226" t="s">
        <v>617</v>
      </c>
      <c r="N169" s="232">
        <v>43032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3">
        <v>16</v>
      </c>
      <c r="B170" s="224">
        <v>41954</v>
      </c>
      <c r="C170" s="224"/>
      <c r="D170" s="225" t="s">
        <v>669</v>
      </c>
      <c r="E170" s="226" t="s">
        <v>619</v>
      </c>
      <c r="F170" s="227">
        <v>99</v>
      </c>
      <c r="G170" s="226" t="s">
        <v>656</v>
      </c>
      <c r="H170" s="226">
        <v>120</v>
      </c>
      <c r="I170" s="228">
        <v>120</v>
      </c>
      <c r="J170" s="229" t="s">
        <v>635</v>
      </c>
      <c r="K170" s="230">
        <f t="shared" si="111"/>
        <v>21</v>
      </c>
      <c r="L170" s="231">
        <f t="shared" si="112"/>
        <v>0.21212121212121213</v>
      </c>
      <c r="M170" s="226" t="s">
        <v>617</v>
      </c>
      <c r="N170" s="232">
        <v>41960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3">
        <v>17</v>
      </c>
      <c r="B171" s="224">
        <v>41956</v>
      </c>
      <c r="C171" s="224"/>
      <c r="D171" s="225" t="s">
        <v>681</v>
      </c>
      <c r="E171" s="226" t="s">
        <v>619</v>
      </c>
      <c r="F171" s="227">
        <v>22</v>
      </c>
      <c r="G171" s="226" t="s">
        <v>656</v>
      </c>
      <c r="H171" s="226">
        <v>33.549999999999997</v>
      </c>
      <c r="I171" s="228">
        <v>32</v>
      </c>
      <c r="J171" s="229" t="s">
        <v>682</v>
      </c>
      <c r="K171" s="230">
        <f t="shared" si="111"/>
        <v>11.549999999999997</v>
      </c>
      <c r="L171" s="231">
        <f t="shared" si="112"/>
        <v>0.52499999999999991</v>
      </c>
      <c r="M171" s="226" t="s">
        <v>617</v>
      </c>
      <c r="N171" s="232">
        <v>42188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3">
        <v>18</v>
      </c>
      <c r="B172" s="224">
        <v>41976</v>
      </c>
      <c r="C172" s="224"/>
      <c r="D172" s="225" t="s">
        <v>683</v>
      </c>
      <c r="E172" s="226" t="s">
        <v>619</v>
      </c>
      <c r="F172" s="227">
        <v>440</v>
      </c>
      <c r="G172" s="226" t="s">
        <v>656</v>
      </c>
      <c r="H172" s="226">
        <v>520</v>
      </c>
      <c r="I172" s="228">
        <v>520</v>
      </c>
      <c r="J172" s="229" t="s">
        <v>684</v>
      </c>
      <c r="K172" s="230">
        <f t="shared" si="111"/>
        <v>80</v>
      </c>
      <c r="L172" s="231">
        <f t="shared" si="112"/>
        <v>0.18181818181818182</v>
      </c>
      <c r="M172" s="226" t="s">
        <v>617</v>
      </c>
      <c r="N172" s="232">
        <v>42208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3">
        <v>19</v>
      </c>
      <c r="B173" s="224">
        <v>41976</v>
      </c>
      <c r="C173" s="224"/>
      <c r="D173" s="225" t="s">
        <v>685</v>
      </c>
      <c r="E173" s="226" t="s">
        <v>619</v>
      </c>
      <c r="F173" s="227">
        <v>360</v>
      </c>
      <c r="G173" s="226" t="s">
        <v>656</v>
      </c>
      <c r="H173" s="226">
        <v>427</v>
      </c>
      <c r="I173" s="228">
        <v>425</v>
      </c>
      <c r="J173" s="229" t="s">
        <v>686</v>
      </c>
      <c r="K173" s="230">
        <f t="shared" si="111"/>
        <v>67</v>
      </c>
      <c r="L173" s="231">
        <f t="shared" si="112"/>
        <v>0.18611111111111112</v>
      </c>
      <c r="M173" s="226" t="s">
        <v>617</v>
      </c>
      <c r="N173" s="232">
        <v>42058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3">
        <v>20</v>
      </c>
      <c r="B174" s="224">
        <v>42012</v>
      </c>
      <c r="C174" s="224"/>
      <c r="D174" s="225" t="s">
        <v>687</v>
      </c>
      <c r="E174" s="226" t="s">
        <v>619</v>
      </c>
      <c r="F174" s="227">
        <v>360</v>
      </c>
      <c r="G174" s="226" t="s">
        <v>656</v>
      </c>
      <c r="H174" s="226">
        <v>455</v>
      </c>
      <c r="I174" s="228">
        <v>420</v>
      </c>
      <c r="J174" s="229" t="s">
        <v>688</v>
      </c>
      <c r="K174" s="230">
        <f t="shared" si="111"/>
        <v>95</v>
      </c>
      <c r="L174" s="231">
        <f t="shared" si="112"/>
        <v>0.2638888888888889</v>
      </c>
      <c r="M174" s="226" t="s">
        <v>617</v>
      </c>
      <c r="N174" s="232">
        <v>42024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3">
        <v>21</v>
      </c>
      <c r="B175" s="224">
        <v>42012</v>
      </c>
      <c r="C175" s="224"/>
      <c r="D175" s="225" t="s">
        <v>689</v>
      </c>
      <c r="E175" s="226" t="s">
        <v>619</v>
      </c>
      <c r="F175" s="227">
        <v>130</v>
      </c>
      <c r="G175" s="226"/>
      <c r="H175" s="226">
        <v>175.5</v>
      </c>
      <c r="I175" s="228">
        <v>165</v>
      </c>
      <c r="J175" s="229" t="s">
        <v>690</v>
      </c>
      <c r="K175" s="230">
        <f t="shared" si="111"/>
        <v>45.5</v>
      </c>
      <c r="L175" s="231">
        <f t="shared" si="112"/>
        <v>0.35</v>
      </c>
      <c r="M175" s="226" t="s">
        <v>617</v>
      </c>
      <c r="N175" s="232">
        <v>43088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3">
        <v>22</v>
      </c>
      <c r="B176" s="224">
        <v>42040</v>
      </c>
      <c r="C176" s="224"/>
      <c r="D176" s="225" t="s">
        <v>392</v>
      </c>
      <c r="E176" s="226" t="s">
        <v>655</v>
      </c>
      <c r="F176" s="227">
        <v>98</v>
      </c>
      <c r="G176" s="226"/>
      <c r="H176" s="226">
        <v>120</v>
      </c>
      <c r="I176" s="228">
        <v>120</v>
      </c>
      <c r="J176" s="229" t="s">
        <v>657</v>
      </c>
      <c r="K176" s="230">
        <f t="shared" si="111"/>
        <v>22</v>
      </c>
      <c r="L176" s="231">
        <f t="shared" si="112"/>
        <v>0.22448979591836735</v>
      </c>
      <c r="M176" s="226" t="s">
        <v>617</v>
      </c>
      <c r="N176" s="232">
        <v>42753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3">
        <v>23</v>
      </c>
      <c r="B177" s="224">
        <v>42040</v>
      </c>
      <c r="C177" s="224"/>
      <c r="D177" s="225" t="s">
        <v>691</v>
      </c>
      <c r="E177" s="226" t="s">
        <v>655</v>
      </c>
      <c r="F177" s="227">
        <v>196</v>
      </c>
      <c r="G177" s="226"/>
      <c r="H177" s="226">
        <v>262</v>
      </c>
      <c r="I177" s="228">
        <v>255</v>
      </c>
      <c r="J177" s="229" t="s">
        <v>657</v>
      </c>
      <c r="K177" s="230">
        <f t="shared" si="111"/>
        <v>66</v>
      </c>
      <c r="L177" s="231">
        <f t="shared" si="112"/>
        <v>0.33673469387755101</v>
      </c>
      <c r="M177" s="226" t="s">
        <v>617</v>
      </c>
      <c r="N177" s="232">
        <v>42599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33">
        <v>24</v>
      </c>
      <c r="B178" s="234">
        <v>42067</v>
      </c>
      <c r="C178" s="234"/>
      <c r="D178" s="235" t="s">
        <v>391</v>
      </c>
      <c r="E178" s="236" t="s">
        <v>655</v>
      </c>
      <c r="F178" s="237">
        <v>235</v>
      </c>
      <c r="G178" s="237"/>
      <c r="H178" s="238">
        <v>77</v>
      </c>
      <c r="I178" s="238" t="s">
        <v>692</v>
      </c>
      <c r="J178" s="239" t="s">
        <v>693</v>
      </c>
      <c r="K178" s="240">
        <f t="shared" si="111"/>
        <v>-158</v>
      </c>
      <c r="L178" s="241">
        <f t="shared" si="112"/>
        <v>-0.67234042553191486</v>
      </c>
      <c r="M178" s="237" t="s">
        <v>634</v>
      </c>
      <c r="N178" s="234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3">
        <v>25</v>
      </c>
      <c r="B179" s="224">
        <v>42067</v>
      </c>
      <c r="C179" s="224"/>
      <c r="D179" s="225" t="s">
        <v>694</v>
      </c>
      <c r="E179" s="226" t="s">
        <v>655</v>
      </c>
      <c r="F179" s="227">
        <v>185</v>
      </c>
      <c r="G179" s="226"/>
      <c r="H179" s="226">
        <v>224</v>
      </c>
      <c r="I179" s="228" t="s">
        <v>695</v>
      </c>
      <c r="J179" s="229" t="s">
        <v>657</v>
      </c>
      <c r="K179" s="230">
        <f t="shared" si="111"/>
        <v>39</v>
      </c>
      <c r="L179" s="231">
        <f t="shared" si="112"/>
        <v>0.21081081081081082</v>
      </c>
      <c r="M179" s="226" t="s">
        <v>617</v>
      </c>
      <c r="N179" s="232">
        <v>42647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3">
        <v>26</v>
      </c>
      <c r="B180" s="234">
        <v>42090</v>
      </c>
      <c r="C180" s="234"/>
      <c r="D180" s="242" t="s">
        <v>696</v>
      </c>
      <c r="E180" s="237" t="s">
        <v>655</v>
      </c>
      <c r="F180" s="237">
        <v>49.5</v>
      </c>
      <c r="G180" s="238"/>
      <c r="H180" s="238">
        <v>15.85</v>
      </c>
      <c r="I180" s="238">
        <v>67</v>
      </c>
      <c r="J180" s="239" t="s">
        <v>697</v>
      </c>
      <c r="K180" s="238">
        <f t="shared" si="111"/>
        <v>-33.65</v>
      </c>
      <c r="L180" s="243">
        <f t="shared" si="112"/>
        <v>-0.67979797979797973</v>
      </c>
      <c r="M180" s="237" t="s">
        <v>634</v>
      </c>
      <c r="N180" s="244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3">
        <v>27</v>
      </c>
      <c r="B181" s="224">
        <v>42093</v>
      </c>
      <c r="C181" s="224"/>
      <c r="D181" s="225" t="s">
        <v>698</v>
      </c>
      <c r="E181" s="226" t="s">
        <v>655</v>
      </c>
      <c r="F181" s="227">
        <v>183.5</v>
      </c>
      <c r="G181" s="226"/>
      <c r="H181" s="226">
        <v>219</v>
      </c>
      <c r="I181" s="228">
        <v>218</v>
      </c>
      <c r="J181" s="229" t="s">
        <v>699</v>
      </c>
      <c r="K181" s="230">
        <f t="shared" si="111"/>
        <v>35.5</v>
      </c>
      <c r="L181" s="231">
        <f t="shared" si="112"/>
        <v>0.19346049046321526</v>
      </c>
      <c r="M181" s="226" t="s">
        <v>617</v>
      </c>
      <c r="N181" s="232">
        <v>42103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3">
        <v>28</v>
      </c>
      <c r="B182" s="224">
        <v>42114</v>
      </c>
      <c r="C182" s="224"/>
      <c r="D182" s="225" t="s">
        <v>700</v>
      </c>
      <c r="E182" s="226" t="s">
        <v>655</v>
      </c>
      <c r="F182" s="227">
        <f>(227+237)/2</f>
        <v>232</v>
      </c>
      <c r="G182" s="226"/>
      <c r="H182" s="226">
        <v>298</v>
      </c>
      <c r="I182" s="228">
        <v>298</v>
      </c>
      <c r="J182" s="229" t="s">
        <v>657</v>
      </c>
      <c r="K182" s="230">
        <f t="shared" si="111"/>
        <v>66</v>
      </c>
      <c r="L182" s="231">
        <f t="shared" si="112"/>
        <v>0.28448275862068967</v>
      </c>
      <c r="M182" s="226" t="s">
        <v>617</v>
      </c>
      <c r="N182" s="232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3">
        <v>29</v>
      </c>
      <c r="B183" s="224">
        <v>42128</v>
      </c>
      <c r="C183" s="224"/>
      <c r="D183" s="225" t="s">
        <v>701</v>
      </c>
      <c r="E183" s="226" t="s">
        <v>619</v>
      </c>
      <c r="F183" s="227">
        <v>385</v>
      </c>
      <c r="G183" s="226"/>
      <c r="H183" s="226">
        <f>212.5+331</f>
        <v>543.5</v>
      </c>
      <c r="I183" s="228">
        <v>510</v>
      </c>
      <c r="J183" s="229" t="s">
        <v>702</v>
      </c>
      <c r="K183" s="230">
        <f t="shared" si="111"/>
        <v>158.5</v>
      </c>
      <c r="L183" s="231">
        <f t="shared" si="112"/>
        <v>0.41168831168831171</v>
      </c>
      <c r="M183" s="226" t="s">
        <v>617</v>
      </c>
      <c r="N183" s="232">
        <v>42235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3">
        <v>30</v>
      </c>
      <c r="B184" s="224">
        <v>42128</v>
      </c>
      <c r="C184" s="224"/>
      <c r="D184" s="225" t="s">
        <v>703</v>
      </c>
      <c r="E184" s="226" t="s">
        <v>619</v>
      </c>
      <c r="F184" s="227">
        <v>115.5</v>
      </c>
      <c r="G184" s="226"/>
      <c r="H184" s="226">
        <v>146</v>
      </c>
      <c r="I184" s="228">
        <v>142</v>
      </c>
      <c r="J184" s="229" t="s">
        <v>704</v>
      </c>
      <c r="K184" s="230">
        <f t="shared" si="111"/>
        <v>30.5</v>
      </c>
      <c r="L184" s="231">
        <f t="shared" si="112"/>
        <v>0.26406926406926406</v>
      </c>
      <c r="M184" s="226" t="s">
        <v>617</v>
      </c>
      <c r="N184" s="232">
        <v>42202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3">
        <v>31</v>
      </c>
      <c r="B185" s="224">
        <v>42151</v>
      </c>
      <c r="C185" s="224"/>
      <c r="D185" s="225" t="s">
        <v>705</v>
      </c>
      <c r="E185" s="226" t="s">
        <v>619</v>
      </c>
      <c r="F185" s="227">
        <v>237.5</v>
      </c>
      <c r="G185" s="226"/>
      <c r="H185" s="226">
        <v>279.5</v>
      </c>
      <c r="I185" s="228">
        <v>278</v>
      </c>
      <c r="J185" s="229" t="s">
        <v>657</v>
      </c>
      <c r="K185" s="230">
        <f t="shared" si="111"/>
        <v>42</v>
      </c>
      <c r="L185" s="231">
        <f t="shared" si="112"/>
        <v>0.17684210526315788</v>
      </c>
      <c r="M185" s="226" t="s">
        <v>617</v>
      </c>
      <c r="N185" s="232">
        <v>42222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3">
        <v>32</v>
      </c>
      <c r="B186" s="224">
        <v>42174</v>
      </c>
      <c r="C186" s="224"/>
      <c r="D186" s="225" t="s">
        <v>676</v>
      </c>
      <c r="E186" s="226" t="s">
        <v>655</v>
      </c>
      <c r="F186" s="227">
        <v>340</v>
      </c>
      <c r="G186" s="226"/>
      <c r="H186" s="226">
        <v>448</v>
      </c>
      <c r="I186" s="228">
        <v>448</v>
      </c>
      <c r="J186" s="229" t="s">
        <v>657</v>
      </c>
      <c r="K186" s="230">
        <f t="shared" si="111"/>
        <v>108</v>
      </c>
      <c r="L186" s="231">
        <f t="shared" si="112"/>
        <v>0.31764705882352939</v>
      </c>
      <c r="M186" s="226" t="s">
        <v>617</v>
      </c>
      <c r="N186" s="232">
        <v>43018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3">
        <v>33</v>
      </c>
      <c r="B187" s="224">
        <v>42191</v>
      </c>
      <c r="C187" s="224"/>
      <c r="D187" s="225" t="s">
        <v>706</v>
      </c>
      <c r="E187" s="226" t="s">
        <v>655</v>
      </c>
      <c r="F187" s="227">
        <v>390</v>
      </c>
      <c r="G187" s="226"/>
      <c r="H187" s="226">
        <v>460</v>
      </c>
      <c r="I187" s="228">
        <v>460</v>
      </c>
      <c r="J187" s="229" t="s">
        <v>657</v>
      </c>
      <c r="K187" s="230">
        <f t="shared" si="111"/>
        <v>70</v>
      </c>
      <c r="L187" s="231">
        <f t="shared" si="112"/>
        <v>0.17948717948717949</v>
      </c>
      <c r="M187" s="226" t="s">
        <v>617</v>
      </c>
      <c r="N187" s="232">
        <v>42478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3">
        <v>34</v>
      </c>
      <c r="B188" s="234">
        <v>42195</v>
      </c>
      <c r="C188" s="234"/>
      <c r="D188" s="235" t="s">
        <v>707</v>
      </c>
      <c r="E188" s="236" t="s">
        <v>655</v>
      </c>
      <c r="F188" s="237">
        <v>122.5</v>
      </c>
      <c r="G188" s="237"/>
      <c r="H188" s="238">
        <v>61</v>
      </c>
      <c r="I188" s="238">
        <v>172</v>
      </c>
      <c r="J188" s="239" t="s">
        <v>708</v>
      </c>
      <c r="K188" s="240">
        <f t="shared" si="111"/>
        <v>-61.5</v>
      </c>
      <c r="L188" s="241">
        <f t="shared" si="112"/>
        <v>-0.50204081632653064</v>
      </c>
      <c r="M188" s="237" t="s">
        <v>634</v>
      </c>
      <c r="N188" s="234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3">
        <v>35</v>
      </c>
      <c r="B189" s="224">
        <v>42219</v>
      </c>
      <c r="C189" s="224"/>
      <c r="D189" s="225" t="s">
        <v>709</v>
      </c>
      <c r="E189" s="226" t="s">
        <v>655</v>
      </c>
      <c r="F189" s="227">
        <v>297.5</v>
      </c>
      <c r="G189" s="226"/>
      <c r="H189" s="226">
        <v>350</v>
      </c>
      <c r="I189" s="228">
        <v>360</v>
      </c>
      <c r="J189" s="229" t="s">
        <v>710</v>
      </c>
      <c r="K189" s="230">
        <f t="shared" si="111"/>
        <v>52.5</v>
      </c>
      <c r="L189" s="231">
        <f t="shared" si="112"/>
        <v>0.17647058823529413</v>
      </c>
      <c r="M189" s="226" t="s">
        <v>617</v>
      </c>
      <c r="N189" s="232">
        <v>42232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3">
        <v>36</v>
      </c>
      <c r="B190" s="224">
        <v>42219</v>
      </c>
      <c r="C190" s="224"/>
      <c r="D190" s="225" t="s">
        <v>711</v>
      </c>
      <c r="E190" s="226" t="s">
        <v>655</v>
      </c>
      <c r="F190" s="227">
        <v>115.5</v>
      </c>
      <c r="G190" s="226"/>
      <c r="H190" s="226">
        <v>149</v>
      </c>
      <c r="I190" s="228">
        <v>140</v>
      </c>
      <c r="J190" s="229" t="s">
        <v>712</v>
      </c>
      <c r="K190" s="230">
        <f t="shared" si="111"/>
        <v>33.5</v>
      </c>
      <c r="L190" s="231">
        <f t="shared" si="112"/>
        <v>0.29004329004329005</v>
      </c>
      <c r="M190" s="226" t="s">
        <v>617</v>
      </c>
      <c r="N190" s="232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3">
        <v>37</v>
      </c>
      <c r="B191" s="224">
        <v>42251</v>
      </c>
      <c r="C191" s="224"/>
      <c r="D191" s="225" t="s">
        <v>705</v>
      </c>
      <c r="E191" s="226" t="s">
        <v>655</v>
      </c>
      <c r="F191" s="227">
        <v>226</v>
      </c>
      <c r="G191" s="226"/>
      <c r="H191" s="226">
        <v>292</v>
      </c>
      <c r="I191" s="228">
        <v>292</v>
      </c>
      <c r="J191" s="229" t="s">
        <v>713</v>
      </c>
      <c r="K191" s="230">
        <f t="shared" si="111"/>
        <v>66</v>
      </c>
      <c r="L191" s="231">
        <f t="shared" si="112"/>
        <v>0.29203539823008851</v>
      </c>
      <c r="M191" s="226" t="s">
        <v>617</v>
      </c>
      <c r="N191" s="232">
        <v>42286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3">
        <v>38</v>
      </c>
      <c r="B192" s="224">
        <v>42254</v>
      </c>
      <c r="C192" s="224"/>
      <c r="D192" s="225" t="s">
        <v>700</v>
      </c>
      <c r="E192" s="226" t="s">
        <v>655</v>
      </c>
      <c r="F192" s="227">
        <v>232.5</v>
      </c>
      <c r="G192" s="226"/>
      <c r="H192" s="226">
        <v>312.5</v>
      </c>
      <c r="I192" s="228">
        <v>310</v>
      </c>
      <c r="J192" s="229" t="s">
        <v>657</v>
      </c>
      <c r="K192" s="230">
        <f t="shared" si="111"/>
        <v>80</v>
      </c>
      <c r="L192" s="231">
        <f t="shared" si="112"/>
        <v>0.34408602150537637</v>
      </c>
      <c r="M192" s="226" t="s">
        <v>617</v>
      </c>
      <c r="N192" s="232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3">
        <v>39</v>
      </c>
      <c r="B193" s="224">
        <v>42268</v>
      </c>
      <c r="C193" s="224"/>
      <c r="D193" s="225" t="s">
        <v>714</v>
      </c>
      <c r="E193" s="226" t="s">
        <v>655</v>
      </c>
      <c r="F193" s="227">
        <v>196.5</v>
      </c>
      <c r="G193" s="226"/>
      <c r="H193" s="226">
        <v>238</v>
      </c>
      <c r="I193" s="228">
        <v>238</v>
      </c>
      <c r="J193" s="229" t="s">
        <v>713</v>
      </c>
      <c r="K193" s="230">
        <f t="shared" si="111"/>
        <v>41.5</v>
      </c>
      <c r="L193" s="231">
        <f t="shared" si="112"/>
        <v>0.21119592875318066</v>
      </c>
      <c r="M193" s="226" t="s">
        <v>617</v>
      </c>
      <c r="N193" s="232">
        <v>42291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3">
        <v>40</v>
      </c>
      <c r="B194" s="224">
        <v>42271</v>
      </c>
      <c r="C194" s="224"/>
      <c r="D194" s="225" t="s">
        <v>654</v>
      </c>
      <c r="E194" s="226" t="s">
        <v>655</v>
      </c>
      <c r="F194" s="227">
        <v>65</v>
      </c>
      <c r="G194" s="226"/>
      <c r="H194" s="226">
        <v>82</v>
      </c>
      <c r="I194" s="228">
        <v>82</v>
      </c>
      <c r="J194" s="229" t="s">
        <v>713</v>
      </c>
      <c r="K194" s="230">
        <f t="shared" si="111"/>
        <v>17</v>
      </c>
      <c r="L194" s="231">
        <f t="shared" si="112"/>
        <v>0.26153846153846155</v>
      </c>
      <c r="M194" s="226" t="s">
        <v>617</v>
      </c>
      <c r="N194" s="232">
        <v>42578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3">
        <v>41</v>
      </c>
      <c r="B195" s="224">
        <v>42291</v>
      </c>
      <c r="C195" s="224"/>
      <c r="D195" s="225" t="s">
        <v>715</v>
      </c>
      <c r="E195" s="226" t="s">
        <v>655</v>
      </c>
      <c r="F195" s="227">
        <v>144</v>
      </c>
      <c r="G195" s="226"/>
      <c r="H195" s="226">
        <v>182.5</v>
      </c>
      <c r="I195" s="228">
        <v>181</v>
      </c>
      <c r="J195" s="229" t="s">
        <v>713</v>
      </c>
      <c r="K195" s="230">
        <f t="shared" si="111"/>
        <v>38.5</v>
      </c>
      <c r="L195" s="231">
        <f t="shared" si="112"/>
        <v>0.2673611111111111</v>
      </c>
      <c r="M195" s="226" t="s">
        <v>617</v>
      </c>
      <c r="N195" s="232">
        <v>42817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3">
        <v>42</v>
      </c>
      <c r="B196" s="224">
        <v>42291</v>
      </c>
      <c r="C196" s="224"/>
      <c r="D196" s="225" t="s">
        <v>716</v>
      </c>
      <c r="E196" s="226" t="s">
        <v>655</v>
      </c>
      <c r="F196" s="227">
        <v>264</v>
      </c>
      <c r="G196" s="226"/>
      <c r="H196" s="226">
        <v>311</v>
      </c>
      <c r="I196" s="228">
        <v>311</v>
      </c>
      <c r="J196" s="229" t="s">
        <v>713</v>
      </c>
      <c r="K196" s="230">
        <f t="shared" si="111"/>
        <v>47</v>
      </c>
      <c r="L196" s="231">
        <f t="shared" si="112"/>
        <v>0.17803030303030304</v>
      </c>
      <c r="M196" s="226" t="s">
        <v>617</v>
      </c>
      <c r="N196" s="232">
        <v>42604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3">
        <v>43</v>
      </c>
      <c r="B197" s="224">
        <v>42318</v>
      </c>
      <c r="C197" s="224"/>
      <c r="D197" s="225" t="s">
        <v>717</v>
      </c>
      <c r="E197" s="226" t="s">
        <v>619</v>
      </c>
      <c r="F197" s="227">
        <v>549.5</v>
      </c>
      <c r="G197" s="226"/>
      <c r="H197" s="226">
        <v>630</v>
      </c>
      <c r="I197" s="228">
        <v>630</v>
      </c>
      <c r="J197" s="229" t="s">
        <v>713</v>
      </c>
      <c r="K197" s="230">
        <f t="shared" si="111"/>
        <v>80.5</v>
      </c>
      <c r="L197" s="231">
        <f t="shared" si="112"/>
        <v>0.1464968152866242</v>
      </c>
      <c r="M197" s="226" t="s">
        <v>617</v>
      </c>
      <c r="N197" s="232">
        <v>42419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3">
        <v>44</v>
      </c>
      <c r="B198" s="224">
        <v>42342</v>
      </c>
      <c r="C198" s="224"/>
      <c r="D198" s="225" t="s">
        <v>718</v>
      </c>
      <c r="E198" s="226" t="s">
        <v>655</v>
      </c>
      <c r="F198" s="227">
        <v>1027.5</v>
      </c>
      <c r="G198" s="226"/>
      <c r="H198" s="226">
        <v>1315</v>
      </c>
      <c r="I198" s="228">
        <v>1250</v>
      </c>
      <c r="J198" s="229" t="s">
        <v>713</v>
      </c>
      <c r="K198" s="230">
        <f t="shared" si="111"/>
        <v>287.5</v>
      </c>
      <c r="L198" s="231">
        <f t="shared" si="112"/>
        <v>0.27980535279805352</v>
      </c>
      <c r="M198" s="226" t="s">
        <v>617</v>
      </c>
      <c r="N198" s="232">
        <v>43244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3">
        <v>45</v>
      </c>
      <c r="B199" s="224">
        <v>42367</v>
      </c>
      <c r="C199" s="224"/>
      <c r="D199" s="225" t="s">
        <v>719</v>
      </c>
      <c r="E199" s="226" t="s">
        <v>655</v>
      </c>
      <c r="F199" s="227">
        <v>465</v>
      </c>
      <c r="G199" s="226"/>
      <c r="H199" s="226">
        <v>540</v>
      </c>
      <c r="I199" s="228">
        <v>540</v>
      </c>
      <c r="J199" s="229" t="s">
        <v>713</v>
      </c>
      <c r="K199" s="230">
        <f t="shared" si="111"/>
        <v>75</v>
      </c>
      <c r="L199" s="231">
        <f t="shared" si="112"/>
        <v>0.16129032258064516</v>
      </c>
      <c r="M199" s="226" t="s">
        <v>617</v>
      </c>
      <c r="N199" s="232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3">
        <v>46</v>
      </c>
      <c r="B200" s="224">
        <v>42380</v>
      </c>
      <c r="C200" s="224"/>
      <c r="D200" s="225" t="s">
        <v>392</v>
      </c>
      <c r="E200" s="226" t="s">
        <v>619</v>
      </c>
      <c r="F200" s="227">
        <v>81</v>
      </c>
      <c r="G200" s="226"/>
      <c r="H200" s="226">
        <v>110</v>
      </c>
      <c r="I200" s="228">
        <v>110</v>
      </c>
      <c r="J200" s="229" t="s">
        <v>713</v>
      </c>
      <c r="K200" s="230">
        <f t="shared" si="111"/>
        <v>29</v>
      </c>
      <c r="L200" s="231">
        <f t="shared" si="112"/>
        <v>0.35802469135802467</v>
      </c>
      <c r="M200" s="226" t="s">
        <v>617</v>
      </c>
      <c r="N200" s="232">
        <v>42745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3">
        <v>47</v>
      </c>
      <c r="B201" s="224">
        <v>42382</v>
      </c>
      <c r="C201" s="224"/>
      <c r="D201" s="225" t="s">
        <v>720</v>
      </c>
      <c r="E201" s="226" t="s">
        <v>619</v>
      </c>
      <c r="F201" s="227">
        <v>417.5</v>
      </c>
      <c r="G201" s="226"/>
      <c r="H201" s="226">
        <v>547</v>
      </c>
      <c r="I201" s="228">
        <v>535</v>
      </c>
      <c r="J201" s="229" t="s">
        <v>713</v>
      </c>
      <c r="K201" s="230">
        <f t="shared" si="111"/>
        <v>129.5</v>
      </c>
      <c r="L201" s="231">
        <f t="shared" si="112"/>
        <v>0.31017964071856285</v>
      </c>
      <c r="M201" s="226" t="s">
        <v>617</v>
      </c>
      <c r="N201" s="232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3">
        <v>48</v>
      </c>
      <c r="B202" s="224">
        <v>42408</v>
      </c>
      <c r="C202" s="224"/>
      <c r="D202" s="225" t="s">
        <v>721</v>
      </c>
      <c r="E202" s="226" t="s">
        <v>655</v>
      </c>
      <c r="F202" s="227">
        <v>650</v>
      </c>
      <c r="G202" s="226"/>
      <c r="H202" s="226">
        <v>800</v>
      </c>
      <c r="I202" s="228">
        <v>800</v>
      </c>
      <c r="J202" s="229" t="s">
        <v>713</v>
      </c>
      <c r="K202" s="230">
        <f t="shared" si="111"/>
        <v>150</v>
      </c>
      <c r="L202" s="231">
        <f t="shared" si="112"/>
        <v>0.23076923076923078</v>
      </c>
      <c r="M202" s="226" t="s">
        <v>617</v>
      </c>
      <c r="N202" s="232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3">
        <v>49</v>
      </c>
      <c r="B203" s="224">
        <v>42433</v>
      </c>
      <c r="C203" s="224"/>
      <c r="D203" s="225" t="s">
        <v>212</v>
      </c>
      <c r="E203" s="226" t="s">
        <v>655</v>
      </c>
      <c r="F203" s="227">
        <v>437.5</v>
      </c>
      <c r="G203" s="226"/>
      <c r="H203" s="226">
        <v>504.5</v>
      </c>
      <c r="I203" s="228">
        <v>522</v>
      </c>
      <c r="J203" s="229" t="s">
        <v>722</v>
      </c>
      <c r="K203" s="230">
        <f t="shared" si="111"/>
        <v>67</v>
      </c>
      <c r="L203" s="231">
        <f t="shared" si="112"/>
        <v>0.15314285714285714</v>
      </c>
      <c r="M203" s="226" t="s">
        <v>617</v>
      </c>
      <c r="N203" s="232">
        <v>42480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3">
        <v>50</v>
      </c>
      <c r="B204" s="224">
        <v>42438</v>
      </c>
      <c r="C204" s="224"/>
      <c r="D204" s="225" t="s">
        <v>723</v>
      </c>
      <c r="E204" s="226" t="s">
        <v>655</v>
      </c>
      <c r="F204" s="227">
        <v>189.5</v>
      </c>
      <c r="G204" s="226"/>
      <c r="H204" s="226">
        <v>218</v>
      </c>
      <c r="I204" s="228">
        <v>218</v>
      </c>
      <c r="J204" s="229" t="s">
        <v>713</v>
      </c>
      <c r="K204" s="230">
        <f t="shared" si="111"/>
        <v>28.5</v>
      </c>
      <c r="L204" s="231">
        <f t="shared" si="112"/>
        <v>0.15039577836411611</v>
      </c>
      <c r="M204" s="226" t="s">
        <v>617</v>
      </c>
      <c r="N204" s="232">
        <v>43034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3">
        <v>51</v>
      </c>
      <c r="B205" s="234">
        <v>42471</v>
      </c>
      <c r="C205" s="234"/>
      <c r="D205" s="242" t="s">
        <v>724</v>
      </c>
      <c r="E205" s="237" t="s">
        <v>655</v>
      </c>
      <c r="F205" s="237">
        <v>36.5</v>
      </c>
      <c r="G205" s="238"/>
      <c r="H205" s="238">
        <v>15.85</v>
      </c>
      <c r="I205" s="238">
        <v>60</v>
      </c>
      <c r="J205" s="239" t="s">
        <v>725</v>
      </c>
      <c r="K205" s="240">
        <f t="shared" si="111"/>
        <v>-20.65</v>
      </c>
      <c r="L205" s="241">
        <f t="shared" si="112"/>
        <v>-0.5657534246575342</v>
      </c>
      <c r="M205" s="237" t="s">
        <v>634</v>
      </c>
      <c r="N205" s="245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3">
        <v>52</v>
      </c>
      <c r="B206" s="224">
        <v>42472</v>
      </c>
      <c r="C206" s="224"/>
      <c r="D206" s="225" t="s">
        <v>726</v>
      </c>
      <c r="E206" s="226" t="s">
        <v>655</v>
      </c>
      <c r="F206" s="227">
        <v>93</v>
      </c>
      <c r="G206" s="226"/>
      <c r="H206" s="226">
        <v>149</v>
      </c>
      <c r="I206" s="228">
        <v>140</v>
      </c>
      <c r="J206" s="229" t="s">
        <v>727</v>
      </c>
      <c r="K206" s="230">
        <f t="shared" si="111"/>
        <v>56</v>
      </c>
      <c r="L206" s="231">
        <f t="shared" si="112"/>
        <v>0.60215053763440862</v>
      </c>
      <c r="M206" s="226" t="s">
        <v>617</v>
      </c>
      <c r="N206" s="232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53</v>
      </c>
      <c r="B207" s="224">
        <v>42472</v>
      </c>
      <c r="C207" s="224"/>
      <c r="D207" s="225" t="s">
        <v>728</v>
      </c>
      <c r="E207" s="226" t="s">
        <v>655</v>
      </c>
      <c r="F207" s="227">
        <v>130</v>
      </c>
      <c r="G207" s="226"/>
      <c r="H207" s="226">
        <v>150</v>
      </c>
      <c r="I207" s="228" t="s">
        <v>729</v>
      </c>
      <c r="J207" s="229" t="s">
        <v>713</v>
      </c>
      <c r="K207" s="230">
        <f t="shared" si="111"/>
        <v>20</v>
      </c>
      <c r="L207" s="231">
        <f t="shared" si="112"/>
        <v>0.15384615384615385</v>
      </c>
      <c r="M207" s="226" t="s">
        <v>617</v>
      </c>
      <c r="N207" s="232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3">
        <v>54</v>
      </c>
      <c r="B208" s="224">
        <v>42473</v>
      </c>
      <c r="C208" s="224"/>
      <c r="D208" s="225" t="s">
        <v>730</v>
      </c>
      <c r="E208" s="226" t="s">
        <v>655</v>
      </c>
      <c r="F208" s="227">
        <v>196</v>
      </c>
      <c r="G208" s="226"/>
      <c r="H208" s="226">
        <v>299</v>
      </c>
      <c r="I208" s="228">
        <v>299</v>
      </c>
      <c r="J208" s="229" t="s">
        <v>713</v>
      </c>
      <c r="K208" s="230">
        <v>103</v>
      </c>
      <c r="L208" s="231">
        <v>0.52551020408163296</v>
      </c>
      <c r="M208" s="226" t="s">
        <v>617</v>
      </c>
      <c r="N208" s="232">
        <v>42620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55</v>
      </c>
      <c r="B209" s="224">
        <v>42473</v>
      </c>
      <c r="C209" s="224"/>
      <c r="D209" s="225" t="s">
        <v>731</v>
      </c>
      <c r="E209" s="226" t="s">
        <v>655</v>
      </c>
      <c r="F209" s="227">
        <v>88</v>
      </c>
      <c r="G209" s="226"/>
      <c r="H209" s="226">
        <v>103</v>
      </c>
      <c r="I209" s="228">
        <v>103</v>
      </c>
      <c r="J209" s="229" t="s">
        <v>713</v>
      </c>
      <c r="K209" s="230">
        <v>15</v>
      </c>
      <c r="L209" s="231">
        <v>0.170454545454545</v>
      </c>
      <c r="M209" s="226" t="s">
        <v>617</v>
      </c>
      <c r="N209" s="232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56</v>
      </c>
      <c r="B210" s="224">
        <v>42492</v>
      </c>
      <c r="C210" s="224"/>
      <c r="D210" s="225" t="s">
        <v>732</v>
      </c>
      <c r="E210" s="226" t="s">
        <v>655</v>
      </c>
      <c r="F210" s="227">
        <v>127.5</v>
      </c>
      <c r="G210" s="226"/>
      <c r="H210" s="226">
        <v>148</v>
      </c>
      <c r="I210" s="228" t="s">
        <v>733</v>
      </c>
      <c r="J210" s="229" t="s">
        <v>713</v>
      </c>
      <c r="K210" s="230">
        <f t="shared" ref="K210:K214" si="113">H210-F210</f>
        <v>20.5</v>
      </c>
      <c r="L210" s="231">
        <f t="shared" ref="L210:L214" si="114">K210/F210</f>
        <v>0.16078431372549021</v>
      </c>
      <c r="M210" s="226" t="s">
        <v>617</v>
      </c>
      <c r="N210" s="232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3">
        <v>57</v>
      </c>
      <c r="B211" s="224">
        <v>42493</v>
      </c>
      <c r="C211" s="224"/>
      <c r="D211" s="225" t="s">
        <v>734</v>
      </c>
      <c r="E211" s="226" t="s">
        <v>655</v>
      </c>
      <c r="F211" s="227">
        <v>675</v>
      </c>
      <c r="G211" s="226"/>
      <c r="H211" s="226">
        <v>815</v>
      </c>
      <c r="I211" s="228" t="s">
        <v>735</v>
      </c>
      <c r="J211" s="229" t="s">
        <v>713</v>
      </c>
      <c r="K211" s="230">
        <f t="shared" si="113"/>
        <v>140</v>
      </c>
      <c r="L211" s="231">
        <f t="shared" si="114"/>
        <v>0.2074074074074074</v>
      </c>
      <c r="M211" s="226" t="s">
        <v>617</v>
      </c>
      <c r="N211" s="232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3">
        <v>58</v>
      </c>
      <c r="B212" s="234">
        <v>42522</v>
      </c>
      <c r="C212" s="234"/>
      <c r="D212" s="235" t="s">
        <v>736</v>
      </c>
      <c r="E212" s="236" t="s">
        <v>655</v>
      </c>
      <c r="F212" s="237">
        <v>500</v>
      </c>
      <c r="G212" s="237"/>
      <c r="H212" s="238">
        <v>232.5</v>
      </c>
      <c r="I212" s="238" t="s">
        <v>737</v>
      </c>
      <c r="J212" s="239" t="s">
        <v>738</v>
      </c>
      <c r="K212" s="240">
        <f t="shared" si="113"/>
        <v>-267.5</v>
      </c>
      <c r="L212" s="241">
        <f t="shared" si="114"/>
        <v>-0.53500000000000003</v>
      </c>
      <c r="M212" s="237" t="s">
        <v>634</v>
      </c>
      <c r="N212" s="234">
        <v>43735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59</v>
      </c>
      <c r="B213" s="224">
        <v>42527</v>
      </c>
      <c r="C213" s="224"/>
      <c r="D213" s="225" t="s">
        <v>562</v>
      </c>
      <c r="E213" s="226" t="s">
        <v>655</v>
      </c>
      <c r="F213" s="227">
        <v>110</v>
      </c>
      <c r="G213" s="226"/>
      <c r="H213" s="226">
        <v>126.5</v>
      </c>
      <c r="I213" s="228">
        <v>125</v>
      </c>
      <c r="J213" s="229" t="s">
        <v>664</v>
      </c>
      <c r="K213" s="230">
        <f t="shared" si="113"/>
        <v>16.5</v>
      </c>
      <c r="L213" s="231">
        <f t="shared" si="114"/>
        <v>0.15</v>
      </c>
      <c r="M213" s="226" t="s">
        <v>617</v>
      </c>
      <c r="N213" s="232">
        <v>42552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60</v>
      </c>
      <c r="B214" s="224">
        <v>42538</v>
      </c>
      <c r="C214" s="224"/>
      <c r="D214" s="225" t="s">
        <v>739</v>
      </c>
      <c r="E214" s="226" t="s">
        <v>655</v>
      </c>
      <c r="F214" s="227">
        <v>44</v>
      </c>
      <c r="G214" s="226"/>
      <c r="H214" s="226">
        <v>69.5</v>
      </c>
      <c r="I214" s="228">
        <v>69.5</v>
      </c>
      <c r="J214" s="229" t="s">
        <v>740</v>
      </c>
      <c r="K214" s="230">
        <f t="shared" si="113"/>
        <v>25.5</v>
      </c>
      <c r="L214" s="231">
        <f t="shared" si="114"/>
        <v>0.57954545454545459</v>
      </c>
      <c r="M214" s="226" t="s">
        <v>617</v>
      </c>
      <c r="N214" s="232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61</v>
      </c>
      <c r="B215" s="224">
        <v>42549</v>
      </c>
      <c r="C215" s="224"/>
      <c r="D215" s="225" t="s">
        <v>741</v>
      </c>
      <c r="E215" s="226" t="s">
        <v>655</v>
      </c>
      <c r="F215" s="227">
        <v>262.5</v>
      </c>
      <c r="G215" s="226"/>
      <c r="H215" s="226">
        <v>340</v>
      </c>
      <c r="I215" s="228">
        <v>333</v>
      </c>
      <c r="J215" s="229" t="s">
        <v>742</v>
      </c>
      <c r="K215" s="230">
        <v>77.5</v>
      </c>
      <c r="L215" s="231">
        <v>0.29523809523809502</v>
      </c>
      <c r="M215" s="226" t="s">
        <v>617</v>
      </c>
      <c r="N215" s="232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62</v>
      </c>
      <c r="B216" s="224">
        <v>42549</v>
      </c>
      <c r="C216" s="224"/>
      <c r="D216" s="225" t="s">
        <v>743</v>
      </c>
      <c r="E216" s="226" t="s">
        <v>655</v>
      </c>
      <c r="F216" s="227">
        <v>840</v>
      </c>
      <c r="G216" s="226"/>
      <c r="H216" s="226">
        <v>1230</v>
      </c>
      <c r="I216" s="228">
        <v>1230</v>
      </c>
      <c r="J216" s="229" t="s">
        <v>713</v>
      </c>
      <c r="K216" s="230">
        <v>390</v>
      </c>
      <c r="L216" s="231">
        <v>0.46428571428571402</v>
      </c>
      <c r="M216" s="226" t="s">
        <v>617</v>
      </c>
      <c r="N216" s="232">
        <v>42649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6">
        <v>63</v>
      </c>
      <c r="B217" s="247">
        <v>42556</v>
      </c>
      <c r="C217" s="247"/>
      <c r="D217" s="248" t="s">
        <v>744</v>
      </c>
      <c r="E217" s="249" t="s">
        <v>655</v>
      </c>
      <c r="F217" s="249">
        <v>395</v>
      </c>
      <c r="G217" s="250"/>
      <c r="H217" s="250">
        <f>(468.5+342.5)/2</f>
        <v>405.5</v>
      </c>
      <c r="I217" s="250">
        <v>510</v>
      </c>
      <c r="J217" s="251" t="s">
        <v>745</v>
      </c>
      <c r="K217" s="252">
        <f t="shared" ref="K217:K223" si="115">H217-F217</f>
        <v>10.5</v>
      </c>
      <c r="L217" s="253">
        <f t="shared" ref="L217:L223" si="116">K217/F217</f>
        <v>2.6582278481012658E-2</v>
      </c>
      <c r="M217" s="249" t="s">
        <v>746</v>
      </c>
      <c r="N217" s="247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3">
        <v>64</v>
      </c>
      <c r="B218" s="234">
        <v>42584</v>
      </c>
      <c r="C218" s="234"/>
      <c r="D218" s="235" t="s">
        <v>747</v>
      </c>
      <c r="E218" s="236" t="s">
        <v>619</v>
      </c>
      <c r="F218" s="237">
        <f>169.5-12.8</f>
        <v>156.69999999999999</v>
      </c>
      <c r="G218" s="237"/>
      <c r="H218" s="238">
        <v>77</v>
      </c>
      <c r="I218" s="238" t="s">
        <v>748</v>
      </c>
      <c r="J218" s="239" t="s">
        <v>749</v>
      </c>
      <c r="K218" s="240">
        <f t="shared" si="115"/>
        <v>-79.699999999999989</v>
      </c>
      <c r="L218" s="241">
        <f t="shared" si="116"/>
        <v>-0.50861518825781749</v>
      </c>
      <c r="M218" s="237" t="s">
        <v>634</v>
      </c>
      <c r="N218" s="234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3">
        <v>65</v>
      </c>
      <c r="B219" s="234">
        <v>42586</v>
      </c>
      <c r="C219" s="234"/>
      <c r="D219" s="235" t="s">
        <v>750</v>
      </c>
      <c r="E219" s="236" t="s">
        <v>655</v>
      </c>
      <c r="F219" s="237">
        <v>400</v>
      </c>
      <c r="G219" s="237"/>
      <c r="H219" s="238">
        <v>305</v>
      </c>
      <c r="I219" s="238">
        <v>475</v>
      </c>
      <c r="J219" s="239" t="s">
        <v>751</v>
      </c>
      <c r="K219" s="240">
        <f t="shared" si="115"/>
        <v>-95</v>
      </c>
      <c r="L219" s="241">
        <f t="shared" si="116"/>
        <v>-0.23749999999999999</v>
      </c>
      <c r="M219" s="237" t="s">
        <v>634</v>
      </c>
      <c r="N219" s="234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66</v>
      </c>
      <c r="B220" s="224">
        <v>42593</v>
      </c>
      <c r="C220" s="224"/>
      <c r="D220" s="225" t="s">
        <v>752</v>
      </c>
      <c r="E220" s="226" t="s">
        <v>655</v>
      </c>
      <c r="F220" s="227">
        <v>86.5</v>
      </c>
      <c r="G220" s="226"/>
      <c r="H220" s="226">
        <v>130</v>
      </c>
      <c r="I220" s="228">
        <v>130</v>
      </c>
      <c r="J220" s="229" t="s">
        <v>753</v>
      </c>
      <c r="K220" s="230">
        <f t="shared" si="115"/>
        <v>43.5</v>
      </c>
      <c r="L220" s="231">
        <f t="shared" si="116"/>
        <v>0.50289017341040465</v>
      </c>
      <c r="M220" s="226" t="s">
        <v>617</v>
      </c>
      <c r="N220" s="232">
        <v>43091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3">
        <v>67</v>
      </c>
      <c r="B221" s="234">
        <v>42600</v>
      </c>
      <c r="C221" s="234"/>
      <c r="D221" s="235" t="s">
        <v>111</v>
      </c>
      <c r="E221" s="236" t="s">
        <v>655</v>
      </c>
      <c r="F221" s="237">
        <v>133.5</v>
      </c>
      <c r="G221" s="237"/>
      <c r="H221" s="238">
        <v>126.5</v>
      </c>
      <c r="I221" s="238">
        <v>178</v>
      </c>
      <c r="J221" s="239" t="s">
        <v>754</v>
      </c>
      <c r="K221" s="240">
        <f t="shared" si="115"/>
        <v>-7</v>
      </c>
      <c r="L221" s="241">
        <f t="shared" si="116"/>
        <v>-5.2434456928838954E-2</v>
      </c>
      <c r="M221" s="237" t="s">
        <v>634</v>
      </c>
      <c r="N221" s="234">
        <v>42615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68</v>
      </c>
      <c r="B222" s="224">
        <v>42613</v>
      </c>
      <c r="C222" s="224"/>
      <c r="D222" s="225" t="s">
        <v>755</v>
      </c>
      <c r="E222" s="226" t="s">
        <v>655</v>
      </c>
      <c r="F222" s="227">
        <v>560</v>
      </c>
      <c r="G222" s="226"/>
      <c r="H222" s="226">
        <v>725</v>
      </c>
      <c r="I222" s="228">
        <v>725</v>
      </c>
      <c r="J222" s="229" t="s">
        <v>657</v>
      </c>
      <c r="K222" s="230">
        <f t="shared" si="115"/>
        <v>165</v>
      </c>
      <c r="L222" s="231">
        <f t="shared" si="116"/>
        <v>0.29464285714285715</v>
      </c>
      <c r="M222" s="226" t="s">
        <v>617</v>
      </c>
      <c r="N222" s="232">
        <v>42456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69</v>
      </c>
      <c r="B223" s="224">
        <v>42614</v>
      </c>
      <c r="C223" s="224"/>
      <c r="D223" s="225" t="s">
        <v>756</v>
      </c>
      <c r="E223" s="226" t="s">
        <v>655</v>
      </c>
      <c r="F223" s="227">
        <v>160.5</v>
      </c>
      <c r="G223" s="226"/>
      <c r="H223" s="226">
        <v>210</v>
      </c>
      <c r="I223" s="228">
        <v>210</v>
      </c>
      <c r="J223" s="229" t="s">
        <v>657</v>
      </c>
      <c r="K223" s="230">
        <f t="shared" si="115"/>
        <v>49.5</v>
      </c>
      <c r="L223" s="231">
        <f t="shared" si="116"/>
        <v>0.30841121495327101</v>
      </c>
      <c r="M223" s="226" t="s">
        <v>617</v>
      </c>
      <c r="N223" s="232">
        <v>42871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70</v>
      </c>
      <c r="B224" s="224">
        <v>42646</v>
      </c>
      <c r="C224" s="224"/>
      <c r="D224" s="225" t="s">
        <v>407</v>
      </c>
      <c r="E224" s="226" t="s">
        <v>655</v>
      </c>
      <c r="F224" s="227">
        <v>430</v>
      </c>
      <c r="G224" s="226"/>
      <c r="H224" s="226">
        <v>596</v>
      </c>
      <c r="I224" s="228">
        <v>575</v>
      </c>
      <c r="J224" s="229" t="s">
        <v>757</v>
      </c>
      <c r="K224" s="230">
        <v>166</v>
      </c>
      <c r="L224" s="231">
        <v>0.38604651162790699</v>
      </c>
      <c r="M224" s="226" t="s">
        <v>617</v>
      </c>
      <c r="N224" s="232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71</v>
      </c>
      <c r="B225" s="224">
        <v>42657</v>
      </c>
      <c r="C225" s="224"/>
      <c r="D225" s="225" t="s">
        <v>758</v>
      </c>
      <c r="E225" s="226" t="s">
        <v>655</v>
      </c>
      <c r="F225" s="227">
        <v>280</v>
      </c>
      <c r="G225" s="226"/>
      <c r="H225" s="226">
        <v>345</v>
      </c>
      <c r="I225" s="228">
        <v>345</v>
      </c>
      <c r="J225" s="229" t="s">
        <v>657</v>
      </c>
      <c r="K225" s="230">
        <f t="shared" ref="K225:K230" si="117">H225-F225</f>
        <v>65</v>
      </c>
      <c r="L225" s="231">
        <f t="shared" ref="L225:L226" si="118">K225/F225</f>
        <v>0.23214285714285715</v>
      </c>
      <c r="M225" s="226" t="s">
        <v>617</v>
      </c>
      <c r="N225" s="232">
        <v>42814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72</v>
      </c>
      <c r="B226" s="224">
        <v>42657</v>
      </c>
      <c r="C226" s="224"/>
      <c r="D226" s="225" t="s">
        <v>759</v>
      </c>
      <c r="E226" s="226" t="s">
        <v>655</v>
      </c>
      <c r="F226" s="227">
        <v>245</v>
      </c>
      <c r="G226" s="226"/>
      <c r="H226" s="226">
        <v>325.5</v>
      </c>
      <c r="I226" s="228">
        <v>330</v>
      </c>
      <c r="J226" s="229" t="s">
        <v>760</v>
      </c>
      <c r="K226" s="230">
        <f t="shared" si="117"/>
        <v>80.5</v>
      </c>
      <c r="L226" s="231">
        <f t="shared" si="118"/>
        <v>0.32857142857142857</v>
      </c>
      <c r="M226" s="226" t="s">
        <v>617</v>
      </c>
      <c r="N226" s="232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73</v>
      </c>
      <c r="B227" s="224">
        <v>42660</v>
      </c>
      <c r="C227" s="224"/>
      <c r="D227" s="225" t="s">
        <v>352</v>
      </c>
      <c r="E227" s="226" t="s">
        <v>655</v>
      </c>
      <c r="F227" s="227">
        <v>125</v>
      </c>
      <c r="G227" s="226"/>
      <c r="H227" s="226">
        <v>160</v>
      </c>
      <c r="I227" s="228">
        <v>160</v>
      </c>
      <c r="J227" s="229" t="s">
        <v>713</v>
      </c>
      <c r="K227" s="230">
        <f t="shared" si="117"/>
        <v>35</v>
      </c>
      <c r="L227" s="231">
        <v>0.28000000000000003</v>
      </c>
      <c r="M227" s="226" t="s">
        <v>617</v>
      </c>
      <c r="N227" s="232">
        <v>42803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74</v>
      </c>
      <c r="B228" s="224">
        <v>42660</v>
      </c>
      <c r="C228" s="224"/>
      <c r="D228" s="225" t="s">
        <v>484</v>
      </c>
      <c r="E228" s="226" t="s">
        <v>655</v>
      </c>
      <c r="F228" s="227">
        <v>114</v>
      </c>
      <c r="G228" s="226"/>
      <c r="H228" s="226">
        <v>145</v>
      </c>
      <c r="I228" s="228">
        <v>145</v>
      </c>
      <c r="J228" s="229" t="s">
        <v>713</v>
      </c>
      <c r="K228" s="230">
        <f t="shared" si="117"/>
        <v>31</v>
      </c>
      <c r="L228" s="231">
        <f t="shared" ref="L228:L230" si="119">K228/F228</f>
        <v>0.27192982456140352</v>
      </c>
      <c r="M228" s="226" t="s">
        <v>617</v>
      </c>
      <c r="N228" s="232">
        <v>42859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75</v>
      </c>
      <c r="B229" s="224">
        <v>42660</v>
      </c>
      <c r="C229" s="224"/>
      <c r="D229" s="225" t="s">
        <v>761</v>
      </c>
      <c r="E229" s="226" t="s">
        <v>655</v>
      </c>
      <c r="F229" s="227">
        <v>212</v>
      </c>
      <c r="G229" s="226"/>
      <c r="H229" s="226">
        <v>280</v>
      </c>
      <c r="I229" s="228">
        <v>276</v>
      </c>
      <c r="J229" s="229" t="s">
        <v>762</v>
      </c>
      <c r="K229" s="230">
        <f t="shared" si="117"/>
        <v>68</v>
      </c>
      <c r="L229" s="231">
        <f t="shared" si="119"/>
        <v>0.32075471698113206</v>
      </c>
      <c r="M229" s="226" t="s">
        <v>617</v>
      </c>
      <c r="N229" s="232">
        <v>42858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3">
        <v>76</v>
      </c>
      <c r="B230" s="224">
        <v>42678</v>
      </c>
      <c r="C230" s="224"/>
      <c r="D230" s="225" t="s">
        <v>472</v>
      </c>
      <c r="E230" s="226" t="s">
        <v>655</v>
      </c>
      <c r="F230" s="227">
        <v>155</v>
      </c>
      <c r="G230" s="226"/>
      <c r="H230" s="226">
        <v>210</v>
      </c>
      <c r="I230" s="228">
        <v>210</v>
      </c>
      <c r="J230" s="229" t="s">
        <v>763</v>
      </c>
      <c r="K230" s="230">
        <f t="shared" si="117"/>
        <v>55</v>
      </c>
      <c r="L230" s="231">
        <f t="shared" si="119"/>
        <v>0.35483870967741937</v>
      </c>
      <c r="M230" s="226" t="s">
        <v>617</v>
      </c>
      <c r="N230" s="232">
        <v>42944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3">
        <v>77</v>
      </c>
      <c r="B231" s="234">
        <v>42710</v>
      </c>
      <c r="C231" s="234"/>
      <c r="D231" s="235" t="s">
        <v>764</v>
      </c>
      <c r="E231" s="236" t="s">
        <v>655</v>
      </c>
      <c r="F231" s="237">
        <v>150.5</v>
      </c>
      <c r="G231" s="237"/>
      <c r="H231" s="238">
        <v>72.5</v>
      </c>
      <c r="I231" s="238">
        <v>174</v>
      </c>
      <c r="J231" s="239" t="s">
        <v>765</v>
      </c>
      <c r="K231" s="240">
        <v>-78</v>
      </c>
      <c r="L231" s="241">
        <v>-0.51827242524916906</v>
      </c>
      <c r="M231" s="237" t="s">
        <v>634</v>
      </c>
      <c r="N231" s="234">
        <v>43333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78</v>
      </c>
      <c r="B232" s="224">
        <v>42712</v>
      </c>
      <c r="C232" s="224"/>
      <c r="D232" s="225" t="s">
        <v>766</v>
      </c>
      <c r="E232" s="226" t="s">
        <v>655</v>
      </c>
      <c r="F232" s="227">
        <v>380</v>
      </c>
      <c r="G232" s="226"/>
      <c r="H232" s="226">
        <v>478</v>
      </c>
      <c r="I232" s="228">
        <v>468</v>
      </c>
      <c r="J232" s="229" t="s">
        <v>713</v>
      </c>
      <c r="K232" s="230">
        <f t="shared" ref="K232:K234" si="120">H232-F232</f>
        <v>98</v>
      </c>
      <c r="L232" s="231">
        <f t="shared" ref="L232:L234" si="121">K232/F232</f>
        <v>0.25789473684210529</v>
      </c>
      <c r="M232" s="226" t="s">
        <v>617</v>
      </c>
      <c r="N232" s="232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79</v>
      </c>
      <c r="B233" s="224">
        <v>42734</v>
      </c>
      <c r="C233" s="224"/>
      <c r="D233" s="225" t="s">
        <v>110</v>
      </c>
      <c r="E233" s="226" t="s">
        <v>655</v>
      </c>
      <c r="F233" s="227">
        <v>305</v>
      </c>
      <c r="G233" s="226"/>
      <c r="H233" s="226">
        <v>375</v>
      </c>
      <c r="I233" s="228">
        <v>375</v>
      </c>
      <c r="J233" s="229" t="s">
        <v>713</v>
      </c>
      <c r="K233" s="230">
        <f t="shared" si="120"/>
        <v>70</v>
      </c>
      <c r="L233" s="231">
        <f t="shared" si="121"/>
        <v>0.22950819672131148</v>
      </c>
      <c r="M233" s="226" t="s">
        <v>617</v>
      </c>
      <c r="N233" s="232">
        <v>42768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80</v>
      </c>
      <c r="B234" s="224">
        <v>42739</v>
      </c>
      <c r="C234" s="224"/>
      <c r="D234" s="225" t="s">
        <v>96</v>
      </c>
      <c r="E234" s="226" t="s">
        <v>655</v>
      </c>
      <c r="F234" s="227">
        <v>99.5</v>
      </c>
      <c r="G234" s="226"/>
      <c r="H234" s="226">
        <v>158</v>
      </c>
      <c r="I234" s="228">
        <v>158</v>
      </c>
      <c r="J234" s="229" t="s">
        <v>713</v>
      </c>
      <c r="K234" s="230">
        <f t="shared" si="120"/>
        <v>58.5</v>
      </c>
      <c r="L234" s="231">
        <f t="shared" si="121"/>
        <v>0.5879396984924623</v>
      </c>
      <c r="M234" s="226" t="s">
        <v>617</v>
      </c>
      <c r="N234" s="232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81</v>
      </c>
      <c r="B235" s="224">
        <v>42739</v>
      </c>
      <c r="C235" s="224"/>
      <c r="D235" s="225" t="s">
        <v>96</v>
      </c>
      <c r="E235" s="226" t="s">
        <v>655</v>
      </c>
      <c r="F235" s="227">
        <v>99.5</v>
      </c>
      <c r="G235" s="226"/>
      <c r="H235" s="226">
        <v>158</v>
      </c>
      <c r="I235" s="228">
        <v>158</v>
      </c>
      <c r="J235" s="229" t="s">
        <v>713</v>
      </c>
      <c r="K235" s="230">
        <v>58.5</v>
      </c>
      <c r="L235" s="231">
        <v>0.58793969849246197</v>
      </c>
      <c r="M235" s="226" t="s">
        <v>617</v>
      </c>
      <c r="N235" s="232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82</v>
      </c>
      <c r="B236" s="224">
        <v>42786</v>
      </c>
      <c r="C236" s="224"/>
      <c r="D236" s="225" t="s">
        <v>187</v>
      </c>
      <c r="E236" s="226" t="s">
        <v>655</v>
      </c>
      <c r="F236" s="227">
        <v>140.5</v>
      </c>
      <c r="G236" s="226"/>
      <c r="H236" s="226">
        <v>220</v>
      </c>
      <c r="I236" s="228">
        <v>220</v>
      </c>
      <c r="J236" s="229" t="s">
        <v>713</v>
      </c>
      <c r="K236" s="230">
        <f>H236-F236</f>
        <v>79.5</v>
      </c>
      <c r="L236" s="231">
        <f>K236/F236</f>
        <v>0.5658362989323843</v>
      </c>
      <c r="M236" s="226" t="s">
        <v>617</v>
      </c>
      <c r="N236" s="232">
        <v>42864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83</v>
      </c>
      <c r="B237" s="224">
        <v>42786</v>
      </c>
      <c r="C237" s="224"/>
      <c r="D237" s="225" t="s">
        <v>767</v>
      </c>
      <c r="E237" s="226" t="s">
        <v>655</v>
      </c>
      <c r="F237" s="227">
        <v>202.5</v>
      </c>
      <c r="G237" s="226"/>
      <c r="H237" s="226">
        <v>234</v>
      </c>
      <c r="I237" s="228">
        <v>234</v>
      </c>
      <c r="J237" s="229" t="s">
        <v>713</v>
      </c>
      <c r="K237" s="230">
        <v>31.5</v>
      </c>
      <c r="L237" s="231">
        <v>0.155555555555556</v>
      </c>
      <c r="M237" s="226" t="s">
        <v>617</v>
      </c>
      <c r="N237" s="232">
        <v>42836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84</v>
      </c>
      <c r="B238" s="224">
        <v>42818</v>
      </c>
      <c r="C238" s="224"/>
      <c r="D238" s="225" t="s">
        <v>768</v>
      </c>
      <c r="E238" s="226" t="s">
        <v>655</v>
      </c>
      <c r="F238" s="227">
        <v>300.5</v>
      </c>
      <c r="G238" s="226"/>
      <c r="H238" s="226">
        <v>417.5</v>
      </c>
      <c r="I238" s="228">
        <v>420</v>
      </c>
      <c r="J238" s="229" t="s">
        <v>769</v>
      </c>
      <c r="K238" s="230">
        <f>H238-F238</f>
        <v>117</v>
      </c>
      <c r="L238" s="231">
        <f>K238/F238</f>
        <v>0.38935108153078202</v>
      </c>
      <c r="M238" s="226" t="s">
        <v>617</v>
      </c>
      <c r="N238" s="232">
        <v>43070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85</v>
      </c>
      <c r="B239" s="224">
        <v>42818</v>
      </c>
      <c r="C239" s="224"/>
      <c r="D239" s="225" t="s">
        <v>743</v>
      </c>
      <c r="E239" s="226" t="s">
        <v>655</v>
      </c>
      <c r="F239" s="227">
        <v>850</v>
      </c>
      <c r="G239" s="226"/>
      <c r="H239" s="226">
        <v>1042.5</v>
      </c>
      <c r="I239" s="228">
        <v>1023</v>
      </c>
      <c r="J239" s="229" t="s">
        <v>770</v>
      </c>
      <c r="K239" s="230">
        <v>192.5</v>
      </c>
      <c r="L239" s="231">
        <v>0.22647058823529401</v>
      </c>
      <c r="M239" s="226" t="s">
        <v>617</v>
      </c>
      <c r="N239" s="232">
        <v>42830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3">
        <v>86</v>
      </c>
      <c r="B240" s="224">
        <v>42830</v>
      </c>
      <c r="C240" s="224"/>
      <c r="D240" s="225" t="s">
        <v>503</v>
      </c>
      <c r="E240" s="226" t="s">
        <v>655</v>
      </c>
      <c r="F240" s="227">
        <v>785</v>
      </c>
      <c r="G240" s="226"/>
      <c r="H240" s="226">
        <v>930</v>
      </c>
      <c r="I240" s="228">
        <v>920</v>
      </c>
      <c r="J240" s="229" t="s">
        <v>771</v>
      </c>
      <c r="K240" s="230">
        <f>H240-F240</f>
        <v>145</v>
      </c>
      <c r="L240" s="231">
        <f>K240/F240</f>
        <v>0.18471337579617833</v>
      </c>
      <c r="M240" s="226" t="s">
        <v>617</v>
      </c>
      <c r="N240" s="232">
        <v>42976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3">
        <v>87</v>
      </c>
      <c r="B241" s="234">
        <v>42831</v>
      </c>
      <c r="C241" s="234"/>
      <c r="D241" s="235" t="s">
        <v>772</v>
      </c>
      <c r="E241" s="236" t="s">
        <v>655</v>
      </c>
      <c r="F241" s="237">
        <v>40</v>
      </c>
      <c r="G241" s="237"/>
      <c r="H241" s="238">
        <v>13.1</v>
      </c>
      <c r="I241" s="238">
        <v>60</v>
      </c>
      <c r="J241" s="239" t="s">
        <v>773</v>
      </c>
      <c r="K241" s="240">
        <v>-26.9</v>
      </c>
      <c r="L241" s="241">
        <v>-0.67249999999999999</v>
      </c>
      <c r="M241" s="237" t="s">
        <v>634</v>
      </c>
      <c r="N241" s="234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88</v>
      </c>
      <c r="B242" s="224">
        <v>42837</v>
      </c>
      <c r="C242" s="224"/>
      <c r="D242" s="225" t="s">
        <v>95</v>
      </c>
      <c r="E242" s="226" t="s">
        <v>655</v>
      </c>
      <c r="F242" s="227">
        <v>289.5</v>
      </c>
      <c r="G242" s="226"/>
      <c r="H242" s="226">
        <v>354</v>
      </c>
      <c r="I242" s="228">
        <v>360</v>
      </c>
      <c r="J242" s="229" t="s">
        <v>774</v>
      </c>
      <c r="K242" s="230">
        <f t="shared" ref="K242:K250" si="122">H242-F242</f>
        <v>64.5</v>
      </c>
      <c r="L242" s="231">
        <f t="shared" ref="L242:L250" si="123">K242/F242</f>
        <v>0.22279792746113988</v>
      </c>
      <c r="M242" s="226" t="s">
        <v>617</v>
      </c>
      <c r="N242" s="232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89</v>
      </c>
      <c r="B243" s="224">
        <v>42845</v>
      </c>
      <c r="C243" s="224"/>
      <c r="D243" s="225" t="s">
        <v>439</v>
      </c>
      <c r="E243" s="226" t="s">
        <v>655</v>
      </c>
      <c r="F243" s="227">
        <v>700</v>
      </c>
      <c r="G243" s="226"/>
      <c r="H243" s="226">
        <v>840</v>
      </c>
      <c r="I243" s="228">
        <v>840</v>
      </c>
      <c r="J243" s="229" t="s">
        <v>775</v>
      </c>
      <c r="K243" s="230">
        <f t="shared" si="122"/>
        <v>140</v>
      </c>
      <c r="L243" s="231">
        <f t="shared" si="123"/>
        <v>0.2</v>
      </c>
      <c r="M243" s="226" t="s">
        <v>617</v>
      </c>
      <c r="N243" s="232">
        <v>42893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90</v>
      </c>
      <c r="B244" s="224">
        <v>42887</v>
      </c>
      <c r="C244" s="224"/>
      <c r="D244" s="225" t="s">
        <v>776</v>
      </c>
      <c r="E244" s="226" t="s">
        <v>655</v>
      </c>
      <c r="F244" s="227">
        <v>130</v>
      </c>
      <c r="G244" s="226"/>
      <c r="H244" s="226">
        <v>144.25</v>
      </c>
      <c r="I244" s="228">
        <v>170</v>
      </c>
      <c r="J244" s="229" t="s">
        <v>777</v>
      </c>
      <c r="K244" s="230">
        <f t="shared" si="122"/>
        <v>14.25</v>
      </c>
      <c r="L244" s="231">
        <f t="shared" si="123"/>
        <v>0.10961538461538461</v>
      </c>
      <c r="M244" s="226" t="s">
        <v>617</v>
      </c>
      <c r="N244" s="232">
        <v>43675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91</v>
      </c>
      <c r="B245" s="224">
        <v>42901</v>
      </c>
      <c r="C245" s="224"/>
      <c r="D245" s="225" t="s">
        <v>778</v>
      </c>
      <c r="E245" s="226" t="s">
        <v>655</v>
      </c>
      <c r="F245" s="227">
        <v>214.5</v>
      </c>
      <c r="G245" s="226"/>
      <c r="H245" s="226">
        <v>262</v>
      </c>
      <c r="I245" s="228">
        <v>262</v>
      </c>
      <c r="J245" s="229" t="s">
        <v>779</v>
      </c>
      <c r="K245" s="230">
        <f t="shared" si="122"/>
        <v>47.5</v>
      </c>
      <c r="L245" s="231">
        <f t="shared" si="123"/>
        <v>0.22144522144522144</v>
      </c>
      <c r="M245" s="226" t="s">
        <v>617</v>
      </c>
      <c r="N245" s="232">
        <v>42977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4">
        <v>92</v>
      </c>
      <c r="B246" s="255">
        <v>42933</v>
      </c>
      <c r="C246" s="255"/>
      <c r="D246" s="256" t="s">
        <v>780</v>
      </c>
      <c r="E246" s="257" t="s">
        <v>655</v>
      </c>
      <c r="F246" s="258">
        <v>370</v>
      </c>
      <c r="G246" s="257"/>
      <c r="H246" s="257">
        <v>447.5</v>
      </c>
      <c r="I246" s="259">
        <v>450</v>
      </c>
      <c r="J246" s="260" t="s">
        <v>713</v>
      </c>
      <c r="K246" s="230">
        <f t="shared" si="122"/>
        <v>77.5</v>
      </c>
      <c r="L246" s="261">
        <f t="shared" si="123"/>
        <v>0.20945945945945946</v>
      </c>
      <c r="M246" s="257" t="s">
        <v>617</v>
      </c>
      <c r="N246" s="262">
        <v>43035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4">
        <v>93</v>
      </c>
      <c r="B247" s="255">
        <v>42943</v>
      </c>
      <c r="C247" s="255"/>
      <c r="D247" s="256" t="s">
        <v>185</v>
      </c>
      <c r="E247" s="257" t="s">
        <v>655</v>
      </c>
      <c r="F247" s="258">
        <v>657.5</v>
      </c>
      <c r="G247" s="257"/>
      <c r="H247" s="257">
        <v>825</v>
      </c>
      <c r="I247" s="259">
        <v>820</v>
      </c>
      <c r="J247" s="260" t="s">
        <v>713</v>
      </c>
      <c r="K247" s="230">
        <f t="shared" si="122"/>
        <v>167.5</v>
      </c>
      <c r="L247" s="261">
        <f t="shared" si="123"/>
        <v>0.25475285171102663</v>
      </c>
      <c r="M247" s="257" t="s">
        <v>617</v>
      </c>
      <c r="N247" s="262">
        <v>43090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94</v>
      </c>
      <c r="B248" s="224">
        <v>42964</v>
      </c>
      <c r="C248" s="224"/>
      <c r="D248" s="225" t="s">
        <v>370</v>
      </c>
      <c r="E248" s="226" t="s">
        <v>655</v>
      </c>
      <c r="F248" s="227">
        <v>605</v>
      </c>
      <c r="G248" s="226"/>
      <c r="H248" s="226">
        <v>750</v>
      </c>
      <c r="I248" s="228">
        <v>750</v>
      </c>
      <c r="J248" s="229" t="s">
        <v>771</v>
      </c>
      <c r="K248" s="230">
        <f t="shared" si="122"/>
        <v>145</v>
      </c>
      <c r="L248" s="231">
        <f t="shared" si="123"/>
        <v>0.23966942148760331</v>
      </c>
      <c r="M248" s="226" t="s">
        <v>617</v>
      </c>
      <c r="N248" s="232">
        <v>43027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3">
        <v>95</v>
      </c>
      <c r="B249" s="234">
        <v>42979</v>
      </c>
      <c r="C249" s="234"/>
      <c r="D249" s="242" t="s">
        <v>781</v>
      </c>
      <c r="E249" s="237" t="s">
        <v>655</v>
      </c>
      <c r="F249" s="237">
        <v>255</v>
      </c>
      <c r="G249" s="238"/>
      <c r="H249" s="238">
        <v>217.25</v>
      </c>
      <c r="I249" s="238">
        <v>320</v>
      </c>
      <c r="J249" s="239" t="s">
        <v>782</v>
      </c>
      <c r="K249" s="240">
        <f t="shared" si="122"/>
        <v>-37.75</v>
      </c>
      <c r="L249" s="243">
        <f t="shared" si="123"/>
        <v>-0.14803921568627451</v>
      </c>
      <c r="M249" s="237" t="s">
        <v>634</v>
      </c>
      <c r="N249" s="234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96</v>
      </c>
      <c r="B250" s="224">
        <v>42997</v>
      </c>
      <c r="C250" s="224"/>
      <c r="D250" s="225" t="s">
        <v>783</v>
      </c>
      <c r="E250" s="226" t="s">
        <v>655</v>
      </c>
      <c r="F250" s="227">
        <v>215</v>
      </c>
      <c r="G250" s="226"/>
      <c r="H250" s="226">
        <v>258</v>
      </c>
      <c r="I250" s="228">
        <v>258</v>
      </c>
      <c r="J250" s="229" t="s">
        <v>713</v>
      </c>
      <c r="K250" s="230">
        <f t="shared" si="122"/>
        <v>43</v>
      </c>
      <c r="L250" s="231">
        <f t="shared" si="123"/>
        <v>0.2</v>
      </c>
      <c r="M250" s="226" t="s">
        <v>617</v>
      </c>
      <c r="N250" s="232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97</v>
      </c>
      <c r="B251" s="224">
        <v>42997</v>
      </c>
      <c r="C251" s="224"/>
      <c r="D251" s="225" t="s">
        <v>783</v>
      </c>
      <c r="E251" s="226" t="s">
        <v>655</v>
      </c>
      <c r="F251" s="227">
        <v>215</v>
      </c>
      <c r="G251" s="226"/>
      <c r="H251" s="226">
        <v>258</v>
      </c>
      <c r="I251" s="228">
        <v>258</v>
      </c>
      <c r="J251" s="260" t="s">
        <v>713</v>
      </c>
      <c r="K251" s="230">
        <v>43</v>
      </c>
      <c r="L251" s="231">
        <v>0.2</v>
      </c>
      <c r="M251" s="226" t="s">
        <v>617</v>
      </c>
      <c r="N251" s="232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4">
        <v>98</v>
      </c>
      <c r="B252" s="255">
        <v>42998</v>
      </c>
      <c r="C252" s="255"/>
      <c r="D252" s="256" t="s">
        <v>784</v>
      </c>
      <c r="E252" s="257" t="s">
        <v>655</v>
      </c>
      <c r="F252" s="227">
        <v>75</v>
      </c>
      <c r="G252" s="257"/>
      <c r="H252" s="257">
        <v>90</v>
      </c>
      <c r="I252" s="259">
        <v>90</v>
      </c>
      <c r="J252" s="229" t="s">
        <v>785</v>
      </c>
      <c r="K252" s="230">
        <f t="shared" ref="K252:K257" si="124">H252-F252</f>
        <v>15</v>
      </c>
      <c r="L252" s="231">
        <f t="shared" ref="L252:L257" si="125">K252/F252</f>
        <v>0.2</v>
      </c>
      <c r="M252" s="226" t="s">
        <v>617</v>
      </c>
      <c r="N252" s="232">
        <v>43019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4">
        <v>99</v>
      </c>
      <c r="B253" s="255">
        <v>43011</v>
      </c>
      <c r="C253" s="255"/>
      <c r="D253" s="256" t="s">
        <v>637</v>
      </c>
      <c r="E253" s="257" t="s">
        <v>655</v>
      </c>
      <c r="F253" s="258">
        <v>315</v>
      </c>
      <c r="G253" s="257"/>
      <c r="H253" s="257">
        <v>392</v>
      </c>
      <c r="I253" s="259">
        <v>384</v>
      </c>
      <c r="J253" s="260" t="s">
        <v>786</v>
      </c>
      <c r="K253" s="230">
        <f t="shared" si="124"/>
        <v>77</v>
      </c>
      <c r="L253" s="261">
        <f t="shared" si="125"/>
        <v>0.24444444444444444</v>
      </c>
      <c r="M253" s="257" t="s">
        <v>617</v>
      </c>
      <c r="N253" s="262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4">
        <v>100</v>
      </c>
      <c r="B254" s="255">
        <v>43013</v>
      </c>
      <c r="C254" s="255"/>
      <c r="D254" s="256" t="s">
        <v>477</v>
      </c>
      <c r="E254" s="257" t="s">
        <v>655</v>
      </c>
      <c r="F254" s="258">
        <v>145</v>
      </c>
      <c r="G254" s="257"/>
      <c r="H254" s="257">
        <v>179</v>
      </c>
      <c r="I254" s="259">
        <v>180</v>
      </c>
      <c r="J254" s="260" t="s">
        <v>787</v>
      </c>
      <c r="K254" s="230">
        <f t="shared" si="124"/>
        <v>34</v>
      </c>
      <c r="L254" s="261">
        <f t="shared" si="125"/>
        <v>0.23448275862068965</v>
      </c>
      <c r="M254" s="257" t="s">
        <v>617</v>
      </c>
      <c r="N254" s="262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4">
        <v>101</v>
      </c>
      <c r="B255" s="255">
        <v>43014</v>
      </c>
      <c r="C255" s="255"/>
      <c r="D255" s="256" t="s">
        <v>342</v>
      </c>
      <c r="E255" s="257" t="s">
        <v>655</v>
      </c>
      <c r="F255" s="258">
        <v>256</v>
      </c>
      <c r="G255" s="257"/>
      <c r="H255" s="257">
        <v>323</v>
      </c>
      <c r="I255" s="259">
        <v>320</v>
      </c>
      <c r="J255" s="260" t="s">
        <v>713</v>
      </c>
      <c r="K255" s="230">
        <f t="shared" si="124"/>
        <v>67</v>
      </c>
      <c r="L255" s="261">
        <f t="shared" si="125"/>
        <v>0.26171875</v>
      </c>
      <c r="M255" s="257" t="s">
        <v>617</v>
      </c>
      <c r="N255" s="262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4">
        <v>102</v>
      </c>
      <c r="B256" s="255">
        <v>43017</v>
      </c>
      <c r="C256" s="255"/>
      <c r="D256" s="256" t="s">
        <v>360</v>
      </c>
      <c r="E256" s="257" t="s">
        <v>655</v>
      </c>
      <c r="F256" s="258">
        <v>137.5</v>
      </c>
      <c r="G256" s="257"/>
      <c r="H256" s="257">
        <v>184</v>
      </c>
      <c r="I256" s="259">
        <v>183</v>
      </c>
      <c r="J256" s="260" t="s">
        <v>788</v>
      </c>
      <c r="K256" s="230">
        <f t="shared" si="124"/>
        <v>46.5</v>
      </c>
      <c r="L256" s="261">
        <f t="shared" si="125"/>
        <v>0.33818181818181819</v>
      </c>
      <c r="M256" s="257" t="s">
        <v>617</v>
      </c>
      <c r="N256" s="262">
        <v>43108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4">
        <v>103</v>
      </c>
      <c r="B257" s="255">
        <v>43018</v>
      </c>
      <c r="C257" s="255"/>
      <c r="D257" s="256" t="s">
        <v>789</v>
      </c>
      <c r="E257" s="257" t="s">
        <v>655</v>
      </c>
      <c r="F257" s="258">
        <v>125.5</v>
      </c>
      <c r="G257" s="257"/>
      <c r="H257" s="257">
        <v>158</v>
      </c>
      <c r="I257" s="259">
        <v>155</v>
      </c>
      <c r="J257" s="260" t="s">
        <v>790</v>
      </c>
      <c r="K257" s="230">
        <f t="shared" si="124"/>
        <v>32.5</v>
      </c>
      <c r="L257" s="261">
        <f t="shared" si="125"/>
        <v>0.25896414342629481</v>
      </c>
      <c r="M257" s="257" t="s">
        <v>617</v>
      </c>
      <c r="N257" s="262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4">
        <v>104</v>
      </c>
      <c r="B258" s="255">
        <v>43018</v>
      </c>
      <c r="C258" s="255"/>
      <c r="D258" s="256" t="s">
        <v>791</v>
      </c>
      <c r="E258" s="257" t="s">
        <v>655</v>
      </c>
      <c r="F258" s="258">
        <v>895</v>
      </c>
      <c r="G258" s="257"/>
      <c r="H258" s="257">
        <v>1122.5</v>
      </c>
      <c r="I258" s="259">
        <v>1078</v>
      </c>
      <c r="J258" s="260" t="s">
        <v>792</v>
      </c>
      <c r="K258" s="230">
        <v>227.5</v>
      </c>
      <c r="L258" s="261">
        <v>0.25418994413407803</v>
      </c>
      <c r="M258" s="257" t="s">
        <v>617</v>
      </c>
      <c r="N258" s="262">
        <v>43117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4">
        <v>105</v>
      </c>
      <c r="B259" s="255">
        <v>43020</v>
      </c>
      <c r="C259" s="255"/>
      <c r="D259" s="256" t="s">
        <v>351</v>
      </c>
      <c r="E259" s="257" t="s">
        <v>655</v>
      </c>
      <c r="F259" s="258">
        <v>525</v>
      </c>
      <c r="G259" s="257"/>
      <c r="H259" s="257">
        <v>629</v>
      </c>
      <c r="I259" s="259">
        <v>629</v>
      </c>
      <c r="J259" s="260" t="s">
        <v>713</v>
      </c>
      <c r="K259" s="230">
        <v>104</v>
      </c>
      <c r="L259" s="261">
        <v>0.19809523809523799</v>
      </c>
      <c r="M259" s="257" t="s">
        <v>617</v>
      </c>
      <c r="N259" s="262">
        <v>43119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4">
        <v>106</v>
      </c>
      <c r="B260" s="255">
        <v>43046</v>
      </c>
      <c r="C260" s="255"/>
      <c r="D260" s="256" t="s">
        <v>397</v>
      </c>
      <c r="E260" s="257" t="s">
        <v>655</v>
      </c>
      <c r="F260" s="258">
        <v>740</v>
      </c>
      <c r="G260" s="257"/>
      <c r="H260" s="257">
        <v>892.5</v>
      </c>
      <c r="I260" s="259">
        <v>900</v>
      </c>
      <c r="J260" s="260" t="s">
        <v>793</v>
      </c>
      <c r="K260" s="230">
        <f t="shared" ref="K260:K262" si="126">H260-F260</f>
        <v>152.5</v>
      </c>
      <c r="L260" s="261">
        <f t="shared" ref="L260:L262" si="127">K260/F260</f>
        <v>0.20608108108108109</v>
      </c>
      <c r="M260" s="257" t="s">
        <v>617</v>
      </c>
      <c r="N260" s="262">
        <v>43052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107</v>
      </c>
      <c r="B261" s="224">
        <v>43073</v>
      </c>
      <c r="C261" s="224"/>
      <c r="D261" s="225" t="s">
        <v>794</v>
      </c>
      <c r="E261" s="226" t="s">
        <v>655</v>
      </c>
      <c r="F261" s="227">
        <v>118.5</v>
      </c>
      <c r="G261" s="226"/>
      <c r="H261" s="226">
        <v>143.5</v>
      </c>
      <c r="I261" s="228">
        <v>145</v>
      </c>
      <c r="J261" s="229" t="s">
        <v>644</v>
      </c>
      <c r="K261" s="230">
        <f t="shared" si="126"/>
        <v>25</v>
      </c>
      <c r="L261" s="231">
        <f t="shared" si="127"/>
        <v>0.2109704641350211</v>
      </c>
      <c r="M261" s="226" t="s">
        <v>617</v>
      </c>
      <c r="N261" s="232">
        <v>43097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3">
        <v>108</v>
      </c>
      <c r="B262" s="234">
        <v>43090</v>
      </c>
      <c r="C262" s="234"/>
      <c r="D262" s="235" t="s">
        <v>445</v>
      </c>
      <c r="E262" s="236" t="s">
        <v>655</v>
      </c>
      <c r="F262" s="237">
        <v>715</v>
      </c>
      <c r="G262" s="237"/>
      <c r="H262" s="238">
        <v>500</v>
      </c>
      <c r="I262" s="238">
        <v>872</v>
      </c>
      <c r="J262" s="239" t="s">
        <v>795</v>
      </c>
      <c r="K262" s="240">
        <f t="shared" si="126"/>
        <v>-215</v>
      </c>
      <c r="L262" s="241">
        <f t="shared" si="127"/>
        <v>-0.30069930069930068</v>
      </c>
      <c r="M262" s="237" t="s">
        <v>634</v>
      </c>
      <c r="N262" s="234">
        <v>43670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109</v>
      </c>
      <c r="B263" s="224">
        <v>43098</v>
      </c>
      <c r="C263" s="224"/>
      <c r="D263" s="225" t="s">
        <v>637</v>
      </c>
      <c r="E263" s="226" t="s">
        <v>655</v>
      </c>
      <c r="F263" s="227">
        <v>435</v>
      </c>
      <c r="G263" s="226"/>
      <c r="H263" s="226">
        <v>542.5</v>
      </c>
      <c r="I263" s="228">
        <v>539</v>
      </c>
      <c r="J263" s="229" t="s">
        <v>713</v>
      </c>
      <c r="K263" s="230">
        <v>107.5</v>
      </c>
      <c r="L263" s="231">
        <v>0.247126436781609</v>
      </c>
      <c r="M263" s="226" t="s">
        <v>617</v>
      </c>
      <c r="N263" s="232">
        <v>43206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110</v>
      </c>
      <c r="B264" s="224">
        <v>43098</v>
      </c>
      <c r="C264" s="224"/>
      <c r="D264" s="225" t="s">
        <v>584</v>
      </c>
      <c r="E264" s="226" t="s">
        <v>655</v>
      </c>
      <c r="F264" s="227">
        <v>885</v>
      </c>
      <c r="G264" s="226"/>
      <c r="H264" s="226">
        <v>1090</v>
      </c>
      <c r="I264" s="228">
        <v>1084</v>
      </c>
      <c r="J264" s="229" t="s">
        <v>713</v>
      </c>
      <c r="K264" s="230">
        <v>205</v>
      </c>
      <c r="L264" s="231">
        <v>0.23163841807909599</v>
      </c>
      <c r="M264" s="226" t="s">
        <v>617</v>
      </c>
      <c r="N264" s="232">
        <v>43213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3">
        <v>111</v>
      </c>
      <c r="B265" s="264">
        <v>43192</v>
      </c>
      <c r="C265" s="264"/>
      <c r="D265" s="242" t="s">
        <v>796</v>
      </c>
      <c r="E265" s="237" t="s">
        <v>655</v>
      </c>
      <c r="F265" s="265">
        <v>478.5</v>
      </c>
      <c r="G265" s="237"/>
      <c r="H265" s="237">
        <v>442</v>
      </c>
      <c r="I265" s="238">
        <v>613</v>
      </c>
      <c r="J265" s="239" t="s">
        <v>797</v>
      </c>
      <c r="K265" s="240">
        <f t="shared" ref="K265:K268" si="128">H265-F265</f>
        <v>-36.5</v>
      </c>
      <c r="L265" s="241">
        <f t="shared" ref="L265:L268" si="129">K265/F265</f>
        <v>-7.6280041797283177E-2</v>
      </c>
      <c r="M265" s="237" t="s">
        <v>634</v>
      </c>
      <c r="N265" s="234">
        <v>43762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3">
        <v>112</v>
      </c>
      <c r="B266" s="234">
        <v>43194</v>
      </c>
      <c r="C266" s="234"/>
      <c r="D266" s="235" t="s">
        <v>798</v>
      </c>
      <c r="E266" s="236" t="s">
        <v>655</v>
      </c>
      <c r="F266" s="237">
        <f>141.5-7.3</f>
        <v>134.19999999999999</v>
      </c>
      <c r="G266" s="237"/>
      <c r="H266" s="238">
        <v>77</v>
      </c>
      <c r="I266" s="238">
        <v>180</v>
      </c>
      <c r="J266" s="239" t="s">
        <v>799</v>
      </c>
      <c r="K266" s="240">
        <f t="shared" si="128"/>
        <v>-57.199999999999989</v>
      </c>
      <c r="L266" s="241">
        <f t="shared" si="129"/>
        <v>-0.42622950819672129</v>
      </c>
      <c r="M266" s="237" t="s">
        <v>634</v>
      </c>
      <c r="N266" s="234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3">
        <v>113</v>
      </c>
      <c r="B267" s="234">
        <v>43209</v>
      </c>
      <c r="C267" s="234"/>
      <c r="D267" s="235" t="s">
        <v>800</v>
      </c>
      <c r="E267" s="236" t="s">
        <v>655</v>
      </c>
      <c r="F267" s="237">
        <v>430</v>
      </c>
      <c r="G267" s="237"/>
      <c r="H267" s="238">
        <v>220</v>
      </c>
      <c r="I267" s="238">
        <v>537</v>
      </c>
      <c r="J267" s="239" t="s">
        <v>801</v>
      </c>
      <c r="K267" s="240">
        <f t="shared" si="128"/>
        <v>-210</v>
      </c>
      <c r="L267" s="241">
        <f t="shared" si="129"/>
        <v>-0.48837209302325579</v>
      </c>
      <c r="M267" s="237" t="s">
        <v>634</v>
      </c>
      <c r="N267" s="234">
        <v>43252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4">
        <v>114</v>
      </c>
      <c r="B268" s="255">
        <v>43220</v>
      </c>
      <c r="C268" s="255"/>
      <c r="D268" s="256" t="s">
        <v>398</v>
      </c>
      <c r="E268" s="257" t="s">
        <v>655</v>
      </c>
      <c r="F268" s="257">
        <v>153.5</v>
      </c>
      <c r="G268" s="257"/>
      <c r="H268" s="257">
        <v>196</v>
      </c>
      <c r="I268" s="259">
        <v>196</v>
      </c>
      <c r="J268" s="229" t="s">
        <v>802</v>
      </c>
      <c r="K268" s="230">
        <f t="shared" si="128"/>
        <v>42.5</v>
      </c>
      <c r="L268" s="231">
        <f t="shared" si="129"/>
        <v>0.27687296416938112</v>
      </c>
      <c r="M268" s="226" t="s">
        <v>617</v>
      </c>
      <c r="N268" s="232">
        <v>43605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3">
        <v>115</v>
      </c>
      <c r="B269" s="234">
        <v>43306</v>
      </c>
      <c r="C269" s="234"/>
      <c r="D269" s="235" t="s">
        <v>772</v>
      </c>
      <c r="E269" s="236" t="s">
        <v>655</v>
      </c>
      <c r="F269" s="237">
        <v>27.5</v>
      </c>
      <c r="G269" s="237"/>
      <c r="H269" s="238">
        <v>13.1</v>
      </c>
      <c r="I269" s="238">
        <v>60</v>
      </c>
      <c r="J269" s="239" t="s">
        <v>803</v>
      </c>
      <c r="K269" s="240">
        <v>-14.4</v>
      </c>
      <c r="L269" s="241">
        <v>-0.52363636363636401</v>
      </c>
      <c r="M269" s="237" t="s">
        <v>634</v>
      </c>
      <c r="N269" s="234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63">
        <v>116</v>
      </c>
      <c r="B270" s="264">
        <v>43318</v>
      </c>
      <c r="C270" s="264"/>
      <c r="D270" s="242" t="s">
        <v>804</v>
      </c>
      <c r="E270" s="237" t="s">
        <v>655</v>
      </c>
      <c r="F270" s="237">
        <v>148.5</v>
      </c>
      <c r="G270" s="237"/>
      <c r="H270" s="237">
        <v>102</v>
      </c>
      <c r="I270" s="238">
        <v>182</v>
      </c>
      <c r="J270" s="239" t="s">
        <v>805</v>
      </c>
      <c r="K270" s="240">
        <f>H270-F270</f>
        <v>-46.5</v>
      </c>
      <c r="L270" s="241">
        <f>K270/F270</f>
        <v>-0.31313131313131315</v>
      </c>
      <c r="M270" s="237" t="s">
        <v>634</v>
      </c>
      <c r="N270" s="234">
        <v>43661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117</v>
      </c>
      <c r="B271" s="224">
        <v>43335</v>
      </c>
      <c r="C271" s="224"/>
      <c r="D271" s="225" t="s">
        <v>806</v>
      </c>
      <c r="E271" s="226" t="s">
        <v>655</v>
      </c>
      <c r="F271" s="257">
        <v>285</v>
      </c>
      <c r="G271" s="226"/>
      <c r="H271" s="226">
        <v>355</v>
      </c>
      <c r="I271" s="228">
        <v>364</v>
      </c>
      <c r="J271" s="229" t="s">
        <v>807</v>
      </c>
      <c r="K271" s="230">
        <v>70</v>
      </c>
      <c r="L271" s="231">
        <v>0.24561403508771901</v>
      </c>
      <c r="M271" s="226" t="s">
        <v>617</v>
      </c>
      <c r="N271" s="232">
        <v>43455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118</v>
      </c>
      <c r="B272" s="224">
        <v>43341</v>
      </c>
      <c r="C272" s="224"/>
      <c r="D272" s="225" t="s">
        <v>386</v>
      </c>
      <c r="E272" s="226" t="s">
        <v>655</v>
      </c>
      <c r="F272" s="257">
        <v>525</v>
      </c>
      <c r="G272" s="226"/>
      <c r="H272" s="226">
        <v>585</v>
      </c>
      <c r="I272" s="228">
        <v>635</v>
      </c>
      <c r="J272" s="229" t="s">
        <v>808</v>
      </c>
      <c r="K272" s="230">
        <f t="shared" ref="K272:K288" si="130">H272-F272</f>
        <v>60</v>
      </c>
      <c r="L272" s="231">
        <f t="shared" ref="L272:L288" si="131">K272/F272</f>
        <v>0.11428571428571428</v>
      </c>
      <c r="M272" s="226" t="s">
        <v>617</v>
      </c>
      <c r="N272" s="232">
        <v>43662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119</v>
      </c>
      <c r="B273" s="224">
        <v>43395</v>
      </c>
      <c r="C273" s="224"/>
      <c r="D273" s="225" t="s">
        <v>370</v>
      </c>
      <c r="E273" s="226" t="s">
        <v>655</v>
      </c>
      <c r="F273" s="257">
        <v>475</v>
      </c>
      <c r="G273" s="226"/>
      <c r="H273" s="226">
        <v>574</v>
      </c>
      <c r="I273" s="228">
        <v>570</v>
      </c>
      <c r="J273" s="229" t="s">
        <v>713</v>
      </c>
      <c r="K273" s="230">
        <f t="shared" si="130"/>
        <v>99</v>
      </c>
      <c r="L273" s="231">
        <f t="shared" si="131"/>
        <v>0.20842105263157895</v>
      </c>
      <c r="M273" s="226" t="s">
        <v>617</v>
      </c>
      <c r="N273" s="232">
        <v>43403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4">
        <v>120</v>
      </c>
      <c r="B274" s="255">
        <v>43397</v>
      </c>
      <c r="C274" s="255"/>
      <c r="D274" s="256" t="s">
        <v>393</v>
      </c>
      <c r="E274" s="257" t="s">
        <v>655</v>
      </c>
      <c r="F274" s="257">
        <v>707.5</v>
      </c>
      <c r="G274" s="257"/>
      <c r="H274" s="257">
        <v>872</v>
      </c>
      <c r="I274" s="259">
        <v>872</v>
      </c>
      <c r="J274" s="260" t="s">
        <v>713</v>
      </c>
      <c r="K274" s="230">
        <f t="shared" si="130"/>
        <v>164.5</v>
      </c>
      <c r="L274" s="261">
        <f t="shared" si="131"/>
        <v>0.23250883392226149</v>
      </c>
      <c r="M274" s="257" t="s">
        <v>617</v>
      </c>
      <c r="N274" s="262">
        <v>43482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54">
        <v>121</v>
      </c>
      <c r="B275" s="255">
        <v>43398</v>
      </c>
      <c r="C275" s="255"/>
      <c r="D275" s="256" t="s">
        <v>809</v>
      </c>
      <c r="E275" s="257" t="s">
        <v>655</v>
      </c>
      <c r="F275" s="257">
        <v>162</v>
      </c>
      <c r="G275" s="257"/>
      <c r="H275" s="257">
        <v>204</v>
      </c>
      <c r="I275" s="259">
        <v>209</v>
      </c>
      <c r="J275" s="260" t="s">
        <v>810</v>
      </c>
      <c r="K275" s="230">
        <f t="shared" si="130"/>
        <v>42</v>
      </c>
      <c r="L275" s="261">
        <f t="shared" si="131"/>
        <v>0.25925925925925924</v>
      </c>
      <c r="M275" s="257" t="s">
        <v>617</v>
      </c>
      <c r="N275" s="262">
        <v>43539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4">
        <v>122</v>
      </c>
      <c r="B276" s="255">
        <v>43399</v>
      </c>
      <c r="C276" s="255"/>
      <c r="D276" s="256" t="s">
        <v>496</v>
      </c>
      <c r="E276" s="257" t="s">
        <v>655</v>
      </c>
      <c r="F276" s="257">
        <v>240</v>
      </c>
      <c r="G276" s="257"/>
      <c r="H276" s="257">
        <v>297</v>
      </c>
      <c r="I276" s="259">
        <v>297</v>
      </c>
      <c r="J276" s="260" t="s">
        <v>713</v>
      </c>
      <c r="K276" s="266">
        <f t="shared" si="130"/>
        <v>57</v>
      </c>
      <c r="L276" s="261">
        <f t="shared" si="131"/>
        <v>0.23749999999999999</v>
      </c>
      <c r="M276" s="257" t="s">
        <v>617</v>
      </c>
      <c r="N276" s="262">
        <v>43417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123</v>
      </c>
      <c r="B277" s="224">
        <v>43439</v>
      </c>
      <c r="C277" s="224"/>
      <c r="D277" s="225" t="s">
        <v>811</v>
      </c>
      <c r="E277" s="226" t="s">
        <v>655</v>
      </c>
      <c r="F277" s="226">
        <v>202.5</v>
      </c>
      <c r="G277" s="226"/>
      <c r="H277" s="226">
        <v>255</v>
      </c>
      <c r="I277" s="228">
        <v>252</v>
      </c>
      <c r="J277" s="229" t="s">
        <v>713</v>
      </c>
      <c r="K277" s="230">
        <f t="shared" si="130"/>
        <v>52.5</v>
      </c>
      <c r="L277" s="231">
        <f t="shared" si="131"/>
        <v>0.25925925925925924</v>
      </c>
      <c r="M277" s="226" t="s">
        <v>617</v>
      </c>
      <c r="N277" s="232">
        <v>43542</v>
      </c>
      <c r="O277" s="1"/>
      <c r="P277" s="1"/>
      <c r="Q277" s="1"/>
      <c r="R277" s="6" t="s">
        <v>812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4">
        <v>124</v>
      </c>
      <c r="B278" s="255">
        <v>43465</v>
      </c>
      <c r="C278" s="224"/>
      <c r="D278" s="256" t="s">
        <v>426</v>
      </c>
      <c r="E278" s="257" t="s">
        <v>655</v>
      </c>
      <c r="F278" s="257">
        <v>710</v>
      </c>
      <c r="G278" s="257"/>
      <c r="H278" s="257">
        <v>866</v>
      </c>
      <c r="I278" s="259">
        <v>866</v>
      </c>
      <c r="J278" s="260" t="s">
        <v>713</v>
      </c>
      <c r="K278" s="230">
        <f t="shared" si="130"/>
        <v>156</v>
      </c>
      <c r="L278" s="231">
        <f t="shared" si="131"/>
        <v>0.21971830985915494</v>
      </c>
      <c r="M278" s="226" t="s">
        <v>617</v>
      </c>
      <c r="N278" s="232">
        <v>43553</v>
      </c>
      <c r="O278" s="1"/>
      <c r="P278" s="1"/>
      <c r="Q278" s="1"/>
      <c r="R278" s="6" t="s">
        <v>812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4">
        <v>125</v>
      </c>
      <c r="B279" s="255">
        <v>43522</v>
      </c>
      <c r="C279" s="255"/>
      <c r="D279" s="256" t="s">
        <v>154</v>
      </c>
      <c r="E279" s="257" t="s">
        <v>655</v>
      </c>
      <c r="F279" s="257">
        <v>337.25</v>
      </c>
      <c r="G279" s="257"/>
      <c r="H279" s="257">
        <v>398.5</v>
      </c>
      <c r="I279" s="259">
        <v>411</v>
      </c>
      <c r="J279" s="229" t="s">
        <v>813</v>
      </c>
      <c r="K279" s="230">
        <f t="shared" si="130"/>
        <v>61.25</v>
      </c>
      <c r="L279" s="231">
        <f t="shared" si="131"/>
        <v>0.1816160118606375</v>
      </c>
      <c r="M279" s="226" t="s">
        <v>617</v>
      </c>
      <c r="N279" s="232">
        <v>43760</v>
      </c>
      <c r="O279" s="1"/>
      <c r="P279" s="1"/>
      <c r="Q279" s="1"/>
      <c r="R279" s="6" t="s">
        <v>812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67">
        <v>126</v>
      </c>
      <c r="B280" s="268">
        <v>43559</v>
      </c>
      <c r="C280" s="268"/>
      <c r="D280" s="269" t="s">
        <v>814</v>
      </c>
      <c r="E280" s="270" t="s">
        <v>655</v>
      </c>
      <c r="F280" s="270">
        <v>130</v>
      </c>
      <c r="G280" s="270"/>
      <c r="H280" s="270">
        <v>65</v>
      </c>
      <c r="I280" s="271">
        <v>158</v>
      </c>
      <c r="J280" s="239" t="s">
        <v>815</v>
      </c>
      <c r="K280" s="240">
        <f t="shared" si="130"/>
        <v>-65</v>
      </c>
      <c r="L280" s="241">
        <f t="shared" si="131"/>
        <v>-0.5</v>
      </c>
      <c r="M280" s="237" t="s">
        <v>634</v>
      </c>
      <c r="N280" s="234">
        <v>43726</v>
      </c>
      <c r="O280" s="1"/>
      <c r="P280" s="1"/>
      <c r="Q280" s="1"/>
      <c r="R280" s="6" t="s">
        <v>816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2">
        <v>127</v>
      </c>
      <c r="B281" s="273">
        <v>43017</v>
      </c>
      <c r="C281" s="273"/>
      <c r="D281" s="274" t="s">
        <v>187</v>
      </c>
      <c r="E281" s="275" t="s">
        <v>655</v>
      </c>
      <c r="F281" s="275">
        <v>141.5</v>
      </c>
      <c r="G281" s="276"/>
      <c r="H281" s="276">
        <v>183.5</v>
      </c>
      <c r="I281" s="276">
        <v>210</v>
      </c>
      <c r="J281" s="277" t="s">
        <v>817</v>
      </c>
      <c r="K281" s="278">
        <f t="shared" si="130"/>
        <v>42</v>
      </c>
      <c r="L281" s="279">
        <f t="shared" si="131"/>
        <v>0.29681978798586572</v>
      </c>
      <c r="M281" s="275" t="s">
        <v>617</v>
      </c>
      <c r="N281" s="273">
        <v>43042</v>
      </c>
      <c r="O281" s="1"/>
      <c r="P281" s="1"/>
      <c r="Q281" s="1"/>
      <c r="R281" s="6" t="s">
        <v>816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67">
        <v>128</v>
      </c>
      <c r="B282" s="268">
        <v>43074</v>
      </c>
      <c r="C282" s="268"/>
      <c r="D282" s="269" t="s">
        <v>818</v>
      </c>
      <c r="E282" s="270" t="s">
        <v>655</v>
      </c>
      <c r="F282" s="265">
        <v>172</v>
      </c>
      <c r="G282" s="270"/>
      <c r="H282" s="270">
        <v>155.25</v>
      </c>
      <c r="I282" s="271">
        <v>230</v>
      </c>
      <c r="J282" s="239" t="s">
        <v>819</v>
      </c>
      <c r="K282" s="240">
        <f t="shared" si="130"/>
        <v>-16.75</v>
      </c>
      <c r="L282" s="241">
        <f t="shared" si="131"/>
        <v>-9.7383720930232565E-2</v>
      </c>
      <c r="M282" s="237" t="s">
        <v>634</v>
      </c>
      <c r="N282" s="234">
        <v>43787</v>
      </c>
      <c r="O282" s="1"/>
      <c r="P282" s="1"/>
      <c r="Q282" s="1"/>
      <c r="R282" s="6" t="s">
        <v>816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4">
        <v>129</v>
      </c>
      <c r="B283" s="255">
        <v>43398</v>
      </c>
      <c r="C283" s="255"/>
      <c r="D283" s="256" t="s">
        <v>109</v>
      </c>
      <c r="E283" s="257" t="s">
        <v>655</v>
      </c>
      <c r="F283" s="257">
        <v>698.5</v>
      </c>
      <c r="G283" s="257"/>
      <c r="H283" s="257">
        <v>890</v>
      </c>
      <c r="I283" s="259">
        <v>890</v>
      </c>
      <c r="J283" s="229" t="s">
        <v>820</v>
      </c>
      <c r="K283" s="230">
        <f t="shared" si="130"/>
        <v>191.5</v>
      </c>
      <c r="L283" s="231">
        <f t="shared" si="131"/>
        <v>0.27415891195418757</v>
      </c>
      <c r="M283" s="226" t="s">
        <v>617</v>
      </c>
      <c r="N283" s="232">
        <v>44328</v>
      </c>
      <c r="O283" s="1"/>
      <c r="P283" s="1"/>
      <c r="Q283" s="1"/>
      <c r="R283" s="6" t="s">
        <v>812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4">
        <v>130</v>
      </c>
      <c r="B284" s="255">
        <v>42877</v>
      </c>
      <c r="C284" s="255"/>
      <c r="D284" s="256" t="s">
        <v>385</v>
      </c>
      <c r="E284" s="257" t="s">
        <v>655</v>
      </c>
      <c r="F284" s="257">
        <v>127.6</v>
      </c>
      <c r="G284" s="257"/>
      <c r="H284" s="257">
        <v>138</v>
      </c>
      <c r="I284" s="259">
        <v>190</v>
      </c>
      <c r="J284" s="229" t="s">
        <v>821</v>
      </c>
      <c r="K284" s="230">
        <f t="shared" si="130"/>
        <v>10.400000000000006</v>
      </c>
      <c r="L284" s="231">
        <f t="shared" si="131"/>
        <v>8.1504702194357417E-2</v>
      </c>
      <c r="M284" s="226" t="s">
        <v>617</v>
      </c>
      <c r="N284" s="232">
        <v>43774</v>
      </c>
      <c r="O284" s="1"/>
      <c r="P284" s="1"/>
      <c r="Q284" s="1"/>
      <c r="R284" s="6" t="s">
        <v>816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4">
        <v>131</v>
      </c>
      <c r="B285" s="255">
        <v>43158</v>
      </c>
      <c r="C285" s="255"/>
      <c r="D285" s="256" t="s">
        <v>822</v>
      </c>
      <c r="E285" s="257" t="s">
        <v>655</v>
      </c>
      <c r="F285" s="257">
        <v>317</v>
      </c>
      <c r="G285" s="257"/>
      <c r="H285" s="257">
        <v>382.5</v>
      </c>
      <c r="I285" s="259">
        <v>398</v>
      </c>
      <c r="J285" s="229" t="s">
        <v>823</v>
      </c>
      <c r="K285" s="230">
        <f t="shared" si="130"/>
        <v>65.5</v>
      </c>
      <c r="L285" s="231">
        <f t="shared" si="131"/>
        <v>0.20662460567823343</v>
      </c>
      <c r="M285" s="226" t="s">
        <v>617</v>
      </c>
      <c r="N285" s="232">
        <v>44238</v>
      </c>
      <c r="O285" s="1"/>
      <c r="P285" s="1"/>
      <c r="Q285" s="1"/>
      <c r="R285" s="6" t="s">
        <v>816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7">
        <v>132</v>
      </c>
      <c r="B286" s="268">
        <v>43164</v>
      </c>
      <c r="C286" s="268"/>
      <c r="D286" s="269" t="s">
        <v>146</v>
      </c>
      <c r="E286" s="270" t="s">
        <v>655</v>
      </c>
      <c r="F286" s="265">
        <f>510-14.4</f>
        <v>495.6</v>
      </c>
      <c r="G286" s="270"/>
      <c r="H286" s="270">
        <v>350</v>
      </c>
      <c r="I286" s="271">
        <v>672</v>
      </c>
      <c r="J286" s="239" t="s">
        <v>824</v>
      </c>
      <c r="K286" s="240">
        <f t="shared" si="130"/>
        <v>-145.60000000000002</v>
      </c>
      <c r="L286" s="241">
        <f t="shared" si="131"/>
        <v>-0.29378531073446329</v>
      </c>
      <c r="M286" s="237" t="s">
        <v>634</v>
      </c>
      <c r="N286" s="234">
        <v>43887</v>
      </c>
      <c r="O286" s="1"/>
      <c r="P286" s="1"/>
      <c r="Q286" s="1"/>
      <c r="R286" s="6" t="s">
        <v>812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7">
        <v>133</v>
      </c>
      <c r="B287" s="268">
        <v>43237</v>
      </c>
      <c r="C287" s="268"/>
      <c r="D287" s="269" t="s">
        <v>488</v>
      </c>
      <c r="E287" s="270" t="s">
        <v>655</v>
      </c>
      <c r="F287" s="265">
        <v>230.3</v>
      </c>
      <c r="G287" s="270"/>
      <c r="H287" s="270">
        <v>102.5</v>
      </c>
      <c r="I287" s="271">
        <v>348</v>
      </c>
      <c r="J287" s="239" t="s">
        <v>825</v>
      </c>
      <c r="K287" s="240">
        <f t="shared" si="130"/>
        <v>-127.80000000000001</v>
      </c>
      <c r="L287" s="241">
        <f t="shared" si="131"/>
        <v>-0.55492835432045162</v>
      </c>
      <c r="M287" s="237" t="s">
        <v>634</v>
      </c>
      <c r="N287" s="234">
        <v>43896</v>
      </c>
      <c r="O287" s="1"/>
      <c r="P287" s="1"/>
      <c r="Q287" s="1"/>
      <c r="R287" s="6" t="s">
        <v>812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4">
        <v>134</v>
      </c>
      <c r="B288" s="255">
        <v>43258</v>
      </c>
      <c r="C288" s="255"/>
      <c r="D288" s="256" t="s">
        <v>450</v>
      </c>
      <c r="E288" s="257" t="s">
        <v>655</v>
      </c>
      <c r="F288" s="257">
        <f>342.5-5.1</f>
        <v>337.4</v>
      </c>
      <c r="G288" s="257"/>
      <c r="H288" s="257">
        <v>412.5</v>
      </c>
      <c r="I288" s="259">
        <v>439</v>
      </c>
      <c r="J288" s="229" t="s">
        <v>826</v>
      </c>
      <c r="K288" s="230">
        <f t="shared" si="130"/>
        <v>75.100000000000023</v>
      </c>
      <c r="L288" s="231">
        <f t="shared" si="131"/>
        <v>0.22258446947243635</v>
      </c>
      <c r="M288" s="226" t="s">
        <v>617</v>
      </c>
      <c r="N288" s="232">
        <v>44230</v>
      </c>
      <c r="O288" s="1"/>
      <c r="P288" s="1"/>
      <c r="Q288" s="1"/>
      <c r="R288" s="6" t="s">
        <v>816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80">
        <v>135</v>
      </c>
      <c r="B289" s="281">
        <v>43285</v>
      </c>
      <c r="C289" s="281"/>
      <c r="D289" s="20" t="s">
        <v>56</v>
      </c>
      <c r="E289" s="282" t="s">
        <v>655</v>
      </c>
      <c r="F289" s="283">
        <f>127.5-5.53</f>
        <v>121.97</v>
      </c>
      <c r="G289" s="282"/>
      <c r="H289" s="282"/>
      <c r="I289" s="284">
        <v>170</v>
      </c>
      <c r="J289" s="285" t="s">
        <v>620</v>
      </c>
      <c r="K289" s="286"/>
      <c r="L289" s="287"/>
      <c r="M289" s="16" t="s">
        <v>620</v>
      </c>
      <c r="N289" s="288"/>
      <c r="O289" s="1"/>
      <c r="P289" s="1"/>
      <c r="Q289" s="1"/>
      <c r="R289" s="6" t="s">
        <v>812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7">
        <v>136</v>
      </c>
      <c r="B290" s="268">
        <v>43294</v>
      </c>
      <c r="C290" s="268"/>
      <c r="D290" s="269" t="s">
        <v>372</v>
      </c>
      <c r="E290" s="270" t="s">
        <v>655</v>
      </c>
      <c r="F290" s="265">
        <v>46.5</v>
      </c>
      <c r="G290" s="270"/>
      <c r="H290" s="270">
        <v>17</v>
      </c>
      <c r="I290" s="271">
        <v>59</v>
      </c>
      <c r="J290" s="239" t="s">
        <v>827</v>
      </c>
      <c r="K290" s="240">
        <f t="shared" ref="K290:K298" si="132">H290-F290</f>
        <v>-29.5</v>
      </c>
      <c r="L290" s="241">
        <f t="shared" ref="L290:L298" si="133">K290/F290</f>
        <v>-0.63440860215053763</v>
      </c>
      <c r="M290" s="237" t="s">
        <v>634</v>
      </c>
      <c r="N290" s="234">
        <v>43887</v>
      </c>
      <c r="O290" s="1"/>
      <c r="P290" s="1"/>
      <c r="Q290" s="1"/>
      <c r="R290" s="6" t="s">
        <v>812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4">
        <v>137</v>
      </c>
      <c r="B291" s="255">
        <v>43396</v>
      </c>
      <c r="C291" s="255"/>
      <c r="D291" s="256" t="s">
        <v>428</v>
      </c>
      <c r="E291" s="257" t="s">
        <v>655</v>
      </c>
      <c r="F291" s="257">
        <v>156.5</v>
      </c>
      <c r="G291" s="257"/>
      <c r="H291" s="257">
        <v>207.5</v>
      </c>
      <c r="I291" s="259">
        <v>191</v>
      </c>
      <c r="J291" s="229" t="s">
        <v>713</v>
      </c>
      <c r="K291" s="230">
        <f t="shared" si="132"/>
        <v>51</v>
      </c>
      <c r="L291" s="231">
        <f t="shared" si="133"/>
        <v>0.32587859424920129</v>
      </c>
      <c r="M291" s="226" t="s">
        <v>617</v>
      </c>
      <c r="N291" s="232">
        <v>44369</v>
      </c>
      <c r="O291" s="1"/>
      <c r="P291" s="1"/>
      <c r="Q291" s="1"/>
      <c r="R291" s="6" t="s">
        <v>812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4">
        <v>138</v>
      </c>
      <c r="B292" s="255">
        <v>43439</v>
      </c>
      <c r="C292" s="255"/>
      <c r="D292" s="256" t="s">
        <v>332</v>
      </c>
      <c r="E292" s="257" t="s">
        <v>655</v>
      </c>
      <c r="F292" s="257">
        <v>259.5</v>
      </c>
      <c r="G292" s="257"/>
      <c r="H292" s="257">
        <v>320</v>
      </c>
      <c r="I292" s="259">
        <v>320</v>
      </c>
      <c r="J292" s="229" t="s">
        <v>713</v>
      </c>
      <c r="K292" s="230">
        <f t="shared" si="132"/>
        <v>60.5</v>
      </c>
      <c r="L292" s="231">
        <f t="shared" si="133"/>
        <v>0.23314065510597304</v>
      </c>
      <c r="M292" s="226" t="s">
        <v>617</v>
      </c>
      <c r="N292" s="232">
        <v>44323</v>
      </c>
      <c r="O292" s="1"/>
      <c r="P292" s="1"/>
      <c r="Q292" s="1"/>
      <c r="R292" s="6" t="s">
        <v>812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67">
        <v>139</v>
      </c>
      <c r="B293" s="268">
        <v>43439</v>
      </c>
      <c r="C293" s="268"/>
      <c r="D293" s="269" t="s">
        <v>828</v>
      </c>
      <c r="E293" s="270" t="s">
        <v>655</v>
      </c>
      <c r="F293" s="270">
        <v>715</v>
      </c>
      <c r="G293" s="270"/>
      <c r="H293" s="270">
        <v>445</v>
      </c>
      <c r="I293" s="271">
        <v>840</v>
      </c>
      <c r="J293" s="239" t="s">
        <v>829</v>
      </c>
      <c r="K293" s="240">
        <f t="shared" si="132"/>
        <v>-270</v>
      </c>
      <c r="L293" s="241">
        <f t="shared" si="133"/>
        <v>-0.3776223776223776</v>
      </c>
      <c r="M293" s="237" t="s">
        <v>634</v>
      </c>
      <c r="N293" s="234">
        <v>43800</v>
      </c>
      <c r="O293" s="1"/>
      <c r="P293" s="1"/>
      <c r="Q293" s="1"/>
      <c r="R293" s="6" t="s">
        <v>812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4">
        <v>140</v>
      </c>
      <c r="B294" s="255">
        <v>43469</v>
      </c>
      <c r="C294" s="255"/>
      <c r="D294" s="256" t="s">
        <v>159</v>
      </c>
      <c r="E294" s="257" t="s">
        <v>655</v>
      </c>
      <c r="F294" s="257">
        <v>875</v>
      </c>
      <c r="G294" s="257"/>
      <c r="H294" s="257">
        <v>1165</v>
      </c>
      <c r="I294" s="259">
        <v>1185</v>
      </c>
      <c r="J294" s="229" t="s">
        <v>830</v>
      </c>
      <c r="K294" s="230">
        <f t="shared" si="132"/>
        <v>290</v>
      </c>
      <c r="L294" s="231">
        <f t="shared" si="133"/>
        <v>0.33142857142857141</v>
      </c>
      <c r="M294" s="226" t="s">
        <v>617</v>
      </c>
      <c r="N294" s="232">
        <v>43847</v>
      </c>
      <c r="O294" s="1"/>
      <c r="P294" s="1"/>
      <c r="Q294" s="1"/>
      <c r="R294" s="6" t="s">
        <v>812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4">
        <v>141</v>
      </c>
      <c r="B295" s="255">
        <v>43559</v>
      </c>
      <c r="C295" s="255"/>
      <c r="D295" s="256" t="s">
        <v>348</v>
      </c>
      <c r="E295" s="257" t="s">
        <v>655</v>
      </c>
      <c r="F295" s="257">
        <f>387-14.63</f>
        <v>372.37</v>
      </c>
      <c r="G295" s="257"/>
      <c r="H295" s="257">
        <v>490</v>
      </c>
      <c r="I295" s="259">
        <v>490</v>
      </c>
      <c r="J295" s="229" t="s">
        <v>713</v>
      </c>
      <c r="K295" s="230">
        <f t="shared" si="132"/>
        <v>117.63</v>
      </c>
      <c r="L295" s="231">
        <f t="shared" si="133"/>
        <v>0.31589548030185027</v>
      </c>
      <c r="M295" s="226" t="s">
        <v>617</v>
      </c>
      <c r="N295" s="232">
        <v>43850</v>
      </c>
      <c r="O295" s="1"/>
      <c r="P295" s="1"/>
      <c r="Q295" s="1"/>
      <c r="R295" s="6" t="s">
        <v>812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67">
        <v>142</v>
      </c>
      <c r="B296" s="268">
        <v>43578</v>
      </c>
      <c r="C296" s="268"/>
      <c r="D296" s="269" t="s">
        <v>831</v>
      </c>
      <c r="E296" s="270" t="s">
        <v>619</v>
      </c>
      <c r="F296" s="270">
        <v>220</v>
      </c>
      <c r="G296" s="270"/>
      <c r="H296" s="270">
        <v>127.5</v>
      </c>
      <c r="I296" s="271">
        <v>284</v>
      </c>
      <c r="J296" s="239" t="s">
        <v>832</v>
      </c>
      <c r="K296" s="240">
        <f t="shared" si="132"/>
        <v>-92.5</v>
      </c>
      <c r="L296" s="241">
        <f t="shared" si="133"/>
        <v>-0.42045454545454547</v>
      </c>
      <c r="M296" s="237" t="s">
        <v>634</v>
      </c>
      <c r="N296" s="234">
        <v>43896</v>
      </c>
      <c r="O296" s="1"/>
      <c r="P296" s="1"/>
      <c r="Q296" s="1"/>
      <c r="R296" s="6" t="s">
        <v>812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4">
        <v>143</v>
      </c>
      <c r="B297" s="255">
        <v>43622</v>
      </c>
      <c r="C297" s="255"/>
      <c r="D297" s="256" t="s">
        <v>497</v>
      </c>
      <c r="E297" s="257" t="s">
        <v>619</v>
      </c>
      <c r="F297" s="257">
        <v>332.8</v>
      </c>
      <c r="G297" s="257"/>
      <c r="H297" s="257">
        <v>405</v>
      </c>
      <c r="I297" s="259">
        <v>419</v>
      </c>
      <c r="J297" s="229" t="s">
        <v>833</v>
      </c>
      <c r="K297" s="230">
        <f t="shared" si="132"/>
        <v>72.199999999999989</v>
      </c>
      <c r="L297" s="231">
        <f t="shared" si="133"/>
        <v>0.21694711538461534</v>
      </c>
      <c r="M297" s="226" t="s">
        <v>617</v>
      </c>
      <c r="N297" s="232">
        <v>43860</v>
      </c>
      <c r="O297" s="1"/>
      <c r="P297" s="1"/>
      <c r="Q297" s="1"/>
      <c r="R297" s="6" t="s">
        <v>816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8">
        <v>144</v>
      </c>
      <c r="B298" s="247">
        <v>43641</v>
      </c>
      <c r="C298" s="247"/>
      <c r="D298" s="248" t="s">
        <v>152</v>
      </c>
      <c r="E298" s="249" t="s">
        <v>655</v>
      </c>
      <c r="F298" s="249">
        <v>386</v>
      </c>
      <c r="G298" s="250"/>
      <c r="H298" s="250">
        <v>395</v>
      </c>
      <c r="I298" s="250">
        <v>452</v>
      </c>
      <c r="J298" s="251" t="s">
        <v>834</v>
      </c>
      <c r="K298" s="252">
        <f t="shared" si="132"/>
        <v>9</v>
      </c>
      <c r="L298" s="253">
        <f t="shared" si="133"/>
        <v>2.3316062176165803E-2</v>
      </c>
      <c r="M298" s="249" t="s">
        <v>746</v>
      </c>
      <c r="N298" s="247">
        <v>43868</v>
      </c>
      <c r="O298" s="1"/>
      <c r="P298" s="1"/>
      <c r="Q298" s="1"/>
      <c r="R298" s="6" t="s">
        <v>816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89">
        <v>145</v>
      </c>
      <c r="B299" s="290">
        <v>43707</v>
      </c>
      <c r="C299" s="290"/>
      <c r="D299" s="20" t="s">
        <v>132</v>
      </c>
      <c r="E299" s="282" t="s">
        <v>655</v>
      </c>
      <c r="F299" s="282" t="s">
        <v>835</v>
      </c>
      <c r="G299" s="282"/>
      <c r="H299" s="282"/>
      <c r="I299" s="284">
        <v>190</v>
      </c>
      <c r="J299" s="285" t="s">
        <v>620</v>
      </c>
      <c r="K299" s="286"/>
      <c r="L299" s="287"/>
      <c r="M299" s="13" t="s">
        <v>620</v>
      </c>
      <c r="N299" s="288"/>
      <c r="O299" s="1"/>
      <c r="P299" s="1"/>
      <c r="Q299" s="1"/>
      <c r="R299" s="6" t="s">
        <v>812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4">
        <v>146</v>
      </c>
      <c r="B300" s="255">
        <v>43731</v>
      </c>
      <c r="C300" s="255"/>
      <c r="D300" s="256" t="s">
        <v>441</v>
      </c>
      <c r="E300" s="257" t="s">
        <v>655</v>
      </c>
      <c r="F300" s="257">
        <v>235</v>
      </c>
      <c r="G300" s="257"/>
      <c r="H300" s="257">
        <v>295</v>
      </c>
      <c r="I300" s="259">
        <v>296</v>
      </c>
      <c r="J300" s="229" t="s">
        <v>836</v>
      </c>
      <c r="K300" s="230">
        <f t="shared" ref="K300:K305" si="134">H300-F300</f>
        <v>60</v>
      </c>
      <c r="L300" s="231">
        <f t="shared" ref="L300:L305" si="135">K300/F300</f>
        <v>0.25531914893617019</v>
      </c>
      <c r="M300" s="226" t="s">
        <v>617</v>
      </c>
      <c r="N300" s="232">
        <v>43844</v>
      </c>
      <c r="O300" s="1"/>
      <c r="P300" s="1"/>
      <c r="Q300" s="1"/>
      <c r="R300" s="6" t="s">
        <v>816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54">
        <v>147</v>
      </c>
      <c r="B301" s="255">
        <v>43752</v>
      </c>
      <c r="C301" s="255"/>
      <c r="D301" s="256" t="s">
        <v>837</v>
      </c>
      <c r="E301" s="257" t="s">
        <v>655</v>
      </c>
      <c r="F301" s="257">
        <v>277.5</v>
      </c>
      <c r="G301" s="257"/>
      <c r="H301" s="257">
        <v>333</v>
      </c>
      <c r="I301" s="259">
        <v>333</v>
      </c>
      <c r="J301" s="229" t="s">
        <v>838</v>
      </c>
      <c r="K301" s="230">
        <f t="shared" si="134"/>
        <v>55.5</v>
      </c>
      <c r="L301" s="231">
        <f t="shared" si="135"/>
        <v>0.2</v>
      </c>
      <c r="M301" s="226" t="s">
        <v>617</v>
      </c>
      <c r="N301" s="232">
        <v>43846</v>
      </c>
      <c r="O301" s="1"/>
      <c r="P301" s="1"/>
      <c r="Q301" s="1"/>
      <c r="R301" s="6" t="s">
        <v>812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54">
        <v>148</v>
      </c>
      <c r="B302" s="255">
        <v>43752</v>
      </c>
      <c r="C302" s="255"/>
      <c r="D302" s="256" t="s">
        <v>839</v>
      </c>
      <c r="E302" s="257" t="s">
        <v>655</v>
      </c>
      <c r="F302" s="257">
        <v>930</v>
      </c>
      <c r="G302" s="257"/>
      <c r="H302" s="257">
        <v>1165</v>
      </c>
      <c r="I302" s="259">
        <v>1200</v>
      </c>
      <c r="J302" s="229" t="s">
        <v>840</v>
      </c>
      <c r="K302" s="230">
        <f t="shared" si="134"/>
        <v>235</v>
      </c>
      <c r="L302" s="231">
        <f t="shared" si="135"/>
        <v>0.25268817204301075</v>
      </c>
      <c r="M302" s="226" t="s">
        <v>617</v>
      </c>
      <c r="N302" s="232">
        <v>43847</v>
      </c>
      <c r="O302" s="1"/>
      <c r="P302" s="1"/>
      <c r="Q302" s="1"/>
      <c r="R302" s="6" t="s">
        <v>816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4">
        <v>149</v>
      </c>
      <c r="B303" s="255">
        <v>43753</v>
      </c>
      <c r="C303" s="255"/>
      <c r="D303" s="256" t="s">
        <v>841</v>
      </c>
      <c r="E303" s="257" t="s">
        <v>655</v>
      </c>
      <c r="F303" s="227">
        <v>111</v>
      </c>
      <c r="G303" s="257"/>
      <c r="H303" s="257">
        <v>141</v>
      </c>
      <c r="I303" s="259">
        <v>141</v>
      </c>
      <c r="J303" s="229" t="s">
        <v>638</v>
      </c>
      <c r="K303" s="230">
        <f t="shared" si="134"/>
        <v>30</v>
      </c>
      <c r="L303" s="231">
        <f t="shared" si="135"/>
        <v>0.27027027027027029</v>
      </c>
      <c r="M303" s="226" t="s">
        <v>617</v>
      </c>
      <c r="N303" s="232">
        <v>44328</v>
      </c>
      <c r="O303" s="1"/>
      <c r="P303" s="1"/>
      <c r="Q303" s="1"/>
      <c r="R303" s="6" t="s">
        <v>816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4">
        <v>150</v>
      </c>
      <c r="B304" s="255">
        <v>43753</v>
      </c>
      <c r="C304" s="255"/>
      <c r="D304" s="256" t="s">
        <v>842</v>
      </c>
      <c r="E304" s="257" t="s">
        <v>655</v>
      </c>
      <c r="F304" s="227">
        <v>296</v>
      </c>
      <c r="G304" s="257"/>
      <c r="H304" s="257">
        <v>370</v>
      </c>
      <c r="I304" s="259">
        <v>370</v>
      </c>
      <c r="J304" s="229" t="s">
        <v>713</v>
      </c>
      <c r="K304" s="230">
        <f t="shared" si="134"/>
        <v>74</v>
      </c>
      <c r="L304" s="231">
        <f t="shared" si="135"/>
        <v>0.25</v>
      </c>
      <c r="M304" s="226" t="s">
        <v>617</v>
      </c>
      <c r="N304" s="232">
        <v>43853</v>
      </c>
      <c r="O304" s="1"/>
      <c r="P304" s="1"/>
      <c r="Q304" s="1"/>
      <c r="R304" s="6" t="s">
        <v>816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4">
        <v>151</v>
      </c>
      <c r="B305" s="255">
        <v>43754</v>
      </c>
      <c r="C305" s="255"/>
      <c r="D305" s="256" t="s">
        <v>843</v>
      </c>
      <c r="E305" s="257" t="s">
        <v>655</v>
      </c>
      <c r="F305" s="227">
        <v>300</v>
      </c>
      <c r="G305" s="257"/>
      <c r="H305" s="257">
        <v>382.5</v>
      </c>
      <c r="I305" s="259">
        <v>344</v>
      </c>
      <c r="J305" s="229" t="s">
        <v>844</v>
      </c>
      <c r="K305" s="230">
        <f t="shared" si="134"/>
        <v>82.5</v>
      </c>
      <c r="L305" s="231">
        <f t="shared" si="135"/>
        <v>0.27500000000000002</v>
      </c>
      <c r="M305" s="226" t="s">
        <v>617</v>
      </c>
      <c r="N305" s="232">
        <v>44238</v>
      </c>
      <c r="O305" s="1"/>
      <c r="P305" s="1"/>
      <c r="Q305" s="1"/>
      <c r="R305" s="6" t="s">
        <v>816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89">
        <v>152</v>
      </c>
      <c r="B306" s="290">
        <v>43832</v>
      </c>
      <c r="C306" s="290"/>
      <c r="D306" s="291" t="s">
        <v>845</v>
      </c>
      <c r="E306" s="58" t="s">
        <v>655</v>
      </c>
      <c r="F306" s="292" t="s">
        <v>846</v>
      </c>
      <c r="G306" s="58"/>
      <c r="H306" s="58"/>
      <c r="I306" s="293">
        <v>590</v>
      </c>
      <c r="J306" s="285" t="s">
        <v>620</v>
      </c>
      <c r="K306" s="285"/>
      <c r="L306" s="294"/>
      <c r="M306" s="295" t="s">
        <v>620</v>
      </c>
      <c r="N306" s="296"/>
      <c r="O306" s="1"/>
      <c r="P306" s="1"/>
      <c r="Q306" s="1"/>
      <c r="R306" s="6" t="s">
        <v>816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54">
        <v>153</v>
      </c>
      <c r="B307" s="255">
        <v>43966</v>
      </c>
      <c r="C307" s="255"/>
      <c r="D307" s="256" t="s">
        <v>72</v>
      </c>
      <c r="E307" s="257" t="s">
        <v>655</v>
      </c>
      <c r="F307" s="227">
        <v>67.5</v>
      </c>
      <c r="G307" s="257"/>
      <c r="H307" s="257">
        <v>86</v>
      </c>
      <c r="I307" s="259">
        <v>86</v>
      </c>
      <c r="J307" s="229" t="s">
        <v>847</v>
      </c>
      <c r="K307" s="230">
        <f t="shared" ref="K307:K314" si="136">H307-F307</f>
        <v>18.5</v>
      </c>
      <c r="L307" s="231">
        <f t="shared" ref="L307:L314" si="137">K307/F307</f>
        <v>0.27407407407407408</v>
      </c>
      <c r="M307" s="226" t="s">
        <v>617</v>
      </c>
      <c r="N307" s="232">
        <v>44008</v>
      </c>
      <c r="O307" s="1"/>
      <c r="P307" s="1"/>
      <c r="Q307" s="1"/>
      <c r="R307" s="6" t="s">
        <v>816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4">
        <v>154</v>
      </c>
      <c r="B308" s="255">
        <v>44035</v>
      </c>
      <c r="C308" s="255"/>
      <c r="D308" s="256" t="s">
        <v>496</v>
      </c>
      <c r="E308" s="257" t="s">
        <v>655</v>
      </c>
      <c r="F308" s="227">
        <v>231</v>
      </c>
      <c r="G308" s="257"/>
      <c r="H308" s="257">
        <v>281</v>
      </c>
      <c r="I308" s="259">
        <v>281</v>
      </c>
      <c r="J308" s="229" t="s">
        <v>713</v>
      </c>
      <c r="K308" s="230">
        <f t="shared" si="136"/>
        <v>50</v>
      </c>
      <c r="L308" s="231">
        <f t="shared" si="137"/>
        <v>0.21645021645021645</v>
      </c>
      <c r="M308" s="226" t="s">
        <v>617</v>
      </c>
      <c r="N308" s="232">
        <v>44358</v>
      </c>
      <c r="O308" s="1"/>
      <c r="P308" s="1"/>
      <c r="Q308" s="1"/>
      <c r="R308" s="6" t="s">
        <v>816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4">
        <v>155</v>
      </c>
      <c r="B309" s="255">
        <v>44092</v>
      </c>
      <c r="C309" s="255"/>
      <c r="D309" s="256" t="s">
        <v>417</v>
      </c>
      <c r="E309" s="257" t="s">
        <v>655</v>
      </c>
      <c r="F309" s="257">
        <v>206</v>
      </c>
      <c r="G309" s="257"/>
      <c r="H309" s="257">
        <v>248</v>
      </c>
      <c r="I309" s="259">
        <v>248</v>
      </c>
      <c r="J309" s="229" t="s">
        <v>713</v>
      </c>
      <c r="K309" s="230">
        <f t="shared" si="136"/>
        <v>42</v>
      </c>
      <c r="L309" s="231">
        <f t="shared" si="137"/>
        <v>0.20388349514563106</v>
      </c>
      <c r="M309" s="226" t="s">
        <v>617</v>
      </c>
      <c r="N309" s="232">
        <v>44214</v>
      </c>
      <c r="O309" s="1"/>
      <c r="P309" s="1"/>
      <c r="Q309" s="1"/>
      <c r="R309" s="6" t="s">
        <v>816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4">
        <v>156</v>
      </c>
      <c r="B310" s="255">
        <v>44140</v>
      </c>
      <c r="C310" s="255"/>
      <c r="D310" s="256" t="s">
        <v>417</v>
      </c>
      <c r="E310" s="257" t="s">
        <v>655</v>
      </c>
      <c r="F310" s="257">
        <v>182.5</v>
      </c>
      <c r="G310" s="257"/>
      <c r="H310" s="257">
        <v>248</v>
      </c>
      <c r="I310" s="259">
        <v>248</v>
      </c>
      <c r="J310" s="229" t="s">
        <v>713</v>
      </c>
      <c r="K310" s="230">
        <f t="shared" si="136"/>
        <v>65.5</v>
      </c>
      <c r="L310" s="231">
        <f t="shared" si="137"/>
        <v>0.35890410958904112</v>
      </c>
      <c r="M310" s="226" t="s">
        <v>617</v>
      </c>
      <c r="N310" s="232">
        <v>44214</v>
      </c>
      <c r="O310" s="1"/>
      <c r="P310" s="1"/>
      <c r="Q310" s="1"/>
      <c r="R310" s="6" t="s">
        <v>816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4">
        <v>157</v>
      </c>
      <c r="B311" s="255">
        <v>44140</v>
      </c>
      <c r="C311" s="255"/>
      <c r="D311" s="256" t="s">
        <v>332</v>
      </c>
      <c r="E311" s="257" t="s">
        <v>655</v>
      </c>
      <c r="F311" s="257">
        <v>247.5</v>
      </c>
      <c r="G311" s="257"/>
      <c r="H311" s="257">
        <v>320</v>
      </c>
      <c r="I311" s="259">
        <v>320</v>
      </c>
      <c r="J311" s="229" t="s">
        <v>713</v>
      </c>
      <c r="K311" s="230">
        <f t="shared" si="136"/>
        <v>72.5</v>
      </c>
      <c r="L311" s="231">
        <f t="shared" si="137"/>
        <v>0.29292929292929293</v>
      </c>
      <c r="M311" s="226" t="s">
        <v>617</v>
      </c>
      <c r="N311" s="232">
        <v>44323</v>
      </c>
      <c r="O311" s="1"/>
      <c r="P311" s="1"/>
      <c r="Q311" s="1"/>
      <c r="R311" s="6" t="s">
        <v>816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4">
        <v>158</v>
      </c>
      <c r="B312" s="255">
        <v>44140</v>
      </c>
      <c r="C312" s="255"/>
      <c r="D312" s="256" t="s">
        <v>273</v>
      </c>
      <c r="E312" s="257" t="s">
        <v>655</v>
      </c>
      <c r="F312" s="227">
        <v>925</v>
      </c>
      <c r="G312" s="257"/>
      <c r="H312" s="257">
        <v>1095</v>
      </c>
      <c r="I312" s="259">
        <v>1093</v>
      </c>
      <c r="J312" s="229" t="s">
        <v>848</v>
      </c>
      <c r="K312" s="230">
        <f t="shared" si="136"/>
        <v>170</v>
      </c>
      <c r="L312" s="231">
        <f t="shared" si="137"/>
        <v>0.18378378378378379</v>
      </c>
      <c r="M312" s="226" t="s">
        <v>617</v>
      </c>
      <c r="N312" s="232">
        <v>44201</v>
      </c>
      <c r="O312" s="1"/>
      <c r="P312" s="1"/>
      <c r="Q312" s="1"/>
      <c r="R312" s="6" t="s">
        <v>816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4">
        <v>159</v>
      </c>
      <c r="B313" s="255">
        <v>44140</v>
      </c>
      <c r="C313" s="255"/>
      <c r="D313" s="256" t="s">
        <v>348</v>
      </c>
      <c r="E313" s="257" t="s">
        <v>655</v>
      </c>
      <c r="F313" s="227">
        <v>332.5</v>
      </c>
      <c r="G313" s="257"/>
      <c r="H313" s="257">
        <v>393</v>
      </c>
      <c r="I313" s="259">
        <v>406</v>
      </c>
      <c r="J313" s="229" t="s">
        <v>849</v>
      </c>
      <c r="K313" s="230">
        <f t="shared" si="136"/>
        <v>60.5</v>
      </c>
      <c r="L313" s="231">
        <f t="shared" si="137"/>
        <v>0.18195488721804512</v>
      </c>
      <c r="M313" s="226" t="s">
        <v>617</v>
      </c>
      <c r="N313" s="232">
        <v>44256</v>
      </c>
      <c r="O313" s="1"/>
      <c r="P313" s="1"/>
      <c r="Q313" s="1"/>
      <c r="R313" s="6" t="s">
        <v>816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54">
        <v>160</v>
      </c>
      <c r="B314" s="255">
        <v>44141</v>
      </c>
      <c r="C314" s="255"/>
      <c r="D314" s="256" t="s">
        <v>496</v>
      </c>
      <c r="E314" s="257" t="s">
        <v>655</v>
      </c>
      <c r="F314" s="227">
        <v>231</v>
      </c>
      <c r="G314" s="257"/>
      <c r="H314" s="257">
        <v>281</v>
      </c>
      <c r="I314" s="259">
        <v>281</v>
      </c>
      <c r="J314" s="229" t="s">
        <v>713</v>
      </c>
      <c r="K314" s="230">
        <f t="shared" si="136"/>
        <v>50</v>
      </c>
      <c r="L314" s="231">
        <f t="shared" si="137"/>
        <v>0.21645021645021645</v>
      </c>
      <c r="M314" s="226" t="s">
        <v>617</v>
      </c>
      <c r="N314" s="232">
        <v>44358</v>
      </c>
      <c r="O314" s="1"/>
      <c r="P314" s="1"/>
      <c r="Q314" s="1"/>
      <c r="R314" s="6" t="s">
        <v>816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97">
        <v>161</v>
      </c>
      <c r="B315" s="290">
        <v>44187</v>
      </c>
      <c r="C315" s="290"/>
      <c r="D315" s="291" t="s">
        <v>469</v>
      </c>
      <c r="E315" s="58" t="s">
        <v>655</v>
      </c>
      <c r="F315" s="292" t="s">
        <v>850</v>
      </c>
      <c r="G315" s="58"/>
      <c r="H315" s="58"/>
      <c r="I315" s="293">
        <v>239</v>
      </c>
      <c r="J315" s="285" t="s">
        <v>620</v>
      </c>
      <c r="K315" s="285"/>
      <c r="L315" s="294"/>
      <c r="M315" s="295"/>
      <c r="N315" s="296"/>
      <c r="O315" s="1"/>
      <c r="P315" s="1"/>
      <c r="Q315" s="1"/>
      <c r="R315" s="6" t="s">
        <v>816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97">
        <v>162</v>
      </c>
      <c r="B316" s="290">
        <v>44258</v>
      </c>
      <c r="C316" s="290"/>
      <c r="D316" s="291" t="s">
        <v>845</v>
      </c>
      <c r="E316" s="58" t="s">
        <v>655</v>
      </c>
      <c r="F316" s="292" t="s">
        <v>846</v>
      </c>
      <c r="G316" s="58"/>
      <c r="H316" s="58"/>
      <c r="I316" s="293">
        <v>590</v>
      </c>
      <c r="J316" s="285" t="s">
        <v>620</v>
      </c>
      <c r="K316" s="285"/>
      <c r="L316" s="294"/>
      <c r="M316" s="295"/>
      <c r="N316" s="296"/>
      <c r="O316" s="1"/>
      <c r="P316" s="1"/>
      <c r="R316" s="6" t="s">
        <v>816</v>
      </c>
    </row>
    <row r="317" spans="1:26" ht="12.75" customHeight="1">
      <c r="A317" s="254">
        <v>163</v>
      </c>
      <c r="B317" s="255">
        <v>44274</v>
      </c>
      <c r="C317" s="255"/>
      <c r="D317" s="256" t="s">
        <v>348</v>
      </c>
      <c r="E317" s="257" t="s">
        <v>655</v>
      </c>
      <c r="F317" s="227">
        <v>355</v>
      </c>
      <c r="G317" s="257"/>
      <c r="H317" s="257">
        <v>422.5</v>
      </c>
      <c r="I317" s="259">
        <v>420</v>
      </c>
      <c r="J317" s="229" t="s">
        <v>851</v>
      </c>
      <c r="K317" s="230">
        <f t="shared" ref="K317:K319" si="138">H317-F317</f>
        <v>67.5</v>
      </c>
      <c r="L317" s="231">
        <f t="shared" ref="L317:L319" si="139">K317/F317</f>
        <v>0.19014084507042253</v>
      </c>
      <c r="M317" s="226" t="s">
        <v>617</v>
      </c>
      <c r="N317" s="232">
        <v>44361</v>
      </c>
      <c r="O317" s="1"/>
      <c r="R317" s="298" t="s">
        <v>816</v>
      </c>
    </row>
    <row r="318" spans="1:26" ht="12.75" customHeight="1">
      <c r="A318" s="254">
        <v>164</v>
      </c>
      <c r="B318" s="255">
        <v>44295</v>
      </c>
      <c r="C318" s="255"/>
      <c r="D318" s="256" t="s">
        <v>852</v>
      </c>
      <c r="E318" s="257" t="s">
        <v>655</v>
      </c>
      <c r="F318" s="227">
        <v>555</v>
      </c>
      <c r="G318" s="257"/>
      <c r="H318" s="257">
        <v>663</v>
      </c>
      <c r="I318" s="259">
        <v>663</v>
      </c>
      <c r="J318" s="229" t="s">
        <v>853</v>
      </c>
      <c r="K318" s="230">
        <f t="shared" si="138"/>
        <v>108</v>
      </c>
      <c r="L318" s="231">
        <f t="shared" si="139"/>
        <v>0.19459459459459461</v>
      </c>
      <c r="M318" s="226" t="s">
        <v>617</v>
      </c>
      <c r="N318" s="232">
        <v>44321</v>
      </c>
      <c r="O318" s="1"/>
      <c r="P318" s="1"/>
      <c r="Q318" s="1"/>
      <c r="R318" s="298" t="s">
        <v>816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4">
        <v>165</v>
      </c>
      <c r="B319" s="255">
        <v>44308</v>
      </c>
      <c r="C319" s="255"/>
      <c r="D319" s="256" t="s">
        <v>385</v>
      </c>
      <c r="E319" s="257" t="s">
        <v>655</v>
      </c>
      <c r="F319" s="227">
        <v>126.5</v>
      </c>
      <c r="G319" s="257"/>
      <c r="H319" s="257">
        <v>155</v>
      </c>
      <c r="I319" s="259">
        <v>155</v>
      </c>
      <c r="J319" s="229" t="s">
        <v>713</v>
      </c>
      <c r="K319" s="230">
        <f t="shared" si="138"/>
        <v>28.5</v>
      </c>
      <c r="L319" s="231">
        <f t="shared" si="139"/>
        <v>0.22529644268774704</v>
      </c>
      <c r="M319" s="226" t="s">
        <v>617</v>
      </c>
      <c r="N319" s="232">
        <v>44362</v>
      </c>
      <c r="O319" s="1"/>
      <c r="R319" s="298" t="s">
        <v>816</v>
      </c>
    </row>
    <row r="320" spans="1:26" ht="12.75" customHeight="1">
      <c r="A320" s="297">
        <v>166</v>
      </c>
      <c r="B320" s="290">
        <v>44368</v>
      </c>
      <c r="C320" s="290"/>
      <c r="D320" s="291" t="s">
        <v>404</v>
      </c>
      <c r="E320" s="58" t="s">
        <v>655</v>
      </c>
      <c r="F320" s="292" t="s">
        <v>854</v>
      </c>
      <c r="G320" s="58"/>
      <c r="H320" s="58"/>
      <c r="I320" s="293">
        <v>344</v>
      </c>
      <c r="J320" s="285" t="s">
        <v>620</v>
      </c>
      <c r="K320" s="297"/>
      <c r="L320" s="290"/>
      <c r="M320" s="290"/>
      <c r="N320" s="291"/>
      <c r="O320" s="1"/>
      <c r="R320" s="298" t="s">
        <v>816</v>
      </c>
    </row>
    <row r="321" spans="1:18" ht="12.75" customHeight="1">
      <c r="A321" s="297">
        <v>167</v>
      </c>
      <c r="B321" s="290">
        <v>44368</v>
      </c>
      <c r="C321" s="290"/>
      <c r="D321" s="291" t="s">
        <v>496</v>
      </c>
      <c r="E321" s="58" t="s">
        <v>655</v>
      </c>
      <c r="F321" s="292" t="s">
        <v>855</v>
      </c>
      <c r="G321" s="58"/>
      <c r="H321" s="58"/>
      <c r="I321" s="293">
        <v>320</v>
      </c>
      <c r="J321" s="285" t="s">
        <v>620</v>
      </c>
      <c r="K321" s="297"/>
      <c r="L321" s="290"/>
      <c r="M321" s="290"/>
      <c r="N321" s="291"/>
      <c r="O321" s="44"/>
      <c r="R321" s="298" t="s">
        <v>816</v>
      </c>
    </row>
    <row r="322" spans="1:18" ht="12.75" customHeight="1">
      <c r="A322" s="297">
        <v>168</v>
      </c>
      <c r="B322" s="290">
        <v>44406</v>
      </c>
      <c r="C322" s="290"/>
      <c r="D322" s="291" t="s">
        <v>385</v>
      </c>
      <c r="E322" s="58" t="s">
        <v>655</v>
      </c>
      <c r="F322" s="292" t="s">
        <v>872</v>
      </c>
      <c r="G322" s="58"/>
      <c r="H322" s="58"/>
      <c r="I322" s="58">
        <v>200</v>
      </c>
      <c r="J322" s="285" t="s">
        <v>620</v>
      </c>
      <c r="K322" s="297"/>
      <c r="L322" s="290"/>
      <c r="M322" s="290"/>
      <c r="N322" s="291"/>
      <c r="O322" s="44"/>
      <c r="R322" s="298" t="s">
        <v>816</v>
      </c>
    </row>
    <row r="323" spans="1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298"/>
    </row>
    <row r="324" spans="1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298"/>
    </row>
    <row r="325" spans="1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298"/>
    </row>
    <row r="326" spans="1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298"/>
    </row>
    <row r="327" spans="1:18" ht="12.75" customHeight="1">
      <c r="A327" s="297"/>
      <c r="B327" s="299" t="s">
        <v>856</v>
      </c>
      <c r="F327" s="61"/>
      <c r="G327" s="61"/>
      <c r="H327" s="61"/>
      <c r="I327" s="61"/>
      <c r="J327" s="44"/>
      <c r="K327" s="61"/>
      <c r="L327" s="61"/>
      <c r="M327" s="61"/>
      <c r="O327" s="44"/>
      <c r="R327" s="298"/>
    </row>
    <row r="328" spans="1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1:18" ht="12.75" customHeight="1">
      <c r="A337" s="300"/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1:18" ht="12.75" customHeight="1">
      <c r="A338" s="300"/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1:18" ht="12.75" customHeight="1">
      <c r="A339" s="58"/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1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1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1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1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1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1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1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1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1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1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1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</sheetData>
  <autoFilter ref="R1:R335"/>
  <mergeCells count="14">
    <mergeCell ref="O97:O98"/>
    <mergeCell ref="P97:P98"/>
    <mergeCell ref="A97:A98"/>
    <mergeCell ref="B97:B98"/>
    <mergeCell ref="J97:J98"/>
    <mergeCell ref="M97:M98"/>
    <mergeCell ref="N97:N98"/>
    <mergeCell ref="O87:O88"/>
    <mergeCell ref="P87:P88"/>
    <mergeCell ref="A87:A88"/>
    <mergeCell ref="B87:B88"/>
    <mergeCell ref="J87:J88"/>
    <mergeCell ref="M87:M88"/>
    <mergeCell ref="N87:N8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2021-08-20T02:36:34Z</dcterms:modified>
</cp:coreProperties>
</file>