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7" i="6"/>
  <c r="K107"/>
  <c r="K106"/>
  <c r="M106" s="1"/>
  <c r="K105"/>
  <c r="M105" s="1"/>
  <c r="L49"/>
  <c r="K49"/>
  <c r="L86"/>
  <c r="M86" s="1"/>
  <c r="K86"/>
  <c r="M23"/>
  <c r="L23"/>
  <c r="K23"/>
  <c r="L80"/>
  <c r="K80"/>
  <c r="L81"/>
  <c r="K81"/>
  <c r="L82"/>
  <c r="K82"/>
  <c r="L79"/>
  <c r="K79"/>
  <c r="L78"/>
  <c r="K78"/>
  <c r="M49" l="1"/>
  <c r="M79"/>
  <c r="M82"/>
  <c r="M80"/>
  <c r="M81"/>
  <c r="M78"/>
  <c r="P22"/>
  <c r="P21"/>
  <c r="L47"/>
  <c r="K47"/>
  <c r="L44"/>
  <c r="K44"/>
  <c r="L77"/>
  <c r="K77"/>
  <c r="L76"/>
  <c r="K76"/>
  <c r="L75"/>
  <c r="K75"/>
  <c r="M76" l="1"/>
  <c r="M44"/>
  <c r="M47"/>
  <c r="M77"/>
  <c r="M75"/>
  <c r="K104" l="1"/>
  <c r="M104" s="1"/>
  <c r="L15"/>
  <c r="K15"/>
  <c r="K103"/>
  <c r="M103" s="1"/>
  <c r="K102"/>
  <c r="M102" s="1"/>
  <c r="K101"/>
  <c r="M101" s="1"/>
  <c r="L45"/>
  <c r="K45"/>
  <c r="L69"/>
  <c r="K69"/>
  <c r="L72"/>
  <c r="K72"/>
  <c r="K74"/>
  <c r="L74"/>
  <c r="L73"/>
  <c r="K73"/>
  <c r="L71"/>
  <c r="K71"/>
  <c r="L38"/>
  <c r="K38"/>
  <c r="L43"/>
  <c r="K43"/>
  <c r="K100"/>
  <c r="M100" s="1"/>
  <c r="L68"/>
  <c r="K68"/>
  <c r="L70"/>
  <c r="K70"/>
  <c r="L42"/>
  <c r="K42"/>
  <c r="L16"/>
  <c r="K16"/>
  <c r="L12"/>
  <c r="K12"/>
  <c r="L114"/>
  <c r="L19"/>
  <c r="K19"/>
  <c r="L67"/>
  <c r="K67"/>
  <c r="K99"/>
  <c r="M99" s="1"/>
  <c r="K97"/>
  <c r="M97" s="1"/>
  <c r="L66"/>
  <c r="K66"/>
  <c r="L65"/>
  <c r="K65"/>
  <c r="L64"/>
  <c r="K64"/>
  <c r="L37"/>
  <c r="K37"/>
  <c r="L20"/>
  <c r="K20"/>
  <c r="L41"/>
  <c r="K41"/>
  <c r="P18"/>
  <c r="K96"/>
  <c r="M96" s="1"/>
  <c r="K95"/>
  <c r="K94"/>
  <c r="M94" s="1"/>
  <c r="L40"/>
  <c r="K40"/>
  <c r="L39"/>
  <c r="K39"/>
  <c r="L17"/>
  <c r="K17"/>
  <c r="L63"/>
  <c r="K63"/>
  <c r="L61"/>
  <c r="K61"/>
  <c r="L35"/>
  <c r="K35"/>
  <c r="L34"/>
  <c r="K34"/>
  <c r="L62"/>
  <c r="K62"/>
  <c r="L60"/>
  <c r="K60"/>
  <c r="P10"/>
  <c r="L36"/>
  <c r="K36"/>
  <c r="L13"/>
  <c r="K13"/>
  <c r="L14"/>
  <c r="K14"/>
  <c r="L11"/>
  <c r="K11"/>
  <c r="K114"/>
  <c r="M12" l="1"/>
  <c r="M15"/>
  <c r="M68"/>
  <c r="M19"/>
  <c r="M73"/>
  <c r="M72"/>
  <c r="M71"/>
  <c r="M45"/>
  <c r="M69"/>
  <c r="M74"/>
  <c r="M16"/>
  <c r="M70"/>
  <c r="M43"/>
  <c r="M38"/>
  <c r="M42"/>
  <c r="M20"/>
  <c r="M64"/>
  <c r="M39"/>
  <c r="M67"/>
  <c r="M37"/>
  <c r="M41"/>
  <c r="M65"/>
  <c r="M66"/>
  <c r="M40"/>
  <c r="M35"/>
  <c r="M17"/>
  <c r="M95"/>
  <c r="M61"/>
  <c r="M34"/>
  <c r="M63"/>
  <c r="M62"/>
  <c r="M60"/>
  <c r="M36"/>
  <c r="M14"/>
  <c r="M11"/>
  <c r="M13"/>
  <c r="M114"/>
  <c r="L113" l="1"/>
  <c r="K113"/>
  <c r="M113" l="1"/>
  <c r="H295"/>
  <c r="K295" l="1"/>
  <c r="L295" s="1"/>
  <c r="K284"/>
  <c r="L284" s="1"/>
  <c r="K274"/>
  <c r="L274" s="1"/>
  <c r="K290" l="1"/>
  <c r="L290" s="1"/>
  <c r="K291" l="1"/>
  <c r="L291" s="1"/>
  <c r="K288" l="1"/>
  <c r="L288" s="1"/>
  <c r="K267"/>
  <c r="L267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F257"/>
  <c r="K257" s="1"/>
  <c r="L257" s="1"/>
  <c r="F256"/>
  <c r="K256" s="1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F234"/>
  <c r="K234" s="1"/>
  <c r="L234" s="1"/>
  <c r="K233"/>
  <c r="L233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F186"/>
  <c r="K186" s="1"/>
  <c r="L186" s="1"/>
  <c r="H185"/>
  <c r="K185" s="1"/>
  <c r="L185" s="1"/>
  <c r="K182"/>
  <c r="L182" s="1"/>
  <c r="K181"/>
  <c r="L181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M7"/>
  <c r="D7" i="5"/>
  <c r="K6" i="4"/>
  <c r="K6" i="3"/>
  <c r="L6" i="2"/>
</calcChain>
</file>

<file path=xl/sharedStrings.xml><?xml version="1.0" encoding="utf-8"?>
<sst xmlns="http://schemas.openxmlformats.org/spreadsheetml/2006/main" count="2961" uniqueCount="1148">
  <si>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</si>
  <si>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</si>
  <si>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</si>
  <si>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</si>
  <si>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</si>
  <si>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</si>
  <si>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</si>
  <si>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</si>
  <si>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</si>
  <si>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</si>
  <si>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</si>
  <si>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</si>
  <si>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</si>
  <si>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</si>
  <si>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</si>
  <si>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</si>
  <si>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</si>
  <si>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</si>
  <si>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</si>
  <si>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</si>
  <si>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</si>
  <si>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</si>
  <si>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</si>
  <si>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</si>
  <si>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</si>
  <si>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</si>
  <si>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</si>
  <si>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</si>
  <si>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</si>
  <si>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</si>
  <si>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</si>
  <si>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</si>
  <si>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</si>
  <si>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</si>
  <si>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</si>
  <si>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</si>
  <si>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</si>
  <si>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</si>
  <si>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</si>
  <si>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</si>
  <si>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</si>
  <si>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</si>
  <si>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</si>
  <si>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</si>
  <si>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</si>
  <si>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</si>
  <si>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</si>
  <si>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</si>
  <si>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</si>
  <si>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</si>
  <si>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</si>
  <si>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</si>
  <si>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</si>
  <si>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</si>
  <si>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</si>
  <si>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</si>
  <si>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</si>
  <si>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</si>
  <si>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</si>
  <si>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</si>
  <si>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</si>
  <si>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</si>
  <si>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</si>
  <si>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</si>
  <si>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</si>
  <si>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</si>
  <si>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</si>
  <si>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</si>
  <si>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</si>
  <si>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</si>
  <si>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</si>
  <si>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</si>
  <si>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</si>
  <si>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</si>
  <si>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</si>
  <si>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</si>
  <si>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</si>
  <si>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</si>
  <si>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</si>
  <si>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</si>
  <si>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</si>
  <si>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</si>
  <si>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</si>
  <si>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</si>
  <si>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</si>
  <si>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</si>
  <si>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</si>
  <si>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</si>
  <si>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</si>
  <si>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</si>
  <si>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</si>
  <si>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</si>
  <si>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</si>
  <si>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</si>
  <si>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</si>
  <si>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</si>
  <si>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</si>
  <si>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</si>
  <si>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</si>
  <si>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</si>
  <si>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</si>
  <si>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</si>
  <si>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</si>
  <si>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</si>
  <si>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</si>
  <si>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</si>
  <si>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</si>
  <si>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</si>
  <si>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</si>
  <si>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</si>
  <si>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</si>
  <si>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</si>
  <si>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</si>
  <si>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</si>
  <si>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</si>
  <si>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</si>
  <si>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</si>
  <si>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</si>
  <si>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</si>
  <si>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</si>
  <si>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</si>
  <si>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</si>
  <si>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</si>
  <si>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</si>
  <si>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</si>
  <si>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</si>
  <si>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</si>
  <si>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</si>
  <si>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</si>
  <si>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</si>
  <si>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</si>
  <si>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</si>
  <si>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</si>
  <si>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</si>
  <si>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</si>
  <si>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</si>
  <si>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</si>
  <si>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</si>
  <si>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</si>
  <si>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</si>
  <si>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</si>
  <si>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</si>
  <si>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</si>
  <si>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</si>
  <si>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</si>
  <si>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</si>
  <si>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</si>
  <si>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</si>
  <si>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</si>
  <si>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</si>
  <si>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</si>
  <si>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</si>
  <si>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</si>
  <si>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</si>
  <si>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</si>
  <si>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</si>
  <si>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</si>
  <si>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</si>
  <si>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</si>
  <si>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</si>
  <si>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</si>
  <si>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</si>
  <si>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</si>
  <si>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</si>
  <si>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</si>
  <si>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</si>
  <si>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</si>
  <si>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</si>
  <si>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</si>
  <si>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</si>
  <si>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</si>
  <si>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</si>
  <si>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</si>
  <si>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</si>
  <si>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</si>
  <si>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</si>
  <si>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</si>
  <si>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</si>
  <si>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</si>
  <si>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</si>
  <si>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</si>
  <si>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</si>
  <si>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</si>
  <si>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</si>
  <si>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</si>
  <si>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</si>
  <si>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</si>
  <si>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</si>
  <si>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</si>
  <si>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</si>
  <si>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</si>
  <si>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</si>
  <si>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</si>
  <si>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</si>
  <si>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</si>
  <si>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</si>
  <si>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</si>
  <si>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</si>
  <si>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</si>
  <si>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</si>
  <si>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</si>
  <si>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</si>
  <si>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</si>
  <si>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</si>
  <si>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</si>
  <si>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</si>
  <si>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</si>
  <si>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</si>
  <si>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</si>
  <si>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</si>
  <si>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</si>
  <si>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</si>
  <si>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</si>
  <si>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</si>
  <si>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</si>
  <si>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</si>
  <si>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</si>
  <si>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</si>
  <si>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</si>
  <si>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</si>
  <si>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</si>
  <si>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</si>
  <si>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</si>
  <si>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</si>
  <si>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</si>
  <si>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</si>
  <si>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</si>
  <si>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</si>
  <si>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</si>
  <si>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</si>
  <si>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</si>
  <si>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</si>
  <si>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</si>
  <si>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</si>
  <si>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</si>
  <si>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</si>
  <si>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</si>
  <si>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</si>
  <si>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</si>
  <si>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</si>
  <si>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</si>
  <si>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</si>
  <si>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</si>
  <si>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</si>
  <si>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</si>
  <si>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</si>
  <si>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</si>
  <si>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</si>
  <si>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</si>
  <si>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</si>
  <si>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</si>
  <si>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</si>
  <si>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</si>
  <si>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</si>
  <si>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</si>
  <si>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</si>
  <si>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</si>
  <si>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</si>
  <si>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</si>
  <si>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</si>
  <si>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</si>
  <si>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</si>
  <si>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</si>
  <si>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</si>
  <si>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</si>
  <si>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</si>
  <si>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</si>
  <si>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</si>
  <si>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</si>
  <si>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</si>
  <si>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</si>
  <si>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</si>
  <si>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</si>
  <si>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</si>
  <si>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</si>
  <si>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</si>
  <si>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</si>
  <si>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</si>
  <si>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</si>
  <si>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</si>
  <si>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</si>
  <si>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</si>
  <si>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</si>
  <si>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</si>
  <si>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</si>
  <si>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</si>
  <si>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</si>
  <si>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</si>
  <si>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</si>
  <si>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</si>
  <si>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</si>
  <si>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</si>
  <si>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</si>
  <si>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</si>
  <si>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</si>
  <si>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</si>
  <si>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</si>
  <si>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</si>
  <si>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</si>
  <si>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</si>
  <si>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</si>
  <si>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</si>
  <si>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</si>
  <si>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</si>
  <si>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</si>
  <si>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</si>
  <si>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</si>
  <si>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</si>
  <si>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</si>
  <si>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</si>
  <si>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</si>
  <si>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</si>
  <si>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</si>
  <si>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</si>
  <si>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</si>
  <si>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</si>
  <si>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</si>
  <si>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</si>
  <si>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</si>
  <si>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</si>
  <si>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</si>
  <si>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</si>
  <si>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</si>
  <si>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</si>
  <si>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</si>
  <si>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</si>
  <si>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</si>
  <si>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</si>
  <si>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</si>
  <si>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</si>
  <si>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</si>
  <si>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</si>
  <si>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</si>
  <si>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</si>
  <si>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</si>
  <si>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</si>
  <si>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</si>
  <si>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</si>
  <si>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</si>
  <si>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</si>
  <si>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</si>
  <si>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</si>
  <si>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</si>
  <si>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</si>
  <si>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</si>
  <si>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</si>
  <si>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</si>
  <si>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</si>
  <si>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</si>
  <si>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</si>
  <si>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</si>
  <si>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</si>
  <si>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</si>
  <si>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</si>
  <si>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</si>
  <si>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</si>
  <si>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</si>
  <si>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</si>
  <si>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</si>
  <si>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</si>
  <si>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</si>
  <si>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</si>
  <si>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</si>
  <si>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</si>
  <si>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</si>
  <si>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</si>
  <si>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</si>
  <si>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</si>
  <si>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</si>
  <si>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</si>
  <si>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</si>
  <si>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</si>
  <si>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</si>
  <si>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</si>
  <si>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</si>
  <si>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</si>
  <si>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</si>
  <si>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</si>
  <si>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</si>
  <si>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</si>
  <si>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</si>
  <si>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</si>
  <si>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</si>
  <si>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</si>
  <si>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</si>
  <si>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</si>
  <si>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</si>
  <si>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</si>
  <si>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</si>
  <si>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</si>
  <si>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</si>
  <si>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</si>
  <si>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</si>
  <si>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</si>
  <si>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</si>
  <si>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</si>
  <si>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</si>
  <si>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</si>
  <si>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</si>
  <si>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</si>
  <si>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</si>
  <si>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</si>
  <si>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</si>
  <si>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</si>
  <si>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</si>
  <si>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</si>
  <si>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</si>
  <si>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</si>
  <si>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</si>
  <si>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</si>
  <si>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</si>
  <si>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</si>
  <si>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</si>
  <si>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</si>
  <si>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</si>
  <si>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</si>
  <si>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</si>
  <si>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</si>
  <si>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</si>
  <si>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</si>
  <si>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</si>
  <si>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</si>
  <si>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</si>
  <si>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</si>
  <si>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</si>
  <si>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</si>
  <si>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</si>
  <si>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</si>
  <si>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</si>
  <si>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</si>
  <si>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</si>
  <si>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</si>
  <si>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</si>
  <si>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</si>
  <si>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</si>
  <si>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</si>
  <si>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</si>
  <si>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</si>
  <si>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</si>
  <si>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</si>
  <si>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</si>
  <si>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</si>
  <si>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</si>
  <si>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</si>
  <si>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</si>
  <si>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</si>
  <si>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</si>
  <si>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</si>
  <si>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</si>
  <si>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</si>
  <si>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</si>
  <si>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</si>
  <si>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</si>
  <si>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</si>
  <si>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</si>
  <si>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</si>
  <si>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</si>
  <si>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</si>
  <si>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</si>
  <si>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</si>
  <si>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</si>
  <si>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</si>
  <si>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</si>
  <si>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</si>
  <si>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</si>
  <si>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</si>
  <si>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</si>
  <si>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</si>
  <si>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</si>
  <si>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</si>
  <si>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</si>
  <si>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</si>
  <si>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</si>
  <si>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</si>
  <si>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</si>
  <si>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</si>
  <si>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</si>
  <si>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</si>
  <si>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</si>
  <si>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</si>
  <si>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</si>
  <si>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</si>
  <si>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</si>
  <si>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</si>
  <si>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</si>
  <si>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</si>
  <si>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</si>
  <si>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</si>
  <si>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</si>
  <si>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</si>
  <si>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</si>
  <si>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</si>
  <si>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</si>
  <si>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</si>
  <si>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</si>
  <si>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</si>
  <si>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</si>
  <si>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</si>
  <si>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</si>
  <si>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</si>
  <si>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</si>
  <si>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</si>
  <si>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</si>
  <si>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</si>
  <si>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</si>
  <si>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</si>
  <si>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</si>
  <si>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</si>
  <si>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</si>
  <si>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</si>
  <si>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</si>
  <si>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</si>
  <si>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</si>
  <si>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</si>
  <si>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</si>
  <si>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</si>
  <si>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</si>
  <si>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</si>
  <si>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</si>
  <si>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</si>
  <si>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</si>
  <si>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</si>
  <si>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</si>
  <si>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</si>
  <si>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</si>
  <si>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</si>
  <si>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</si>
  <si>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</si>
  <si>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</si>
  <si>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</si>
  <si>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</si>
  <si>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</si>
  <si>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</si>
  <si>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</si>
  <si>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</si>
  <si>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</si>
  <si>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</si>
  <si>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</si>
  <si>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</si>
  <si>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</si>
  <si>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</si>
  <si>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</si>
  <si>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</si>
  <si>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</si>
  <si>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</si>
  <si>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</si>
  <si>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</si>
  <si>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</si>
  <si>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</si>
  <si>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</si>
  <si>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</si>
  <si>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</si>
  <si>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</si>
  <si>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</si>
  <si>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</si>
  <si>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</si>
  <si>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</si>
  <si>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</si>
  <si>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</si>
  <si>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</si>
  <si>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</si>
  <si>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</si>
  <si>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</si>
  <si>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</si>
  <si>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</si>
  <si>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</si>
  <si>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</si>
  <si>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</si>
  <si>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</si>
  <si>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</si>
  <si>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</si>
  <si>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</si>
  <si>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</si>
  <si>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</si>
  <si>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</si>
  <si>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</si>
  <si>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</si>
  <si>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</si>
  <si>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</si>
  <si>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</si>
  <si>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</si>
  <si>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</si>
  <si>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</si>
  <si>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</si>
  <si>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</si>
  <si>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</si>
  <si>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</si>
  <si>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</si>
  <si>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</si>
  <si>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</si>
  <si>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</si>
  <si>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</si>
  <si>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</si>
  <si>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</si>
  <si>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</si>
  <si>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</si>
  <si>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</si>
  <si>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</si>
  <si>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</si>
  <si>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</si>
  <si>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</si>
  <si>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</si>
  <si>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</si>
  <si>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</si>
  <si>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</si>
  <si>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</si>
  <si>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</si>
  <si>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</si>
  <si>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</si>
  <si>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</si>
  <si>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</si>
  <si>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</si>
  <si>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</si>
  <si>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</si>
  <si>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</si>
  <si>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</si>
  <si>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</si>
  <si>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</si>
  <si>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</si>
  <si>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</si>
  <si>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</si>
  <si>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</si>
  <si>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</si>
  <si>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</si>
  <si>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</si>
  <si>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</si>
  <si>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</si>
  <si>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</si>
  <si>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</si>
  <si>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</si>
  <si>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</si>
  <si>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</si>
  <si>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</si>
  <si>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</si>
  <si>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</si>
  <si>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</si>
  <si>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</si>
  <si>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</si>
  <si>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</si>
  <si>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</si>
  <si>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</si>
  <si>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</si>
  <si>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</si>
  <si>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</si>
  <si>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</si>
  <si>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</si>
  <si>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</si>
  <si>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</si>
  <si>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</si>
  <si>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</si>
  <si>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</si>
  <si>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</si>
  <si>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</si>
  <si>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</si>
  <si>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</si>
  <si>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</si>
  <si>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</si>
  <si>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</si>
  <si>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</si>
  <si>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</si>
  <si>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</si>
  <si>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</si>
  <si>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</si>
  <si>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</si>
  <si>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</si>
  <si>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</si>
  <si>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</si>
  <si>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</si>
  <si>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</si>
  <si>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</si>
  <si>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</si>
  <si>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</si>
  <si>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</si>
  <si>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</si>
  <si>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</si>
  <si>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</si>
  <si>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</si>
  <si>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</si>
  <si>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</si>
  <si>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</si>
  <si>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</si>
  <si>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</si>
  <si>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</si>
  <si>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</si>
  <si>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</si>
  <si>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</si>
  <si>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</si>
  <si>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</si>
  <si>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</si>
  <si>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</si>
  <si>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</si>
  <si>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</si>
  <si>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</si>
  <si>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</si>
  <si>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</si>
  <si>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</si>
  <si>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</si>
  <si>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</si>
  <si>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</si>
  <si>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</si>
  <si>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</si>
  <si>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</si>
  <si>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</si>
  <si>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</si>
  <si>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</si>
  <si>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</si>
  <si>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</si>
  <si>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</si>
  <si>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</si>
  <si>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</si>
  <si>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</si>
  <si>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</si>
  <si>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</si>
  <si>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</si>
  <si>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</si>
  <si>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</si>
  <si>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</si>
  <si>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</si>
  <si>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</si>
  <si>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</si>
  <si>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</si>
  <si>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</si>
  <si>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</si>
  <si>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</si>
  <si>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</si>
  <si>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</si>
  <si>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</si>
  <si>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</si>
  <si>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</si>
  <si>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</si>
  <si>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</si>
  <si>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</si>
  <si>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</si>
  <si>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</si>
  <si>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</si>
  <si>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</si>
  <si>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</si>
  <si>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</si>
  <si>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</si>
  <si>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</si>
  <si>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</si>
  <si>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</si>
  <si>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</si>
  <si>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</si>
  <si>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</si>
  <si>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</si>
  <si>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</si>
  <si>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</si>
  <si>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</si>
  <si>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</si>
  <si>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</si>
  <si>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</si>
  <si>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</si>
  <si>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</si>
  <si>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</si>
  <si>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</si>
  <si>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</si>
  <si>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</si>
  <si>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</si>
  <si>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</si>
  <si>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</si>
  <si>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</si>
  <si>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</si>
  <si>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</si>
  <si>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</si>
  <si>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</si>
  <si>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</si>
  <si>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</si>
  <si>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</si>
  <si>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</si>
  <si>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</si>
  <si>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</si>
  <si>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</si>
  <si>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</si>
  <si>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</si>
  <si>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</si>
  <si>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</si>
  <si>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</si>
  <si>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</si>
  <si>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</si>
  <si>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</si>
  <si>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</si>
  <si>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</si>
  <si>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</si>
  <si>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</si>
  <si>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</si>
  <si>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</si>
  <si>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</si>
  <si>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</si>
  <si>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</si>
  <si>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</si>
  <si>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</si>
  <si>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</si>
  <si>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</si>
  <si>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</si>
  <si>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</si>
  <si>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</si>
  <si>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</si>
  <si>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</si>
  <si>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</si>
  <si>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</si>
  <si>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</si>
  <si>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</si>
  <si>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</si>
  <si>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</si>
  <si>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</si>
  <si>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</si>
  <si>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</si>
  <si>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</si>
  <si>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</si>
  <si>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</si>
  <si>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</si>
  <si>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</si>
  <si>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</si>
  <si>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</si>
  <si>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</si>
  <si>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</si>
  <si>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</si>
  <si>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</si>
  <si>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</si>
  <si>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</si>
  <si>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</si>
  <si>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</si>
  <si>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</si>
  <si>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</si>
  <si>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</si>
  <si>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</si>
  <si>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</si>
  <si>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</si>
  <si>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</si>
  <si>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</si>
  <si>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</si>
  <si>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</si>
  <si>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</si>
  <si>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</si>
  <si>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</si>
  <si>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</si>
  <si>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</si>
  <si>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</si>
  <si>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</si>
  <si>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</si>
  <si>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</si>
  <si>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</si>
  <si>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</si>
  <si>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</si>
  <si>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</si>
  <si>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</si>
  <si>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</si>
  <si>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</si>
  <si>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</si>
  <si>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</si>
  <si>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</si>
  <si>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</si>
  <si>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</si>
  <si>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</si>
  <si>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</si>
  <si>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</si>
  <si>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</si>
  <si>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</si>
  <si>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</si>
  <si>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</si>
  <si>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</si>
  <si>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</si>
  <si>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</si>
  <si>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</si>
  <si>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</si>
  <si>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</si>
  <si>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</si>
  <si>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</si>
  <si>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</si>
  <si>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</si>
  <si>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</si>
  <si>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</si>
  <si>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</si>
  <si>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</si>
  <si>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</si>
  <si>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</si>
  <si>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</si>
  <si>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</si>
  <si>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</si>
  <si>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</si>
  <si>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</si>
  <si>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</si>
  <si>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</si>
  <si>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</si>
  <si>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</si>
  <si>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</si>
  <si>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</si>
  <si>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</si>
  <si>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</si>
  <si>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</si>
  <si>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</si>
  <si>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</si>
  <si>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</si>
  <si>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</si>
  <si>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</si>
  <si>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</si>
  <si>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</si>
  <si>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</si>
  <si>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</si>
  <si>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</si>
  <si>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</si>
  <si>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</si>
  <si>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</si>
  <si>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</si>
  <si>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</si>
  <si>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</si>
  <si>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</si>
  <si>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</si>
  <si>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</si>
  <si>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</si>
  <si>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</si>
  <si>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</si>
  <si>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</si>
  <si>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</si>
  <si>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</si>
  <si>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</si>
  <si>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</si>
  <si>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</si>
  <si>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</si>
  <si>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</si>
  <si>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</si>
  <si>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</si>
  <si>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</si>
  <si>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</si>
  <si>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</si>
  <si>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</si>
  <si>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</si>
  <si>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</si>
  <si>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</si>
  <si>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</si>
  <si>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</si>
  <si>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</si>
  <si>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</si>
  <si>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</si>
  <si>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</si>
  <si>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</si>
  <si>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</si>
  <si>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</si>
  <si>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</si>
  <si>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</si>
  <si>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</si>
  <si>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</si>
  <si>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</si>
  <si>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</si>
  <si>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</si>
  <si>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</si>
  <si>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</si>
  <si>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</si>
  <si>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</si>
  <si>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</si>
  <si>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</si>
  <si>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</si>
  <si>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</si>
  <si>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</si>
  <si>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</si>
  <si>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</si>
  <si>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</si>
  <si>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</si>
  <si>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</si>
  <si>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</si>
  <si>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</si>
  <si>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</si>
  <si>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</si>
  <si>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</si>
  <si>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</si>
  <si>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</si>
  <si>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</si>
  <si>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</si>
  <si>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</si>
  <si>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</si>
  <si>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</si>
  <si>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</si>
  <si>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</si>
  <si>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</si>
  <si>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</si>
  <si>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</si>
  <si>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</si>
  <si>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</si>
  <si>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3030-3050</t>
  </si>
  <si>
    <t>3300-3500</t>
  </si>
  <si>
    <t xml:space="preserve">BANKNIFTY 34900 CE 14 JUL </t>
  </si>
  <si>
    <t>BRRL</t>
  </si>
  <si>
    <t>Profit of Rs.65/-</t>
  </si>
  <si>
    <t>206-207</t>
  </si>
  <si>
    <t>213-218</t>
  </si>
  <si>
    <t>2700-2740</t>
  </si>
  <si>
    <t>595-610</t>
  </si>
  <si>
    <t>BANKNIFTY 34800 CE 14 JUL</t>
  </si>
  <si>
    <t>Loss of Rs.65/-</t>
  </si>
  <si>
    <t>MILEFUR</t>
  </si>
  <si>
    <t>DIVYA DIGAMBAR SONGHARE</t>
  </si>
  <si>
    <t>OSIAJEE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</si>
  <si>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</si>
  <si>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</si>
  <si>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</si>
  <si>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</si>
  <si>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</si>
  <si>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</si>
  <si>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</si>
  <si>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</si>
  <si>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</si>
  <si>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</si>
  <si>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</si>
  <si>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</si>
  <si>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</si>
  <si>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</si>
  <si>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</si>
  <si>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GKP</t>
  </si>
  <si>
    <t>HAFIZA MOHAMED HASANFATTA</t>
  </si>
  <si>
    <t>PURAV BHARATBHAI PATEL</t>
  </si>
  <si>
    <t>JATIN MANUBHAI SHAH</t>
  </si>
  <si>
    <t>SHERWOOD SECURITIES PVT LTD</t>
  </si>
  <si>
    <t>L7 HITECH PRIVATE LIMITED</t>
  </si>
  <si>
    <t>3200-3400</t>
  </si>
  <si>
    <t>LALPATHLAB JULY FUT</t>
  </si>
  <si>
    <t>1930-1880</t>
  </si>
  <si>
    <t>BAJFINANCE JULY FUT</t>
  </si>
  <si>
    <t>6050-6070</t>
  </si>
  <si>
    <t>6200-6250</t>
  </si>
  <si>
    <t>2275-2285</t>
  </si>
  <si>
    <t>2340-2370</t>
  </si>
  <si>
    <t>237-238</t>
  </si>
  <si>
    <t>245-255</t>
  </si>
  <si>
    <t>Profit of Rs.30.5/-</t>
  </si>
  <si>
    <t>VEDL JULY FUT</t>
  </si>
  <si>
    <t>MANOJ JAIKUMAR TIBREWALA</t>
  </si>
  <si>
    <t>MANGIND</t>
  </si>
  <si>
    <t>INDIAN CO-OPERATIVE CREDIT SOCIETY LIMITED</t>
  </si>
  <si>
    <t>SUTLAJ SALES PRIVATE LIMITED</t>
  </si>
  <si>
    <t>SADHNA</t>
  </si>
  <si>
    <t>VIRTUAL BUSINESS SOLUTION PRIVATE LIMITED</t>
  </si>
  <si>
    <t>VEERKRUPA</t>
  </si>
  <si>
    <t>BHAVYA DHIMAN</t>
  </si>
  <si>
    <t>PINKESH MAFATLAL SHAH</t>
  </si>
  <si>
    <t>ANSALHSG</t>
  </si>
  <si>
    <t>Ansal Housing and Constru</t>
  </si>
  <si>
    <t>RIIL</t>
  </si>
  <si>
    <t>Reliance Indl Infra Ltd</t>
  </si>
  <si>
    <t>XTX MARKETS LLP</t>
  </si>
  <si>
    <t>GRAVITON RESEARCH CAPITAL LLP</t>
  </si>
  <si>
    <t>HOUSING DEVELOPMENT FINANCE CORPORATION LIMITED</t>
  </si>
  <si>
    <t>HILTON</t>
  </si>
  <si>
    <t>Hilton Metal Forging Limi</t>
  </si>
  <si>
    <t>Part profit of Rs.25.5/-</t>
  </si>
  <si>
    <t xml:space="preserve">BHARTIARTL 670 CE JUL </t>
  </si>
  <si>
    <t>15-20</t>
  </si>
  <si>
    <t>Loss of Rs.50/-</t>
  </si>
  <si>
    <t>Profit of Rs.7.5/-</t>
  </si>
  <si>
    <t>Part profit of Rs.140/-</t>
  </si>
  <si>
    <t>TRENT JULY FUT</t>
  </si>
  <si>
    <t>1240-1250</t>
  </si>
  <si>
    <t>468-470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</si>
  <si>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</si>
  <si>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</si>
  <si>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</si>
  <si>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</si>
  <si>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</si>
  <si>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</si>
  <si>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</si>
  <si>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AKM</t>
  </si>
  <si>
    <t>SANGEETA SURESH PUNAMIYA</t>
  </si>
  <si>
    <t>SAURABH RAJESH MEHTA</t>
  </si>
  <si>
    <t>AADVANCE INTEGRATED MEDICINE SOLUTIONS LLP</t>
  </si>
  <si>
    <t>GEMSI</t>
  </si>
  <si>
    <t>RAMESH BHANDAPPA MUNNOLI</t>
  </si>
  <si>
    <t>GENERAAGRI</t>
  </si>
  <si>
    <t>KOTESWARA RAO GOPISETTY</t>
  </si>
  <si>
    <t>SOUTH GUJARAT SHARES AND SHAREBROKERS LIMITED</t>
  </si>
  <si>
    <t>YACOOBALI VENTURE COMMODITY BROKING PVT. LTD.</t>
  </si>
  <si>
    <t>LLFICL</t>
  </si>
  <si>
    <t>PRACHI HITESH RUPARELIYA</t>
  </si>
  <si>
    <t>MADHUSE</t>
  </si>
  <si>
    <t>VISHAL SINGH</t>
  </si>
  <si>
    <t>CHANDANIBEN MANOJKUMAR RAMNANI</t>
  </si>
  <si>
    <t>GOPAL ROY CHOUDHURY</t>
  </si>
  <si>
    <t>NCLRESE</t>
  </si>
  <si>
    <t>VISHAL TILOKCHAND KOTHARI</t>
  </si>
  <si>
    <t>NETLINK</t>
  </si>
  <si>
    <t>ANKITGOYAL</t>
  </si>
  <si>
    <t>ONELIFECAP</t>
  </si>
  <si>
    <t>GAURAV NAHTA HUF</t>
  </si>
  <si>
    <t>ROUNAK LOHIA HUF</t>
  </si>
  <si>
    <t>HANSABEN BHARATKUMAR PATEL</t>
  </si>
  <si>
    <t>PROFINC</t>
  </si>
  <si>
    <t>BHAVESH A VORA (HUF)</t>
  </si>
  <si>
    <t>ALPHA LEON ENTERPRISES LLP</t>
  </si>
  <si>
    <t>MEGHKUMAR MAHENDRAKUMAR SHAH</t>
  </si>
  <si>
    <t>QUASAR</t>
  </si>
  <si>
    <t>DOLF LEASING LIMITED</t>
  </si>
  <si>
    <t>RCAN</t>
  </si>
  <si>
    <t>KANCHAN RAJESH CHHEDA</t>
  </si>
  <si>
    <t>AMITA ASHOK CHHEDA</t>
  </si>
  <si>
    <t>ASHOK BHAWANJI CHHEDA</t>
  </si>
  <si>
    <t>RAJESH BHAVANJI CHHEDA</t>
  </si>
  <si>
    <t>HITEN B SHETH</t>
  </si>
  <si>
    <t>REGENCY</t>
  </si>
  <si>
    <t>KIRIT G MARFATIA</t>
  </si>
  <si>
    <t>THAKORBHAIVINUBHAIMISTRY</t>
  </si>
  <si>
    <t>SSPNFIN</t>
  </si>
  <si>
    <t>KESHRIMAL BABULAL JAIN</t>
  </si>
  <si>
    <t>KRANTI PRABHAKAR SHANBHAG</t>
  </si>
  <si>
    <t>TTIL</t>
  </si>
  <si>
    <t>GAURI NANDAN TRADERS</t>
  </si>
  <si>
    <t>TANGO COMMOSALES LLP</t>
  </si>
  <si>
    <t>LILABEN CHAMPALAL SHAH</t>
  </si>
  <si>
    <t>KAMAL VIJAYKUMAR SURANA</t>
  </si>
  <si>
    <t>DHARMESH MALDEVBHAI GODHANIA</t>
  </si>
  <si>
    <t>WAAREE</t>
  </si>
  <si>
    <t>NILESH VINUBHAI CHODVADIYA</t>
  </si>
  <si>
    <t>JEEL MANOJ GADA</t>
  </si>
  <si>
    <t>WAGEND</t>
  </si>
  <si>
    <t>SHILPA RAKESHBHAI SHETH</t>
  </si>
  <si>
    <t>WELCURE</t>
  </si>
  <si>
    <t>SANDEEP JAIN</t>
  </si>
  <si>
    <t>SANJEEV JAIN</t>
  </si>
  <si>
    <t>RAM KESHI</t>
  </si>
  <si>
    <t>PAWAN KUMAR KHURANA</t>
  </si>
  <si>
    <t>JAIN VIKESH</t>
  </si>
  <si>
    <t>GICL</t>
  </si>
  <si>
    <t>Globe Intl Carriers Ltd</t>
  </si>
  <si>
    <t>NAVRATRI SHARE TRADING PRIVATE LIMITED .</t>
  </si>
  <si>
    <t>GLOBE</t>
  </si>
  <si>
    <t>Globe Textiles (I) Ltd.</t>
  </si>
  <si>
    <t>ERISKA INVESTMENT FUND LTD</t>
  </si>
  <si>
    <t>NAKSHATRA GARMENTS PRIVATE LIMITED</t>
  </si>
  <si>
    <t>ANUSTUP TRADING  PRIVATE LIMITED</t>
  </si>
  <si>
    <t>KBCGLOBAL</t>
  </si>
  <si>
    <t>KBC Global Limited</t>
  </si>
  <si>
    <t>LGHL</t>
  </si>
  <si>
    <t>Laxmi Goldorna House Ltd</t>
  </si>
  <si>
    <t>JINIT JAYESHKUMAR SHAH</t>
  </si>
  <si>
    <t>BADAL JAYESHKUMAR SHAH</t>
  </si>
  <si>
    <t>LIBAS</t>
  </si>
  <si>
    <t>Libas Consu Products Ltd</t>
  </si>
  <si>
    <t>MEGASTAR</t>
  </si>
  <si>
    <t>Megastar Foods Limited</t>
  </si>
  <si>
    <t>BEELINE MERCHANT BANKING PRIVATE LIMITED</t>
  </si>
  <si>
    <t>NAMAN SECURITIES &amp; FINANCE PVT LTD</t>
  </si>
  <si>
    <t>SARVESHWAR</t>
  </si>
  <si>
    <t>Sarveshwar Foods Limited</t>
  </si>
  <si>
    <t>NUTESH KUMAR SINGLA</t>
  </si>
  <si>
    <t>BHAMINI KAMAL PAREKH</t>
  </si>
  <si>
    <t>HEMAL ARUNBHAI MEHTA</t>
  </si>
  <si>
    <t>PHOENIX TRADES</t>
  </si>
  <si>
    <t>JAYESH CHINUBHAI SHAH</t>
  </si>
  <si>
    <t>RIDHI  GOYAL</t>
  </si>
  <si>
    <t>ROHIT GUPTA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</si>
</sst>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0" fontId="40" fillId="14" borderId="21" xfId="0" applyFont="1" applyFill="1" applyBorder="1" applyAlignment="1">
      <alignment horizontal="center" vertical="center"/>
    </xf>
    <xf numFmtId="2" fontId="40" fillId="12" borderId="21" xfId="0" applyNumberFormat="1" applyFont="1" applyFill="1" applyBorder="1" applyAlignment="1">
      <alignment horizontal="center" vertical="center"/>
    </xf>
    <xf numFmtId="166" fontId="40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1" t="s">
        <v>16</v>
      </c>
      <c r="B9" s="463" t="s">
        <v>17</v>
      </c>
      <c r="C9" s="463" t="s">
        <v>18</v>
      </c>
      <c r="D9" s="463" t="s">
        <v>19</v>
      </c>
      <c r="E9" s="23" t="s">
        <v>20</v>
      </c>
      <c r="F9" s="23" t="s">
        <v>21</v>
      </c>
      <c r="G9" s="458" t="s">
        <v>22</v>
      </c>
      <c r="H9" s="459"/>
      <c r="I9" s="460"/>
      <c r="J9" s="458" t="s">
        <v>23</v>
      </c>
      <c r="K9" s="459"/>
      <c r="L9" s="460"/>
      <c r="M9" s="23"/>
      <c r="N9" s="24"/>
      <c r="O9" s="24"/>
      <c r="P9" s="24"/>
    </row>
    <row r="10" spans="1:16" ht="59.25" customHeight="1">
      <c r="A10" s="462"/>
      <c r="B10" s="464"/>
      <c r="C10" s="464"/>
      <c r="D10" s="46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16346.95</v>
      </c>
      <c r="F11" s="32">
        <v>16303.466666666667</v>
      </c>
      <c r="G11" s="33">
        <v>16242.433333333334</v>
      </c>
      <c r="H11" s="33">
        <v>16137.916666666668</v>
      </c>
      <c r="I11" s="33">
        <v>16076.883333333335</v>
      </c>
      <c r="J11" s="33">
        <v>16407.983333333334</v>
      </c>
      <c r="K11" s="33">
        <v>16469.016666666666</v>
      </c>
      <c r="L11" s="33">
        <v>16573.533333333333</v>
      </c>
      <c r="M11" s="34">
        <v>16364.5</v>
      </c>
      <c r="N11" s="34">
        <v>16198.95</v>
      </c>
      <c r="O11" s="35">
        <v>14166950</v>
      </c>
      <c r="P11" s="36">
        <v>5.2889939280432244E-2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35742.6</v>
      </c>
      <c r="F12" s="37">
        <v>35577.283333333333</v>
      </c>
      <c r="G12" s="38">
        <v>35359.316666666666</v>
      </c>
      <c r="H12" s="38">
        <v>34976.033333333333</v>
      </c>
      <c r="I12" s="38">
        <v>34758.066666666666</v>
      </c>
      <c r="J12" s="38">
        <v>35960.566666666666</v>
      </c>
      <c r="K12" s="38">
        <v>36178.533333333326</v>
      </c>
      <c r="L12" s="38">
        <v>36561.816666666666</v>
      </c>
      <c r="M12" s="28">
        <v>35795.25</v>
      </c>
      <c r="N12" s="28">
        <v>35194</v>
      </c>
      <c r="O12" s="39">
        <v>2747125</v>
      </c>
      <c r="P12" s="40">
        <v>1.6926408528910936E-2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16451</v>
      </c>
      <c r="F13" s="37">
        <v>16408.133333333331</v>
      </c>
      <c r="G13" s="38">
        <v>16345.416666666664</v>
      </c>
      <c r="H13" s="38">
        <v>16239.833333333332</v>
      </c>
      <c r="I13" s="38">
        <v>16177.116666666665</v>
      </c>
      <c r="J13" s="38">
        <v>16513.716666666664</v>
      </c>
      <c r="K13" s="38">
        <v>16576.433333333331</v>
      </c>
      <c r="L13" s="38">
        <v>16682.016666666663</v>
      </c>
      <c r="M13" s="28">
        <v>16470.849999999999</v>
      </c>
      <c r="N13" s="28">
        <v>16302.55</v>
      </c>
      <c r="O13" s="39">
        <v>3000</v>
      </c>
      <c r="P13" s="40">
        <v>-6.25E-2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6830</v>
      </c>
      <c r="F14" s="37">
        <v>6874.2</v>
      </c>
      <c r="G14" s="38">
        <v>6765.7999999999993</v>
      </c>
      <c r="H14" s="38">
        <v>6701.5999999999995</v>
      </c>
      <c r="I14" s="38">
        <v>6593.1999999999989</v>
      </c>
      <c r="J14" s="38">
        <v>6938.4</v>
      </c>
      <c r="K14" s="38">
        <v>7046.7999999999993</v>
      </c>
      <c r="L14" s="38">
        <v>7111</v>
      </c>
      <c r="M14" s="28">
        <v>6982.6</v>
      </c>
      <c r="N14" s="28">
        <v>6810</v>
      </c>
      <c r="O14" s="39">
        <v>900</v>
      </c>
      <c r="P14" s="40">
        <v>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738</v>
      </c>
      <c r="F15" s="37">
        <v>737.48333333333323</v>
      </c>
      <c r="G15" s="38">
        <v>730.51666666666642</v>
      </c>
      <c r="H15" s="38">
        <v>723.03333333333319</v>
      </c>
      <c r="I15" s="38">
        <v>716.06666666666638</v>
      </c>
      <c r="J15" s="38">
        <v>744.96666666666647</v>
      </c>
      <c r="K15" s="38">
        <v>751.93333333333339</v>
      </c>
      <c r="L15" s="38">
        <v>759.41666666666652</v>
      </c>
      <c r="M15" s="28">
        <v>744.45</v>
      </c>
      <c r="N15" s="28">
        <v>730</v>
      </c>
      <c r="O15" s="39">
        <v>3876000</v>
      </c>
      <c r="P15" s="40">
        <v>3.0508474576271188E-2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2573.1999999999998</v>
      </c>
      <c r="F16" s="37">
        <v>2577.5333333333333</v>
      </c>
      <c r="G16" s="38">
        <v>2525.6666666666665</v>
      </c>
      <c r="H16" s="38">
        <v>2478.1333333333332</v>
      </c>
      <c r="I16" s="38">
        <v>2426.2666666666664</v>
      </c>
      <c r="J16" s="38">
        <v>2625.0666666666666</v>
      </c>
      <c r="K16" s="38">
        <v>2676.9333333333334</v>
      </c>
      <c r="L16" s="38">
        <v>2724.4666666666667</v>
      </c>
      <c r="M16" s="28">
        <v>2629.4</v>
      </c>
      <c r="N16" s="28">
        <v>2530</v>
      </c>
      <c r="O16" s="39">
        <v>776000</v>
      </c>
      <c r="P16" s="40">
        <v>-2.5706940874035988E-3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19823.099999999999</v>
      </c>
      <c r="F17" s="37">
        <v>19865.133333333331</v>
      </c>
      <c r="G17" s="38">
        <v>19682.966666666664</v>
      </c>
      <c r="H17" s="38">
        <v>19542.833333333332</v>
      </c>
      <c r="I17" s="38">
        <v>19360.666666666664</v>
      </c>
      <c r="J17" s="38">
        <v>20005.266666666663</v>
      </c>
      <c r="K17" s="38">
        <v>20187.433333333334</v>
      </c>
      <c r="L17" s="38">
        <v>20327.566666666662</v>
      </c>
      <c r="M17" s="28">
        <v>20047.3</v>
      </c>
      <c r="N17" s="28">
        <v>19725</v>
      </c>
      <c r="O17" s="39">
        <v>39280</v>
      </c>
      <c r="P17" s="40">
        <v>-8.989805375347544E-2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95.65</v>
      </c>
      <c r="F18" s="37">
        <v>95.416666666666671</v>
      </c>
      <c r="G18" s="38">
        <v>94.683333333333337</v>
      </c>
      <c r="H18" s="38">
        <v>93.716666666666669</v>
      </c>
      <c r="I18" s="38">
        <v>92.983333333333334</v>
      </c>
      <c r="J18" s="38">
        <v>96.38333333333334</v>
      </c>
      <c r="K18" s="38">
        <v>97.11666666666666</v>
      </c>
      <c r="L18" s="38">
        <v>98.083333333333343</v>
      </c>
      <c r="M18" s="28">
        <v>96.15</v>
      </c>
      <c r="N18" s="28">
        <v>94.45</v>
      </c>
      <c r="O18" s="39">
        <v>20050200</v>
      </c>
      <c r="P18" s="40">
        <v>3.8891997761611639E-2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264.55</v>
      </c>
      <c r="F19" s="37">
        <v>264.16666666666669</v>
      </c>
      <c r="G19" s="38">
        <v>261.23333333333335</v>
      </c>
      <c r="H19" s="38">
        <v>257.91666666666669</v>
      </c>
      <c r="I19" s="38">
        <v>254.98333333333335</v>
      </c>
      <c r="J19" s="38">
        <v>267.48333333333335</v>
      </c>
      <c r="K19" s="38">
        <v>270.41666666666663</v>
      </c>
      <c r="L19" s="38">
        <v>273.73333333333335</v>
      </c>
      <c r="M19" s="28">
        <v>267.10000000000002</v>
      </c>
      <c r="N19" s="28">
        <v>260.85000000000002</v>
      </c>
      <c r="O19" s="39">
        <v>10907000</v>
      </c>
      <c r="P19" s="40">
        <v>6.7194624430045599E-3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2177.35</v>
      </c>
      <c r="F20" s="37">
        <v>2177.9166666666665</v>
      </c>
      <c r="G20" s="38">
        <v>2167.083333333333</v>
      </c>
      <c r="H20" s="38">
        <v>2156.8166666666666</v>
      </c>
      <c r="I20" s="38">
        <v>2145.9833333333331</v>
      </c>
      <c r="J20" s="38">
        <v>2188.1833333333329</v>
      </c>
      <c r="K20" s="38">
        <v>2199.016666666666</v>
      </c>
      <c r="L20" s="38">
        <v>2209.2833333333328</v>
      </c>
      <c r="M20" s="28">
        <v>2188.75</v>
      </c>
      <c r="N20" s="28">
        <v>2167.65</v>
      </c>
      <c r="O20" s="39">
        <v>2968750</v>
      </c>
      <c r="P20" s="40">
        <v>4.2122999157540015E-4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2459.65</v>
      </c>
      <c r="F21" s="37">
        <v>2446.8333333333335</v>
      </c>
      <c r="G21" s="38">
        <v>2425.666666666667</v>
      </c>
      <c r="H21" s="38">
        <v>2391.6833333333334</v>
      </c>
      <c r="I21" s="38">
        <v>2370.5166666666669</v>
      </c>
      <c r="J21" s="38">
        <v>2480.8166666666671</v>
      </c>
      <c r="K21" s="38">
        <v>2501.983333333334</v>
      </c>
      <c r="L21" s="38">
        <v>2535.9666666666672</v>
      </c>
      <c r="M21" s="28">
        <v>2468</v>
      </c>
      <c r="N21" s="28">
        <v>2412.85</v>
      </c>
      <c r="O21" s="39">
        <v>22078000</v>
      </c>
      <c r="P21" s="40">
        <v>2.9528006178167446E-3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751.4</v>
      </c>
      <c r="F22" s="37">
        <v>747.08333333333337</v>
      </c>
      <c r="G22" s="38">
        <v>739.76666666666677</v>
      </c>
      <c r="H22" s="38">
        <v>728.13333333333344</v>
      </c>
      <c r="I22" s="38">
        <v>720.81666666666683</v>
      </c>
      <c r="J22" s="38">
        <v>758.7166666666667</v>
      </c>
      <c r="K22" s="38">
        <v>766.0333333333333</v>
      </c>
      <c r="L22" s="38">
        <v>777.66666666666663</v>
      </c>
      <c r="M22" s="28">
        <v>754.4</v>
      </c>
      <c r="N22" s="28">
        <v>735.45</v>
      </c>
      <c r="O22" s="39">
        <v>79306250</v>
      </c>
      <c r="P22" s="40">
        <v>3.1305832687716414E-3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3256.05</v>
      </c>
      <c r="F23" s="37">
        <v>3276.1333333333332</v>
      </c>
      <c r="G23" s="38">
        <v>3227.2666666666664</v>
      </c>
      <c r="H23" s="38">
        <v>3198.4833333333331</v>
      </c>
      <c r="I23" s="38">
        <v>3149.6166666666663</v>
      </c>
      <c r="J23" s="38">
        <v>3304.9166666666665</v>
      </c>
      <c r="K23" s="38">
        <v>3353.7833333333333</v>
      </c>
      <c r="L23" s="38">
        <v>3382.5666666666666</v>
      </c>
      <c r="M23" s="28">
        <v>3325</v>
      </c>
      <c r="N23" s="28">
        <v>3247.35</v>
      </c>
      <c r="O23" s="39">
        <v>273400</v>
      </c>
      <c r="P23" s="40">
        <v>3.1698113207547167E-2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479.15</v>
      </c>
      <c r="F24" s="37">
        <v>479.09999999999997</v>
      </c>
      <c r="G24" s="38">
        <v>474.44999999999993</v>
      </c>
      <c r="H24" s="38">
        <v>469.74999999999994</v>
      </c>
      <c r="I24" s="38">
        <v>465.09999999999991</v>
      </c>
      <c r="J24" s="38">
        <v>483.79999999999995</v>
      </c>
      <c r="K24" s="38">
        <v>488.44999999999993</v>
      </c>
      <c r="L24" s="38">
        <v>493.15</v>
      </c>
      <c r="M24" s="28">
        <v>483.75</v>
      </c>
      <c r="N24" s="28">
        <v>474.4</v>
      </c>
      <c r="O24" s="39">
        <v>7176000</v>
      </c>
      <c r="P24" s="40">
        <v>2.1349274124679761E-2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371.55</v>
      </c>
      <c r="F25" s="37">
        <v>371.3</v>
      </c>
      <c r="G25" s="38">
        <v>370.6</v>
      </c>
      <c r="H25" s="38">
        <v>369.65000000000003</v>
      </c>
      <c r="I25" s="38">
        <v>368.95000000000005</v>
      </c>
      <c r="J25" s="38">
        <v>372.25</v>
      </c>
      <c r="K25" s="38">
        <v>372.94999999999993</v>
      </c>
      <c r="L25" s="38">
        <v>373.9</v>
      </c>
      <c r="M25" s="28">
        <v>372</v>
      </c>
      <c r="N25" s="28">
        <v>370.35</v>
      </c>
      <c r="O25" s="39">
        <v>49014000</v>
      </c>
      <c r="P25" s="40">
        <v>-5.151437652990391E-3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4025.3</v>
      </c>
      <c r="F26" s="37">
        <v>4000.4500000000003</v>
      </c>
      <c r="G26" s="38">
        <v>3960.9000000000005</v>
      </c>
      <c r="H26" s="38">
        <v>3896.5000000000005</v>
      </c>
      <c r="I26" s="38">
        <v>3856.9500000000007</v>
      </c>
      <c r="J26" s="38">
        <v>4064.8500000000004</v>
      </c>
      <c r="K26" s="38">
        <v>4104.4000000000005</v>
      </c>
      <c r="L26" s="38">
        <v>4168.8</v>
      </c>
      <c r="M26" s="28">
        <v>4040</v>
      </c>
      <c r="N26" s="28">
        <v>3936.05</v>
      </c>
      <c r="O26" s="39">
        <v>1815875</v>
      </c>
      <c r="P26" s="40">
        <v>8.7493924033053266E-3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211.95</v>
      </c>
      <c r="F27" s="37">
        <v>211.18333333333331</v>
      </c>
      <c r="G27" s="38">
        <v>208.66666666666663</v>
      </c>
      <c r="H27" s="38">
        <v>205.38333333333333</v>
      </c>
      <c r="I27" s="38">
        <v>202.86666666666665</v>
      </c>
      <c r="J27" s="38">
        <v>214.46666666666661</v>
      </c>
      <c r="K27" s="38">
        <v>216.98333333333332</v>
      </c>
      <c r="L27" s="38">
        <v>220.26666666666659</v>
      </c>
      <c r="M27" s="28">
        <v>213.7</v>
      </c>
      <c r="N27" s="28">
        <v>207.9</v>
      </c>
      <c r="O27" s="39">
        <v>14983500</v>
      </c>
      <c r="P27" s="40">
        <v>2.7357811375089993E-2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146.69999999999999</v>
      </c>
      <c r="F28" s="37">
        <v>146.28333333333333</v>
      </c>
      <c r="G28" s="38">
        <v>144.66666666666666</v>
      </c>
      <c r="H28" s="38">
        <v>142.63333333333333</v>
      </c>
      <c r="I28" s="38">
        <v>141.01666666666665</v>
      </c>
      <c r="J28" s="38">
        <v>148.31666666666666</v>
      </c>
      <c r="K28" s="38">
        <v>149.93333333333334</v>
      </c>
      <c r="L28" s="38">
        <v>151.96666666666667</v>
      </c>
      <c r="M28" s="28">
        <v>147.9</v>
      </c>
      <c r="N28" s="28">
        <v>144.25</v>
      </c>
      <c r="O28" s="39">
        <v>40735000</v>
      </c>
      <c r="P28" s="40">
        <v>2.8311176760216642E-3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3020.4</v>
      </c>
      <c r="F29" s="37">
        <v>3010.2666666666664</v>
      </c>
      <c r="G29" s="38">
        <v>2995.7833333333328</v>
      </c>
      <c r="H29" s="38">
        <v>2971.1666666666665</v>
      </c>
      <c r="I29" s="38">
        <v>2956.6833333333329</v>
      </c>
      <c r="J29" s="38">
        <v>3034.8833333333328</v>
      </c>
      <c r="K29" s="38">
        <v>3049.3666666666663</v>
      </c>
      <c r="L29" s="38">
        <v>3073.9833333333327</v>
      </c>
      <c r="M29" s="28">
        <v>3024.75</v>
      </c>
      <c r="N29" s="28">
        <v>2985.65</v>
      </c>
      <c r="O29" s="39">
        <v>6958800</v>
      </c>
      <c r="P29" s="40">
        <v>-1.9776876267748478E-2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1785.75</v>
      </c>
      <c r="F30" s="37">
        <v>1779.3333333333333</v>
      </c>
      <c r="G30" s="38">
        <v>1761.4166666666665</v>
      </c>
      <c r="H30" s="38">
        <v>1737.0833333333333</v>
      </c>
      <c r="I30" s="38">
        <v>1719.1666666666665</v>
      </c>
      <c r="J30" s="38">
        <v>1803.6666666666665</v>
      </c>
      <c r="K30" s="38">
        <v>1821.583333333333</v>
      </c>
      <c r="L30" s="38">
        <v>1845.9166666666665</v>
      </c>
      <c r="M30" s="28">
        <v>1797.25</v>
      </c>
      <c r="N30" s="28">
        <v>1755</v>
      </c>
      <c r="O30" s="39">
        <v>658900</v>
      </c>
      <c r="P30" s="40">
        <v>5.8774139378673382E-3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8357.0499999999993</v>
      </c>
      <c r="F31" s="37">
        <v>8325</v>
      </c>
      <c r="G31" s="38">
        <v>8268.0499999999993</v>
      </c>
      <c r="H31" s="38">
        <v>8179.0499999999993</v>
      </c>
      <c r="I31" s="38">
        <v>8122.0999999999985</v>
      </c>
      <c r="J31" s="38">
        <v>8414</v>
      </c>
      <c r="K31" s="38">
        <v>8470.9500000000007</v>
      </c>
      <c r="L31" s="38">
        <v>8559.9500000000007</v>
      </c>
      <c r="M31" s="28">
        <v>8381.9500000000007</v>
      </c>
      <c r="N31" s="28">
        <v>8236</v>
      </c>
      <c r="O31" s="39">
        <v>116625</v>
      </c>
      <c r="P31" s="40">
        <v>2.1681997371879105E-2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559.70000000000005</v>
      </c>
      <c r="F32" s="37">
        <v>555.30000000000007</v>
      </c>
      <c r="G32" s="38">
        <v>547.40000000000009</v>
      </c>
      <c r="H32" s="38">
        <v>535.1</v>
      </c>
      <c r="I32" s="38">
        <v>527.20000000000005</v>
      </c>
      <c r="J32" s="38">
        <v>567.60000000000014</v>
      </c>
      <c r="K32" s="38">
        <v>575.5</v>
      </c>
      <c r="L32" s="38">
        <v>587.80000000000018</v>
      </c>
      <c r="M32" s="28">
        <v>563.20000000000005</v>
      </c>
      <c r="N32" s="28">
        <v>543</v>
      </c>
      <c r="O32" s="39">
        <v>8112000</v>
      </c>
      <c r="P32" s="40">
        <v>9.4146209873212844E-2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557.35</v>
      </c>
      <c r="F33" s="37">
        <v>558.01666666666677</v>
      </c>
      <c r="G33" s="38">
        <v>551.08333333333348</v>
      </c>
      <c r="H33" s="38">
        <v>544.81666666666672</v>
      </c>
      <c r="I33" s="38">
        <v>537.88333333333344</v>
      </c>
      <c r="J33" s="38">
        <v>564.28333333333353</v>
      </c>
      <c r="K33" s="38">
        <v>571.2166666666667</v>
      </c>
      <c r="L33" s="38">
        <v>577.48333333333358</v>
      </c>
      <c r="M33" s="28">
        <v>564.95000000000005</v>
      </c>
      <c r="N33" s="28">
        <v>551.75</v>
      </c>
      <c r="O33" s="39">
        <v>13909000</v>
      </c>
      <c r="P33" s="40">
        <v>1.6219770585226858E-2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700.95</v>
      </c>
      <c r="F34" s="37">
        <v>695.13333333333333</v>
      </c>
      <c r="G34" s="38">
        <v>685.81666666666661</v>
      </c>
      <c r="H34" s="38">
        <v>670.68333333333328</v>
      </c>
      <c r="I34" s="38">
        <v>661.36666666666656</v>
      </c>
      <c r="J34" s="38">
        <v>710.26666666666665</v>
      </c>
      <c r="K34" s="38">
        <v>719.58333333333348</v>
      </c>
      <c r="L34" s="38">
        <v>734.7166666666667</v>
      </c>
      <c r="M34" s="28">
        <v>704.45</v>
      </c>
      <c r="N34" s="28">
        <v>680</v>
      </c>
      <c r="O34" s="39">
        <v>58020000</v>
      </c>
      <c r="P34" s="40">
        <v>-9.2416139013544799E-3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4005.75</v>
      </c>
      <c r="F35" s="37">
        <v>4000.4666666666667</v>
      </c>
      <c r="G35" s="38">
        <v>3968.0333333333333</v>
      </c>
      <c r="H35" s="38">
        <v>3930.3166666666666</v>
      </c>
      <c r="I35" s="38">
        <v>3897.8833333333332</v>
      </c>
      <c r="J35" s="38">
        <v>4038.1833333333334</v>
      </c>
      <c r="K35" s="38">
        <v>4070.6166666666668</v>
      </c>
      <c r="L35" s="38">
        <v>4108.3333333333339</v>
      </c>
      <c r="M35" s="28">
        <v>4032.9</v>
      </c>
      <c r="N35" s="28">
        <v>3962.75</v>
      </c>
      <c r="O35" s="39">
        <v>2795000</v>
      </c>
      <c r="P35" s="40">
        <v>4.0483946021405308E-2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12452.15</v>
      </c>
      <c r="F36" s="37">
        <v>12352.833333333334</v>
      </c>
      <c r="G36" s="38">
        <v>12230.716666666667</v>
      </c>
      <c r="H36" s="38">
        <v>12009.283333333333</v>
      </c>
      <c r="I36" s="38">
        <v>11887.166666666666</v>
      </c>
      <c r="J36" s="38">
        <v>12574.266666666668</v>
      </c>
      <c r="K36" s="38">
        <v>12696.383333333333</v>
      </c>
      <c r="L36" s="38">
        <v>12917.816666666669</v>
      </c>
      <c r="M36" s="28">
        <v>12474.95</v>
      </c>
      <c r="N36" s="28">
        <v>12131.4</v>
      </c>
      <c r="O36" s="39">
        <v>1201900</v>
      </c>
      <c r="P36" s="40">
        <v>-4.6791973986834802E-2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6069.45</v>
      </c>
      <c r="F37" s="37">
        <v>6062.0999999999995</v>
      </c>
      <c r="G37" s="38">
        <v>6020.2499999999991</v>
      </c>
      <c r="H37" s="38">
        <v>5971.0499999999993</v>
      </c>
      <c r="I37" s="38">
        <v>5929.1999999999989</v>
      </c>
      <c r="J37" s="38">
        <v>6111.2999999999993</v>
      </c>
      <c r="K37" s="38">
        <v>6153.15</v>
      </c>
      <c r="L37" s="38">
        <v>6202.3499999999995</v>
      </c>
      <c r="M37" s="28">
        <v>6103.95</v>
      </c>
      <c r="N37" s="28">
        <v>6012.9</v>
      </c>
      <c r="O37" s="39">
        <v>5435250</v>
      </c>
      <c r="P37" s="40">
        <v>-5.2617130307467059E-3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2302.3000000000002</v>
      </c>
      <c r="F38" s="37">
        <v>2292.6666666666665</v>
      </c>
      <c r="G38" s="38">
        <v>2277.6333333333332</v>
      </c>
      <c r="H38" s="38">
        <v>2252.9666666666667</v>
      </c>
      <c r="I38" s="38">
        <v>2237.9333333333334</v>
      </c>
      <c r="J38" s="38">
        <v>2317.333333333333</v>
      </c>
      <c r="K38" s="38">
        <v>2332.3666666666668</v>
      </c>
      <c r="L38" s="38">
        <v>2357.0333333333328</v>
      </c>
      <c r="M38" s="28">
        <v>2307.6999999999998</v>
      </c>
      <c r="N38" s="28">
        <v>2268</v>
      </c>
      <c r="O38" s="39">
        <v>1531500</v>
      </c>
      <c r="P38" s="40">
        <v>1.9369009584664535E-2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371</v>
      </c>
      <c r="F39" s="37">
        <v>370.81666666666666</v>
      </c>
      <c r="G39" s="38">
        <v>367.88333333333333</v>
      </c>
      <c r="H39" s="38">
        <v>364.76666666666665</v>
      </c>
      <c r="I39" s="38">
        <v>361.83333333333331</v>
      </c>
      <c r="J39" s="38">
        <v>373.93333333333334</v>
      </c>
      <c r="K39" s="38">
        <v>376.86666666666662</v>
      </c>
      <c r="L39" s="38">
        <v>379.98333333333335</v>
      </c>
      <c r="M39" s="28">
        <v>373.75</v>
      </c>
      <c r="N39" s="28">
        <v>367.7</v>
      </c>
      <c r="O39" s="39">
        <v>7390400</v>
      </c>
      <c r="P39" s="40">
        <v>-4.5258620689655176E-3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288.75</v>
      </c>
      <c r="F40" s="37">
        <v>285.34999999999997</v>
      </c>
      <c r="G40" s="38">
        <v>281.09999999999991</v>
      </c>
      <c r="H40" s="38">
        <v>273.44999999999993</v>
      </c>
      <c r="I40" s="38">
        <v>269.19999999999987</v>
      </c>
      <c r="J40" s="38">
        <v>292.99999999999994</v>
      </c>
      <c r="K40" s="38">
        <v>297.25000000000006</v>
      </c>
      <c r="L40" s="38">
        <v>304.89999999999998</v>
      </c>
      <c r="M40" s="28">
        <v>289.60000000000002</v>
      </c>
      <c r="N40" s="28">
        <v>277.7</v>
      </c>
      <c r="O40" s="39">
        <v>26710200</v>
      </c>
      <c r="P40" s="40">
        <v>4.9434229137199436E-2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113.05</v>
      </c>
      <c r="F41" s="37">
        <v>111.28333333333335</v>
      </c>
      <c r="G41" s="38">
        <v>109.11666666666669</v>
      </c>
      <c r="H41" s="38">
        <v>105.18333333333334</v>
      </c>
      <c r="I41" s="38">
        <v>103.01666666666668</v>
      </c>
      <c r="J41" s="38">
        <v>115.2166666666667</v>
      </c>
      <c r="K41" s="38">
        <v>117.38333333333335</v>
      </c>
      <c r="L41" s="38">
        <v>121.31666666666671</v>
      </c>
      <c r="M41" s="28">
        <v>113.45</v>
      </c>
      <c r="N41" s="28">
        <v>107.35</v>
      </c>
      <c r="O41" s="39">
        <v>118193400</v>
      </c>
      <c r="P41" s="40">
        <v>6.572423251397827E-2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1829.35</v>
      </c>
      <c r="F42" s="37">
        <v>1825.3833333333332</v>
      </c>
      <c r="G42" s="38">
        <v>1816.2166666666665</v>
      </c>
      <c r="H42" s="38">
        <v>1803.0833333333333</v>
      </c>
      <c r="I42" s="38">
        <v>1793.9166666666665</v>
      </c>
      <c r="J42" s="38">
        <v>1838.5166666666664</v>
      </c>
      <c r="K42" s="38">
        <v>1847.6833333333334</v>
      </c>
      <c r="L42" s="38">
        <v>1860.8166666666664</v>
      </c>
      <c r="M42" s="28">
        <v>1834.55</v>
      </c>
      <c r="N42" s="28">
        <v>1812.25</v>
      </c>
      <c r="O42" s="39">
        <v>1672550</v>
      </c>
      <c r="P42" s="40">
        <v>2.4423109314468588E-2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255.95</v>
      </c>
      <c r="F43" s="37">
        <v>255.49999999999997</v>
      </c>
      <c r="G43" s="38">
        <v>252.34999999999997</v>
      </c>
      <c r="H43" s="38">
        <v>248.75</v>
      </c>
      <c r="I43" s="38">
        <v>245.6</v>
      </c>
      <c r="J43" s="38">
        <v>259.09999999999991</v>
      </c>
      <c r="K43" s="38">
        <v>262.25</v>
      </c>
      <c r="L43" s="38">
        <v>265.84999999999991</v>
      </c>
      <c r="M43" s="28">
        <v>258.64999999999998</v>
      </c>
      <c r="N43" s="28">
        <v>251.9</v>
      </c>
      <c r="O43" s="39">
        <v>30415200</v>
      </c>
      <c r="P43" s="40">
        <v>-2.6168224299065422E-3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581.45000000000005</v>
      </c>
      <c r="F44" s="37">
        <v>578.5</v>
      </c>
      <c r="G44" s="38">
        <v>574.20000000000005</v>
      </c>
      <c r="H44" s="38">
        <v>566.95000000000005</v>
      </c>
      <c r="I44" s="38">
        <v>562.65000000000009</v>
      </c>
      <c r="J44" s="38">
        <v>585.75</v>
      </c>
      <c r="K44" s="38">
        <v>590.04999999999995</v>
      </c>
      <c r="L44" s="38">
        <v>597.29999999999995</v>
      </c>
      <c r="M44" s="28">
        <v>582.79999999999995</v>
      </c>
      <c r="N44" s="28">
        <v>571.25</v>
      </c>
      <c r="O44" s="39">
        <v>6589000</v>
      </c>
      <c r="P44" s="40">
        <v>-1.6691704223001168E-4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668.1</v>
      </c>
      <c r="F45" s="37">
        <v>662.78333333333342</v>
      </c>
      <c r="G45" s="38">
        <v>656.11666666666679</v>
      </c>
      <c r="H45" s="38">
        <v>644.13333333333333</v>
      </c>
      <c r="I45" s="38">
        <v>637.4666666666667</v>
      </c>
      <c r="J45" s="38">
        <v>674.76666666666688</v>
      </c>
      <c r="K45" s="38">
        <v>681.43333333333362</v>
      </c>
      <c r="L45" s="38">
        <v>693.41666666666697</v>
      </c>
      <c r="M45" s="28">
        <v>669.45</v>
      </c>
      <c r="N45" s="28">
        <v>650.79999999999995</v>
      </c>
      <c r="O45" s="39">
        <v>8817000</v>
      </c>
      <c r="P45" s="40">
        <v>-1.1103633916554509E-2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673.55</v>
      </c>
      <c r="F46" s="37">
        <v>672.4666666666667</v>
      </c>
      <c r="G46" s="38">
        <v>665.93333333333339</v>
      </c>
      <c r="H46" s="38">
        <v>658.31666666666672</v>
      </c>
      <c r="I46" s="38">
        <v>651.78333333333342</v>
      </c>
      <c r="J46" s="38">
        <v>680.08333333333337</v>
      </c>
      <c r="K46" s="38">
        <v>686.61666666666667</v>
      </c>
      <c r="L46" s="38">
        <v>694.23333333333335</v>
      </c>
      <c r="M46" s="28">
        <v>679</v>
      </c>
      <c r="N46" s="28">
        <v>664.85</v>
      </c>
      <c r="O46" s="39">
        <v>53431800</v>
      </c>
      <c r="P46" s="40">
        <v>-4.9948480599989867E-2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51.35</v>
      </c>
      <c r="F47" s="37">
        <v>51.25</v>
      </c>
      <c r="G47" s="38">
        <v>50.7</v>
      </c>
      <c r="H47" s="38">
        <v>50.050000000000004</v>
      </c>
      <c r="I47" s="38">
        <v>49.500000000000007</v>
      </c>
      <c r="J47" s="38">
        <v>51.9</v>
      </c>
      <c r="K47" s="38">
        <v>52.449999999999996</v>
      </c>
      <c r="L47" s="38">
        <v>53.099999999999994</v>
      </c>
      <c r="M47" s="28">
        <v>51.8</v>
      </c>
      <c r="N47" s="28">
        <v>50.6</v>
      </c>
      <c r="O47" s="39">
        <v>111132000</v>
      </c>
      <c r="P47" s="40">
        <v>3.2283234175363308E-2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329.45</v>
      </c>
      <c r="F48" s="37">
        <v>333.09999999999997</v>
      </c>
      <c r="G48" s="38">
        <v>324.39999999999992</v>
      </c>
      <c r="H48" s="38">
        <v>319.34999999999997</v>
      </c>
      <c r="I48" s="38">
        <v>310.64999999999992</v>
      </c>
      <c r="J48" s="38">
        <v>338.14999999999992</v>
      </c>
      <c r="K48" s="38">
        <v>346.84999999999997</v>
      </c>
      <c r="L48" s="38">
        <v>351.89999999999992</v>
      </c>
      <c r="M48" s="28">
        <v>341.8</v>
      </c>
      <c r="N48" s="28">
        <v>328.05</v>
      </c>
      <c r="O48" s="39">
        <v>14743000</v>
      </c>
      <c r="P48" s="40">
        <v>5.2199606040709126E-2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16485.150000000001</v>
      </c>
      <c r="F49" s="37">
        <v>16441.7</v>
      </c>
      <c r="G49" s="38">
        <v>16344.5</v>
      </c>
      <c r="H49" s="38">
        <v>16203.849999999999</v>
      </c>
      <c r="I49" s="38">
        <v>16106.649999999998</v>
      </c>
      <c r="J49" s="38">
        <v>16582.350000000002</v>
      </c>
      <c r="K49" s="38">
        <v>16679.550000000007</v>
      </c>
      <c r="L49" s="38">
        <v>16820.200000000004</v>
      </c>
      <c r="M49" s="28">
        <v>16538.900000000001</v>
      </c>
      <c r="N49" s="28">
        <v>16301.05</v>
      </c>
      <c r="O49" s="39">
        <v>112050</v>
      </c>
      <c r="P49" s="40">
        <v>3.0818767249310028E-2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317.45</v>
      </c>
      <c r="F50" s="37">
        <v>316.55</v>
      </c>
      <c r="G50" s="38">
        <v>314.35000000000002</v>
      </c>
      <c r="H50" s="38">
        <v>311.25</v>
      </c>
      <c r="I50" s="38">
        <v>309.05</v>
      </c>
      <c r="J50" s="38">
        <v>319.65000000000003</v>
      </c>
      <c r="K50" s="38">
        <v>321.84999999999997</v>
      </c>
      <c r="L50" s="38">
        <v>324.95000000000005</v>
      </c>
      <c r="M50" s="28">
        <v>318.75</v>
      </c>
      <c r="N50" s="28">
        <v>313.45</v>
      </c>
      <c r="O50" s="39">
        <v>16569000</v>
      </c>
      <c r="P50" s="40">
        <v>3.1950672645739912E-2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3801.5</v>
      </c>
      <c r="F51" s="37">
        <v>3787.1</v>
      </c>
      <c r="G51" s="38">
        <v>3768.1499999999996</v>
      </c>
      <c r="H51" s="38">
        <v>3734.7999999999997</v>
      </c>
      <c r="I51" s="38">
        <v>3715.8499999999995</v>
      </c>
      <c r="J51" s="38">
        <v>3820.45</v>
      </c>
      <c r="K51" s="38">
        <v>3839.3999999999996</v>
      </c>
      <c r="L51" s="38">
        <v>3872.75</v>
      </c>
      <c r="M51" s="28">
        <v>3806.05</v>
      </c>
      <c r="N51" s="28">
        <v>3753.75</v>
      </c>
      <c r="O51" s="39">
        <v>1828000</v>
      </c>
      <c r="P51" s="40">
        <v>-1.2958963282937365E-2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327.64999999999998</v>
      </c>
      <c r="F52" s="37">
        <v>324.26666666666665</v>
      </c>
      <c r="G52" s="38">
        <v>320.08333333333331</v>
      </c>
      <c r="H52" s="38">
        <v>312.51666666666665</v>
      </c>
      <c r="I52" s="38">
        <v>308.33333333333331</v>
      </c>
      <c r="J52" s="38">
        <v>331.83333333333331</v>
      </c>
      <c r="K52" s="38">
        <v>336.01666666666671</v>
      </c>
      <c r="L52" s="38">
        <v>343.58333333333331</v>
      </c>
      <c r="M52" s="28">
        <v>328.45</v>
      </c>
      <c r="N52" s="28">
        <v>316.7</v>
      </c>
      <c r="O52" s="39">
        <v>5271500</v>
      </c>
      <c r="P52" s="40">
        <v>-1.9109820996613451E-2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223.95</v>
      </c>
      <c r="F53" s="37">
        <v>220.26666666666665</v>
      </c>
      <c r="G53" s="38">
        <v>216.08333333333331</v>
      </c>
      <c r="H53" s="38">
        <v>208.21666666666667</v>
      </c>
      <c r="I53" s="38">
        <v>204.03333333333333</v>
      </c>
      <c r="J53" s="38">
        <v>228.1333333333333</v>
      </c>
      <c r="K53" s="38">
        <v>232.31666666666663</v>
      </c>
      <c r="L53" s="38">
        <v>240.18333333333328</v>
      </c>
      <c r="M53" s="28">
        <v>224.45</v>
      </c>
      <c r="N53" s="28">
        <v>212.4</v>
      </c>
      <c r="O53" s="39">
        <v>42346800</v>
      </c>
      <c r="P53" s="40">
        <v>2.3626158464952356E-2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507.85</v>
      </c>
      <c r="F54" s="37">
        <v>506.7833333333333</v>
      </c>
      <c r="G54" s="38">
        <v>502.06666666666661</v>
      </c>
      <c r="H54" s="38">
        <v>496.2833333333333</v>
      </c>
      <c r="I54" s="38">
        <v>491.56666666666661</v>
      </c>
      <c r="J54" s="38">
        <v>512.56666666666661</v>
      </c>
      <c r="K54" s="38">
        <v>517.2833333333333</v>
      </c>
      <c r="L54" s="38">
        <v>523.06666666666661</v>
      </c>
      <c r="M54" s="28">
        <v>511.5</v>
      </c>
      <c r="N54" s="28">
        <v>501</v>
      </c>
      <c r="O54" s="39">
        <v>2969850</v>
      </c>
      <c r="P54" s="40">
        <v>7.6083360899768439E-3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304.55</v>
      </c>
      <c r="F55" s="37">
        <v>304.38333333333333</v>
      </c>
      <c r="G55" s="38">
        <v>301.51666666666665</v>
      </c>
      <c r="H55" s="38">
        <v>298.48333333333335</v>
      </c>
      <c r="I55" s="38">
        <v>295.61666666666667</v>
      </c>
      <c r="J55" s="38">
        <v>307.41666666666663</v>
      </c>
      <c r="K55" s="38">
        <v>310.2833333333333</v>
      </c>
      <c r="L55" s="38">
        <v>313.31666666666661</v>
      </c>
      <c r="M55" s="28">
        <v>307.25</v>
      </c>
      <c r="N55" s="28">
        <v>301.35000000000002</v>
      </c>
      <c r="O55" s="39">
        <v>4170000</v>
      </c>
      <c r="P55" s="40">
        <v>3.8088125466766244E-2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683.5</v>
      </c>
      <c r="F56" s="37">
        <v>678.2</v>
      </c>
      <c r="G56" s="38">
        <v>671.00000000000011</v>
      </c>
      <c r="H56" s="38">
        <v>658.50000000000011</v>
      </c>
      <c r="I56" s="38">
        <v>651.30000000000018</v>
      </c>
      <c r="J56" s="38">
        <v>690.7</v>
      </c>
      <c r="K56" s="38">
        <v>697.89999999999986</v>
      </c>
      <c r="L56" s="38">
        <v>710.4</v>
      </c>
      <c r="M56" s="28">
        <v>685.4</v>
      </c>
      <c r="N56" s="28">
        <v>665.7</v>
      </c>
      <c r="O56" s="39">
        <v>10108750</v>
      </c>
      <c r="P56" s="40">
        <v>1.4298256616079268E-2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962.85</v>
      </c>
      <c r="F57" s="37">
        <v>965.38333333333333</v>
      </c>
      <c r="G57" s="38">
        <v>955.86666666666667</v>
      </c>
      <c r="H57" s="38">
        <v>948.88333333333333</v>
      </c>
      <c r="I57" s="38">
        <v>939.36666666666667</v>
      </c>
      <c r="J57" s="38">
        <v>972.36666666666667</v>
      </c>
      <c r="K57" s="38">
        <v>981.88333333333333</v>
      </c>
      <c r="L57" s="38">
        <v>988.86666666666667</v>
      </c>
      <c r="M57" s="28">
        <v>974.9</v>
      </c>
      <c r="N57" s="28">
        <v>958.4</v>
      </c>
      <c r="O57" s="39">
        <v>8875750</v>
      </c>
      <c r="P57" s="40">
        <v>3.6751194413818448E-3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198.75</v>
      </c>
      <c r="F58" s="37">
        <v>198.15</v>
      </c>
      <c r="G58" s="38">
        <v>196.20000000000002</v>
      </c>
      <c r="H58" s="38">
        <v>193.65</v>
      </c>
      <c r="I58" s="38">
        <v>191.70000000000002</v>
      </c>
      <c r="J58" s="38">
        <v>200.70000000000002</v>
      </c>
      <c r="K58" s="38">
        <v>202.65</v>
      </c>
      <c r="L58" s="38">
        <v>205.20000000000002</v>
      </c>
      <c r="M58" s="28">
        <v>200.1</v>
      </c>
      <c r="N58" s="28">
        <v>195.6</v>
      </c>
      <c r="O58" s="39">
        <v>39975600</v>
      </c>
      <c r="P58" s="40">
        <v>3.5240374157058954E-2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3353.55</v>
      </c>
      <c r="F59" s="37">
        <v>3364.5166666666664</v>
      </c>
      <c r="G59" s="38">
        <v>3310.0333333333328</v>
      </c>
      <c r="H59" s="38">
        <v>3266.5166666666664</v>
      </c>
      <c r="I59" s="38">
        <v>3212.0333333333328</v>
      </c>
      <c r="J59" s="38">
        <v>3408.0333333333328</v>
      </c>
      <c r="K59" s="38">
        <v>3462.5166666666664</v>
      </c>
      <c r="L59" s="38">
        <v>3506.0333333333328</v>
      </c>
      <c r="M59" s="28">
        <v>3419</v>
      </c>
      <c r="N59" s="28">
        <v>3321</v>
      </c>
      <c r="O59" s="39">
        <v>1007700</v>
      </c>
      <c r="P59" s="40">
        <v>0.2221211569947244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1569.3</v>
      </c>
      <c r="F60" s="37">
        <v>1562.1833333333334</v>
      </c>
      <c r="G60" s="38">
        <v>1551.9166666666667</v>
      </c>
      <c r="H60" s="38">
        <v>1534.5333333333333</v>
      </c>
      <c r="I60" s="38">
        <v>1524.2666666666667</v>
      </c>
      <c r="J60" s="38">
        <v>1579.5666666666668</v>
      </c>
      <c r="K60" s="38">
        <v>1589.8333333333333</v>
      </c>
      <c r="L60" s="38">
        <v>1607.2166666666669</v>
      </c>
      <c r="M60" s="28">
        <v>1572.45</v>
      </c>
      <c r="N60" s="28">
        <v>1544.8</v>
      </c>
      <c r="O60" s="39">
        <v>2756950</v>
      </c>
      <c r="P60" s="40">
        <v>1.0166476045240819E-3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675.4</v>
      </c>
      <c r="F61" s="37">
        <v>675.38333333333333</v>
      </c>
      <c r="G61" s="38">
        <v>669.06666666666661</v>
      </c>
      <c r="H61" s="38">
        <v>662.73333333333323</v>
      </c>
      <c r="I61" s="38">
        <v>656.41666666666652</v>
      </c>
      <c r="J61" s="38">
        <v>681.7166666666667</v>
      </c>
      <c r="K61" s="38">
        <v>688.03333333333353</v>
      </c>
      <c r="L61" s="38">
        <v>694.36666666666679</v>
      </c>
      <c r="M61" s="28">
        <v>681.7</v>
      </c>
      <c r="N61" s="28">
        <v>669.05</v>
      </c>
      <c r="O61" s="39">
        <v>6756000</v>
      </c>
      <c r="P61" s="40">
        <v>-1.7730496453900709E-3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998.05</v>
      </c>
      <c r="F62" s="37">
        <v>995.18333333333339</v>
      </c>
      <c r="G62" s="38">
        <v>984.86666666666679</v>
      </c>
      <c r="H62" s="38">
        <v>971.68333333333339</v>
      </c>
      <c r="I62" s="38">
        <v>961.36666666666679</v>
      </c>
      <c r="J62" s="38">
        <v>1008.3666666666668</v>
      </c>
      <c r="K62" s="38">
        <v>1018.6833333333334</v>
      </c>
      <c r="L62" s="38">
        <v>1031.8666666666668</v>
      </c>
      <c r="M62" s="28">
        <v>1005.5</v>
      </c>
      <c r="N62" s="28">
        <v>982</v>
      </c>
      <c r="O62" s="39">
        <v>1281000</v>
      </c>
      <c r="P62" s="40">
        <v>-3.430079155672823E-2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395.05</v>
      </c>
      <c r="F63" s="37">
        <v>395.98333333333329</v>
      </c>
      <c r="G63" s="38">
        <v>389.96666666666658</v>
      </c>
      <c r="H63" s="38">
        <v>384.88333333333327</v>
      </c>
      <c r="I63" s="38">
        <v>378.86666666666656</v>
      </c>
      <c r="J63" s="38">
        <v>401.06666666666661</v>
      </c>
      <c r="K63" s="38">
        <v>407.08333333333337</v>
      </c>
      <c r="L63" s="38">
        <v>412.16666666666663</v>
      </c>
      <c r="M63" s="28">
        <v>402</v>
      </c>
      <c r="N63" s="28">
        <v>390.9</v>
      </c>
      <c r="O63" s="39">
        <v>3675000</v>
      </c>
      <c r="P63" s="40">
        <v>-4.7063399455464797E-2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158.75</v>
      </c>
      <c r="F64" s="37">
        <v>157.29999999999998</v>
      </c>
      <c r="G64" s="38">
        <v>154.69999999999996</v>
      </c>
      <c r="H64" s="38">
        <v>150.64999999999998</v>
      </c>
      <c r="I64" s="38">
        <v>148.04999999999995</v>
      </c>
      <c r="J64" s="38">
        <v>161.34999999999997</v>
      </c>
      <c r="K64" s="38">
        <v>163.95</v>
      </c>
      <c r="L64" s="38">
        <v>167.99999999999997</v>
      </c>
      <c r="M64" s="28">
        <v>159.9</v>
      </c>
      <c r="N64" s="28">
        <v>153.25</v>
      </c>
      <c r="O64" s="39">
        <v>11220000</v>
      </c>
      <c r="P64" s="40">
        <v>0.101620029455081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1150.45</v>
      </c>
      <c r="F65" s="37">
        <v>1151.8166666666666</v>
      </c>
      <c r="G65" s="38">
        <v>1136.6333333333332</v>
      </c>
      <c r="H65" s="38">
        <v>1122.8166666666666</v>
      </c>
      <c r="I65" s="38">
        <v>1107.6333333333332</v>
      </c>
      <c r="J65" s="38">
        <v>1165.6333333333332</v>
      </c>
      <c r="K65" s="38">
        <v>1180.8166666666666</v>
      </c>
      <c r="L65" s="38">
        <v>1194.6333333333332</v>
      </c>
      <c r="M65" s="28">
        <v>1167</v>
      </c>
      <c r="N65" s="28">
        <v>1138</v>
      </c>
      <c r="O65" s="39">
        <v>2218800</v>
      </c>
      <c r="P65" s="40">
        <v>-3.0414263240692185E-2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548.4</v>
      </c>
      <c r="F66" s="37">
        <v>547.79999999999995</v>
      </c>
      <c r="G66" s="38">
        <v>544.79999999999995</v>
      </c>
      <c r="H66" s="38">
        <v>541.20000000000005</v>
      </c>
      <c r="I66" s="38">
        <v>538.20000000000005</v>
      </c>
      <c r="J66" s="38">
        <v>551.39999999999986</v>
      </c>
      <c r="K66" s="38">
        <v>554.39999999999986</v>
      </c>
      <c r="L66" s="38">
        <v>557.99999999999977</v>
      </c>
      <c r="M66" s="28">
        <v>550.79999999999995</v>
      </c>
      <c r="N66" s="28">
        <v>544.20000000000005</v>
      </c>
      <c r="O66" s="39">
        <v>13622500</v>
      </c>
      <c r="P66" s="40">
        <v>-2.2513229886088438E-2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1518.05</v>
      </c>
      <c r="F67" s="37">
        <v>1513.5666666666666</v>
      </c>
      <c r="G67" s="38">
        <v>1498.1833333333332</v>
      </c>
      <c r="H67" s="38">
        <v>1478.3166666666666</v>
      </c>
      <c r="I67" s="38">
        <v>1462.9333333333332</v>
      </c>
      <c r="J67" s="38">
        <v>1533.4333333333332</v>
      </c>
      <c r="K67" s="38">
        <v>1548.8166666666664</v>
      </c>
      <c r="L67" s="38">
        <v>1568.6833333333332</v>
      </c>
      <c r="M67" s="28">
        <v>1528.95</v>
      </c>
      <c r="N67" s="28">
        <v>1493.7</v>
      </c>
      <c r="O67" s="39">
        <v>1191000</v>
      </c>
      <c r="P67" s="40">
        <v>-1.488833746898263E-2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1769.4</v>
      </c>
      <c r="F68" s="37">
        <v>1763.8</v>
      </c>
      <c r="G68" s="38">
        <v>1747.35</v>
      </c>
      <c r="H68" s="38">
        <v>1725.3</v>
      </c>
      <c r="I68" s="38">
        <v>1708.85</v>
      </c>
      <c r="J68" s="38">
        <v>1785.85</v>
      </c>
      <c r="K68" s="38">
        <v>1802.3000000000002</v>
      </c>
      <c r="L68" s="38">
        <v>1824.35</v>
      </c>
      <c r="M68" s="28">
        <v>1780.25</v>
      </c>
      <c r="N68" s="28">
        <v>1741.75</v>
      </c>
      <c r="O68" s="39">
        <v>2124250</v>
      </c>
      <c r="P68" s="40">
        <v>8.0673864040811481E-3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178.6</v>
      </c>
      <c r="F69" s="37">
        <v>179.08333333333334</v>
      </c>
      <c r="G69" s="38">
        <v>176.11666666666667</v>
      </c>
      <c r="H69" s="38">
        <v>173.63333333333333</v>
      </c>
      <c r="I69" s="38">
        <v>170.66666666666666</v>
      </c>
      <c r="J69" s="38">
        <v>181.56666666666669</v>
      </c>
      <c r="K69" s="38">
        <v>184.53333333333333</v>
      </c>
      <c r="L69" s="38">
        <v>187.01666666666671</v>
      </c>
      <c r="M69" s="28">
        <v>182.05</v>
      </c>
      <c r="N69" s="28">
        <v>176.6</v>
      </c>
      <c r="O69" s="39">
        <v>17491500</v>
      </c>
      <c r="P69" s="40">
        <v>-1.3490725126475547E-2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3761.7</v>
      </c>
      <c r="F70" s="37">
        <v>3751.4166666666665</v>
      </c>
      <c r="G70" s="38">
        <v>3735.4333333333329</v>
      </c>
      <c r="H70" s="38">
        <v>3709.1666666666665</v>
      </c>
      <c r="I70" s="38">
        <v>3693.1833333333329</v>
      </c>
      <c r="J70" s="38">
        <v>3777.6833333333329</v>
      </c>
      <c r="K70" s="38">
        <v>3793.6666666666665</v>
      </c>
      <c r="L70" s="38">
        <v>3819.9333333333329</v>
      </c>
      <c r="M70" s="28">
        <v>3767.4</v>
      </c>
      <c r="N70" s="28">
        <v>3725.15</v>
      </c>
      <c r="O70" s="39">
        <v>2670600</v>
      </c>
      <c r="P70" s="40">
        <v>3.9332471764904199E-4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3825.65</v>
      </c>
      <c r="F71" s="37">
        <v>3824.1166666666663</v>
      </c>
      <c r="G71" s="38">
        <v>3793.2333333333327</v>
      </c>
      <c r="H71" s="38">
        <v>3760.8166666666662</v>
      </c>
      <c r="I71" s="38">
        <v>3729.9333333333325</v>
      </c>
      <c r="J71" s="38">
        <v>3856.5333333333328</v>
      </c>
      <c r="K71" s="38">
        <v>3887.416666666667</v>
      </c>
      <c r="L71" s="38">
        <v>3919.833333333333</v>
      </c>
      <c r="M71" s="28">
        <v>3855</v>
      </c>
      <c r="N71" s="28">
        <v>3791.7</v>
      </c>
      <c r="O71" s="39">
        <v>536875</v>
      </c>
      <c r="P71" s="40">
        <v>1.1655011655011655E-3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361.25</v>
      </c>
      <c r="F72" s="37">
        <v>358.91666666666669</v>
      </c>
      <c r="G72" s="38">
        <v>354.93333333333339</v>
      </c>
      <c r="H72" s="38">
        <v>348.61666666666673</v>
      </c>
      <c r="I72" s="38">
        <v>344.63333333333344</v>
      </c>
      <c r="J72" s="38">
        <v>365.23333333333335</v>
      </c>
      <c r="K72" s="38">
        <v>369.21666666666658</v>
      </c>
      <c r="L72" s="38">
        <v>375.5333333333333</v>
      </c>
      <c r="M72" s="28">
        <v>362.9</v>
      </c>
      <c r="N72" s="28">
        <v>352.6</v>
      </c>
      <c r="O72" s="39">
        <v>40258350</v>
      </c>
      <c r="P72" s="40">
        <v>1.4764598236566295E-2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4464.05</v>
      </c>
      <c r="F73" s="37">
        <v>4474.5333333333338</v>
      </c>
      <c r="G73" s="38">
        <v>4434.1666666666679</v>
      </c>
      <c r="H73" s="38">
        <v>4404.2833333333338</v>
      </c>
      <c r="I73" s="38">
        <v>4363.9166666666679</v>
      </c>
      <c r="J73" s="38">
        <v>4504.4166666666679</v>
      </c>
      <c r="K73" s="38">
        <v>4544.7833333333347</v>
      </c>
      <c r="L73" s="38">
        <v>4574.6666666666679</v>
      </c>
      <c r="M73" s="28">
        <v>4514.8999999999996</v>
      </c>
      <c r="N73" s="28">
        <v>4444.6499999999996</v>
      </c>
      <c r="O73" s="39">
        <v>2035625</v>
      </c>
      <c r="P73" s="40">
        <v>3.9777806155024902E-2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3060.3</v>
      </c>
      <c r="F74" s="37">
        <v>3044.7999999999997</v>
      </c>
      <c r="G74" s="38">
        <v>3017.9999999999995</v>
      </c>
      <c r="H74" s="38">
        <v>2975.7</v>
      </c>
      <c r="I74" s="38">
        <v>2948.8999999999996</v>
      </c>
      <c r="J74" s="38">
        <v>3087.0999999999995</v>
      </c>
      <c r="K74" s="38">
        <v>3113.8999999999996</v>
      </c>
      <c r="L74" s="38">
        <v>3156.1999999999994</v>
      </c>
      <c r="M74" s="28">
        <v>3071.6</v>
      </c>
      <c r="N74" s="28">
        <v>3002.5</v>
      </c>
      <c r="O74" s="39">
        <v>3872400</v>
      </c>
      <c r="P74" s="40">
        <v>8.7527352297592995E-3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1753.85</v>
      </c>
      <c r="F75" s="37">
        <v>1737.3333333333333</v>
      </c>
      <c r="G75" s="38">
        <v>1681.4666666666665</v>
      </c>
      <c r="H75" s="38">
        <v>1609.0833333333333</v>
      </c>
      <c r="I75" s="38">
        <v>1553.2166666666665</v>
      </c>
      <c r="J75" s="38">
        <v>1809.7166666666665</v>
      </c>
      <c r="K75" s="38">
        <v>1865.5833333333333</v>
      </c>
      <c r="L75" s="38">
        <v>1937.9666666666665</v>
      </c>
      <c r="M75" s="28">
        <v>1793.2</v>
      </c>
      <c r="N75" s="28">
        <v>1664.95</v>
      </c>
      <c r="O75" s="39">
        <v>2095500</v>
      </c>
      <c r="P75" s="40">
        <v>-6.5489330389992648E-2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150.80000000000001</v>
      </c>
      <c r="F76" s="37">
        <v>150.93333333333331</v>
      </c>
      <c r="G76" s="38">
        <v>149.51666666666662</v>
      </c>
      <c r="H76" s="38">
        <v>148.23333333333332</v>
      </c>
      <c r="I76" s="38">
        <v>146.81666666666663</v>
      </c>
      <c r="J76" s="38">
        <v>152.21666666666661</v>
      </c>
      <c r="K76" s="38">
        <v>153.6333333333333</v>
      </c>
      <c r="L76" s="38">
        <v>154.9166666666666</v>
      </c>
      <c r="M76" s="28">
        <v>152.35</v>
      </c>
      <c r="N76" s="28">
        <v>149.65</v>
      </c>
      <c r="O76" s="39">
        <v>24976800</v>
      </c>
      <c r="P76" s="40">
        <v>3.2747841619529622E-2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107.2</v>
      </c>
      <c r="F77" s="37">
        <v>105.16666666666667</v>
      </c>
      <c r="G77" s="38">
        <v>102.73333333333335</v>
      </c>
      <c r="H77" s="38">
        <v>98.26666666666668</v>
      </c>
      <c r="I77" s="38">
        <v>95.833333333333357</v>
      </c>
      <c r="J77" s="38">
        <v>109.63333333333334</v>
      </c>
      <c r="K77" s="38">
        <v>112.06666666666665</v>
      </c>
      <c r="L77" s="38">
        <v>116.53333333333333</v>
      </c>
      <c r="M77" s="28">
        <v>107.6</v>
      </c>
      <c r="N77" s="28">
        <v>100.7</v>
      </c>
      <c r="O77" s="39">
        <v>90840000</v>
      </c>
      <c r="P77" s="40">
        <v>-1.9535887749595252E-2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105.35</v>
      </c>
      <c r="F78" s="37">
        <v>105.48333333333333</v>
      </c>
      <c r="G78" s="38">
        <v>104.36666666666667</v>
      </c>
      <c r="H78" s="38">
        <v>103.38333333333334</v>
      </c>
      <c r="I78" s="38">
        <v>102.26666666666668</v>
      </c>
      <c r="J78" s="38">
        <v>106.46666666666667</v>
      </c>
      <c r="K78" s="38">
        <v>107.58333333333331</v>
      </c>
      <c r="L78" s="38">
        <v>108.56666666666666</v>
      </c>
      <c r="M78" s="28">
        <v>106.6</v>
      </c>
      <c r="N78" s="28">
        <v>104.5</v>
      </c>
      <c r="O78" s="39">
        <v>12183600</v>
      </c>
      <c r="P78" s="40">
        <v>-1.1392405063291139E-2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139.94999999999999</v>
      </c>
      <c r="F79" s="37">
        <v>140.66666666666666</v>
      </c>
      <c r="G79" s="38">
        <v>136.2833333333333</v>
      </c>
      <c r="H79" s="38">
        <v>132.61666666666665</v>
      </c>
      <c r="I79" s="38">
        <v>128.23333333333329</v>
      </c>
      <c r="J79" s="38">
        <v>144.33333333333331</v>
      </c>
      <c r="K79" s="38">
        <v>148.7166666666667</v>
      </c>
      <c r="L79" s="38">
        <v>152.38333333333333</v>
      </c>
      <c r="M79" s="28">
        <v>145.05000000000001</v>
      </c>
      <c r="N79" s="28">
        <v>137</v>
      </c>
      <c r="O79" s="39">
        <v>29060400</v>
      </c>
      <c r="P79" s="40">
        <v>0.15267360270989597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385.4</v>
      </c>
      <c r="F80" s="37">
        <v>385.25</v>
      </c>
      <c r="G80" s="38">
        <v>381.6</v>
      </c>
      <c r="H80" s="38">
        <v>377.8</v>
      </c>
      <c r="I80" s="38">
        <v>374.15000000000003</v>
      </c>
      <c r="J80" s="38">
        <v>389.05</v>
      </c>
      <c r="K80" s="38">
        <v>392.7</v>
      </c>
      <c r="L80" s="38">
        <v>396.5</v>
      </c>
      <c r="M80" s="28">
        <v>388.9</v>
      </c>
      <c r="N80" s="28">
        <v>381.45</v>
      </c>
      <c r="O80" s="39">
        <v>7079400</v>
      </c>
      <c r="P80" s="40">
        <v>1.4669523652546564E-2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34.85</v>
      </c>
      <c r="F81" s="37">
        <v>34.883333333333333</v>
      </c>
      <c r="G81" s="38">
        <v>34.516666666666666</v>
      </c>
      <c r="H81" s="38">
        <v>34.18333333333333</v>
      </c>
      <c r="I81" s="38">
        <v>33.816666666666663</v>
      </c>
      <c r="J81" s="38">
        <v>35.216666666666669</v>
      </c>
      <c r="K81" s="38">
        <v>35.583333333333329</v>
      </c>
      <c r="L81" s="38">
        <v>35.916666666666671</v>
      </c>
      <c r="M81" s="28">
        <v>35.25</v>
      </c>
      <c r="N81" s="28">
        <v>34.549999999999997</v>
      </c>
      <c r="O81" s="39">
        <v>105570000</v>
      </c>
      <c r="P81" s="40">
        <v>1.3172101058086806E-2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657.25</v>
      </c>
      <c r="F82" s="37">
        <v>651.91666666666663</v>
      </c>
      <c r="G82" s="38">
        <v>644.33333333333326</v>
      </c>
      <c r="H82" s="38">
        <v>631.41666666666663</v>
      </c>
      <c r="I82" s="38">
        <v>623.83333333333326</v>
      </c>
      <c r="J82" s="38">
        <v>664.83333333333326</v>
      </c>
      <c r="K82" s="38">
        <v>672.41666666666652</v>
      </c>
      <c r="L82" s="38">
        <v>685.33333333333326</v>
      </c>
      <c r="M82" s="28">
        <v>659.5</v>
      </c>
      <c r="N82" s="28">
        <v>639</v>
      </c>
      <c r="O82" s="39">
        <v>3679000</v>
      </c>
      <c r="P82" s="40">
        <v>-2.1438450899031812E-2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868.75</v>
      </c>
      <c r="F83" s="37">
        <v>863.75</v>
      </c>
      <c r="G83" s="38">
        <v>856.7</v>
      </c>
      <c r="H83" s="38">
        <v>844.65000000000009</v>
      </c>
      <c r="I83" s="38">
        <v>837.60000000000014</v>
      </c>
      <c r="J83" s="38">
        <v>875.8</v>
      </c>
      <c r="K83" s="38">
        <v>882.84999999999991</v>
      </c>
      <c r="L83" s="38">
        <v>894.89999999999986</v>
      </c>
      <c r="M83" s="28">
        <v>870.8</v>
      </c>
      <c r="N83" s="28">
        <v>851.7</v>
      </c>
      <c r="O83" s="39">
        <v>7252000</v>
      </c>
      <c r="P83" s="40">
        <v>-1.4272121788772598E-2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1390.3</v>
      </c>
      <c r="F84" s="37">
        <v>1377.7833333333335</v>
      </c>
      <c r="G84" s="38">
        <v>1357.5666666666671</v>
      </c>
      <c r="H84" s="38">
        <v>1324.8333333333335</v>
      </c>
      <c r="I84" s="38">
        <v>1304.616666666667</v>
      </c>
      <c r="J84" s="38">
        <v>1410.5166666666671</v>
      </c>
      <c r="K84" s="38">
        <v>1430.7333333333338</v>
      </c>
      <c r="L84" s="38">
        <v>1463.4666666666672</v>
      </c>
      <c r="M84" s="28">
        <v>1398</v>
      </c>
      <c r="N84" s="28">
        <v>1345.05</v>
      </c>
      <c r="O84" s="39">
        <v>3956225</v>
      </c>
      <c r="P84" s="40">
        <v>1.6432503491906991E-4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309.35000000000002</v>
      </c>
      <c r="F85" s="37">
        <v>309.8</v>
      </c>
      <c r="G85" s="38">
        <v>305.70000000000005</v>
      </c>
      <c r="H85" s="38">
        <v>302.05</v>
      </c>
      <c r="I85" s="38">
        <v>297.95000000000005</v>
      </c>
      <c r="J85" s="38">
        <v>313.45000000000005</v>
      </c>
      <c r="K85" s="38">
        <v>317.55000000000007</v>
      </c>
      <c r="L85" s="38">
        <v>321.20000000000005</v>
      </c>
      <c r="M85" s="28">
        <v>313.89999999999998</v>
      </c>
      <c r="N85" s="28">
        <v>306.14999999999998</v>
      </c>
      <c r="O85" s="39">
        <v>10414000</v>
      </c>
      <c r="P85" s="40">
        <v>4.7475357071011866E-2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1442.8</v>
      </c>
      <c r="F86" s="37">
        <v>1438.5</v>
      </c>
      <c r="G86" s="38">
        <v>1430.3</v>
      </c>
      <c r="H86" s="38">
        <v>1417.8</v>
      </c>
      <c r="I86" s="38">
        <v>1409.6</v>
      </c>
      <c r="J86" s="38">
        <v>1451</v>
      </c>
      <c r="K86" s="38">
        <v>1459.1999999999998</v>
      </c>
      <c r="L86" s="38">
        <v>1471.7</v>
      </c>
      <c r="M86" s="28">
        <v>1446.7</v>
      </c>
      <c r="N86" s="28">
        <v>1426</v>
      </c>
      <c r="O86" s="39">
        <v>14575375</v>
      </c>
      <c r="P86" s="40">
        <v>4.8907727420932504E-4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230.55</v>
      </c>
      <c r="F87" s="37">
        <v>230.91666666666666</v>
      </c>
      <c r="G87" s="38">
        <v>228.93333333333331</v>
      </c>
      <c r="H87" s="38">
        <v>227.31666666666666</v>
      </c>
      <c r="I87" s="38">
        <v>225.33333333333331</v>
      </c>
      <c r="J87" s="38">
        <v>232.5333333333333</v>
      </c>
      <c r="K87" s="38">
        <v>234.51666666666665</v>
      </c>
      <c r="L87" s="38">
        <v>236.1333333333333</v>
      </c>
      <c r="M87" s="28">
        <v>232.9</v>
      </c>
      <c r="N87" s="28">
        <v>229.3</v>
      </c>
      <c r="O87" s="39">
        <v>3585000</v>
      </c>
      <c r="P87" s="40">
        <v>4.3668122270742356E-2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447.45</v>
      </c>
      <c r="F88" s="37">
        <v>450.96666666666664</v>
      </c>
      <c r="G88" s="38">
        <v>442.0333333333333</v>
      </c>
      <c r="H88" s="38">
        <v>436.61666666666667</v>
      </c>
      <c r="I88" s="38">
        <v>427.68333333333334</v>
      </c>
      <c r="J88" s="38">
        <v>456.38333333333327</v>
      </c>
      <c r="K88" s="38">
        <v>465.31666666666655</v>
      </c>
      <c r="L88" s="38">
        <v>470.73333333333323</v>
      </c>
      <c r="M88" s="28">
        <v>459.9</v>
      </c>
      <c r="N88" s="28">
        <v>445.55</v>
      </c>
      <c r="O88" s="39">
        <v>3955000</v>
      </c>
      <c r="P88" s="40">
        <v>3.839842468001313E-2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1831.75</v>
      </c>
      <c r="F89" s="37">
        <v>1816.2833333333335</v>
      </c>
      <c r="G89" s="38">
        <v>1796.366666666667</v>
      </c>
      <c r="H89" s="38">
        <v>1760.9833333333336</v>
      </c>
      <c r="I89" s="38">
        <v>1741.0666666666671</v>
      </c>
      <c r="J89" s="38">
        <v>1851.666666666667</v>
      </c>
      <c r="K89" s="38">
        <v>1871.5833333333335</v>
      </c>
      <c r="L89" s="38">
        <v>1906.9666666666669</v>
      </c>
      <c r="M89" s="28">
        <v>1836.2</v>
      </c>
      <c r="N89" s="28">
        <v>1780.9</v>
      </c>
      <c r="O89" s="39">
        <v>2617725</v>
      </c>
      <c r="P89" s="40">
        <v>6.0215467487495192E-2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1259.55</v>
      </c>
      <c r="F90" s="37">
        <v>1263.3666666666668</v>
      </c>
      <c r="G90" s="38">
        <v>1250.2333333333336</v>
      </c>
      <c r="H90" s="38">
        <v>1240.9166666666667</v>
      </c>
      <c r="I90" s="38">
        <v>1227.7833333333335</v>
      </c>
      <c r="J90" s="38">
        <v>1272.6833333333336</v>
      </c>
      <c r="K90" s="38">
        <v>1285.8166666666668</v>
      </c>
      <c r="L90" s="38">
        <v>1295.1333333333337</v>
      </c>
      <c r="M90" s="28">
        <v>1276.5</v>
      </c>
      <c r="N90" s="28">
        <v>1254.05</v>
      </c>
      <c r="O90" s="39">
        <v>5977500</v>
      </c>
      <c r="P90" s="40">
        <v>-4.2987512007684921E-2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892.85</v>
      </c>
      <c r="F91" s="37">
        <v>891.9</v>
      </c>
      <c r="G91" s="38">
        <v>885.4</v>
      </c>
      <c r="H91" s="38">
        <v>877.95</v>
      </c>
      <c r="I91" s="38">
        <v>871.45</v>
      </c>
      <c r="J91" s="38">
        <v>899.34999999999991</v>
      </c>
      <c r="K91" s="38">
        <v>905.84999999999991</v>
      </c>
      <c r="L91" s="38">
        <v>913.29999999999984</v>
      </c>
      <c r="M91" s="28">
        <v>898.4</v>
      </c>
      <c r="N91" s="28">
        <v>884.45</v>
      </c>
      <c r="O91" s="39">
        <v>25306400</v>
      </c>
      <c r="P91" s="40">
        <v>2.4542311398288275E-2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2219.65</v>
      </c>
      <c r="F92" s="37">
        <v>2212.15</v>
      </c>
      <c r="G92" s="38">
        <v>2199.9</v>
      </c>
      <c r="H92" s="38">
        <v>2180.15</v>
      </c>
      <c r="I92" s="38">
        <v>2167.9</v>
      </c>
      <c r="J92" s="38">
        <v>2231.9</v>
      </c>
      <c r="K92" s="38">
        <v>2244.15</v>
      </c>
      <c r="L92" s="38">
        <v>2263.9</v>
      </c>
      <c r="M92" s="28">
        <v>2224.4</v>
      </c>
      <c r="N92" s="28">
        <v>2192.4</v>
      </c>
      <c r="O92" s="39">
        <v>24457500</v>
      </c>
      <c r="P92" s="40">
        <v>-1.239278964965838E-2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1933.95</v>
      </c>
      <c r="F93" s="37">
        <v>1929.4333333333334</v>
      </c>
      <c r="G93" s="38">
        <v>1920.9166666666667</v>
      </c>
      <c r="H93" s="38">
        <v>1907.8833333333334</v>
      </c>
      <c r="I93" s="38">
        <v>1899.3666666666668</v>
      </c>
      <c r="J93" s="38">
        <v>1942.4666666666667</v>
      </c>
      <c r="K93" s="38">
        <v>1950.9833333333331</v>
      </c>
      <c r="L93" s="38">
        <v>1964.0166666666667</v>
      </c>
      <c r="M93" s="28">
        <v>1937.95</v>
      </c>
      <c r="N93" s="28">
        <v>1916.4</v>
      </c>
      <c r="O93" s="39">
        <v>2583900</v>
      </c>
      <c r="P93" s="40">
        <v>6.9710700592540956E-4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1353.4</v>
      </c>
      <c r="F94" s="37">
        <v>1353.0333333333335</v>
      </c>
      <c r="G94" s="38">
        <v>1343.866666666667</v>
      </c>
      <c r="H94" s="38">
        <v>1334.3333333333335</v>
      </c>
      <c r="I94" s="38">
        <v>1325.166666666667</v>
      </c>
      <c r="J94" s="38">
        <v>1362.5666666666671</v>
      </c>
      <c r="K94" s="38">
        <v>1371.7333333333336</v>
      </c>
      <c r="L94" s="38">
        <v>1381.2666666666671</v>
      </c>
      <c r="M94" s="28">
        <v>1362.2</v>
      </c>
      <c r="N94" s="28">
        <v>1343.5</v>
      </c>
      <c r="O94" s="39">
        <v>62627400</v>
      </c>
      <c r="P94" s="40">
        <v>3.4966051935539581E-2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536.54999999999995</v>
      </c>
      <c r="F95" s="37">
        <v>539.16666666666663</v>
      </c>
      <c r="G95" s="38">
        <v>532.48333333333323</v>
      </c>
      <c r="H95" s="38">
        <v>528.41666666666663</v>
      </c>
      <c r="I95" s="38">
        <v>521.73333333333323</v>
      </c>
      <c r="J95" s="38">
        <v>543.23333333333323</v>
      </c>
      <c r="K95" s="38">
        <v>549.91666666666663</v>
      </c>
      <c r="L95" s="38">
        <v>553.98333333333323</v>
      </c>
      <c r="M95" s="28">
        <v>545.85</v>
      </c>
      <c r="N95" s="28">
        <v>535.1</v>
      </c>
      <c r="O95" s="39">
        <v>27633100</v>
      </c>
      <c r="P95" s="40">
        <v>5.8082722601297279E-2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2777.05</v>
      </c>
      <c r="F96" s="37">
        <v>2785</v>
      </c>
      <c r="G96" s="38">
        <v>2750.55</v>
      </c>
      <c r="H96" s="38">
        <v>2724.05</v>
      </c>
      <c r="I96" s="38">
        <v>2689.6000000000004</v>
      </c>
      <c r="J96" s="38">
        <v>2811.5</v>
      </c>
      <c r="K96" s="38">
        <v>2845.95</v>
      </c>
      <c r="L96" s="38">
        <v>2872.45</v>
      </c>
      <c r="M96" s="28">
        <v>2819.45</v>
      </c>
      <c r="N96" s="28">
        <v>2758.5</v>
      </c>
      <c r="O96" s="39">
        <v>4065600</v>
      </c>
      <c r="P96" s="40">
        <v>1.8334836188758641E-2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369.2</v>
      </c>
      <c r="F97" s="37">
        <v>368.63333333333338</v>
      </c>
      <c r="G97" s="38">
        <v>365.16666666666674</v>
      </c>
      <c r="H97" s="38">
        <v>361.13333333333338</v>
      </c>
      <c r="I97" s="38">
        <v>357.66666666666674</v>
      </c>
      <c r="J97" s="38">
        <v>372.66666666666674</v>
      </c>
      <c r="K97" s="38">
        <v>376.13333333333333</v>
      </c>
      <c r="L97" s="38">
        <v>380.16666666666674</v>
      </c>
      <c r="M97" s="28">
        <v>372.1</v>
      </c>
      <c r="N97" s="28">
        <v>364.6</v>
      </c>
      <c r="O97" s="39">
        <v>40729600</v>
      </c>
      <c r="P97" s="40">
        <v>-2.6765990238890317E-2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93.35</v>
      </c>
      <c r="F98" s="37">
        <v>92.816666666666663</v>
      </c>
      <c r="G98" s="38">
        <v>91.98333333333332</v>
      </c>
      <c r="H98" s="38">
        <v>90.61666666666666</v>
      </c>
      <c r="I98" s="38">
        <v>89.783333333333317</v>
      </c>
      <c r="J98" s="38">
        <v>94.183333333333323</v>
      </c>
      <c r="K98" s="38">
        <v>95.016666666666666</v>
      </c>
      <c r="L98" s="38">
        <v>96.383333333333326</v>
      </c>
      <c r="M98" s="28">
        <v>93.65</v>
      </c>
      <c r="N98" s="28">
        <v>91.45</v>
      </c>
      <c r="O98" s="39">
        <v>14245900</v>
      </c>
      <c r="P98" s="40">
        <v>2.0326455189405606E-2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241.85</v>
      </c>
      <c r="F99" s="37">
        <v>241.18333333333331</v>
      </c>
      <c r="G99" s="38">
        <v>239.61666666666662</v>
      </c>
      <c r="H99" s="38">
        <v>237.3833333333333</v>
      </c>
      <c r="I99" s="38">
        <v>235.81666666666661</v>
      </c>
      <c r="J99" s="38">
        <v>243.41666666666663</v>
      </c>
      <c r="K99" s="38">
        <v>244.98333333333329</v>
      </c>
      <c r="L99" s="38">
        <v>247.21666666666664</v>
      </c>
      <c r="M99" s="28">
        <v>242.75</v>
      </c>
      <c r="N99" s="28">
        <v>238.95</v>
      </c>
      <c r="O99" s="39">
        <v>23168700</v>
      </c>
      <c r="P99" s="40">
        <v>1.400396779087408E-3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2577.4</v>
      </c>
      <c r="F100" s="37">
        <v>2563.5666666666671</v>
      </c>
      <c r="G100" s="38">
        <v>2543.8333333333339</v>
      </c>
      <c r="H100" s="38">
        <v>2510.2666666666669</v>
      </c>
      <c r="I100" s="38">
        <v>2490.5333333333338</v>
      </c>
      <c r="J100" s="38">
        <v>2597.1333333333341</v>
      </c>
      <c r="K100" s="38">
        <v>2616.8666666666668</v>
      </c>
      <c r="L100" s="38">
        <v>2650.4333333333343</v>
      </c>
      <c r="M100" s="28">
        <v>2583.3000000000002</v>
      </c>
      <c r="N100" s="28">
        <v>2530</v>
      </c>
      <c r="O100" s="39">
        <v>14208300</v>
      </c>
      <c r="P100" s="40">
        <v>3.7185467446291309E-2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36722.1</v>
      </c>
      <c r="F101" s="37">
        <v>36463.133333333331</v>
      </c>
      <c r="G101" s="38">
        <v>35928.166666666664</v>
      </c>
      <c r="H101" s="38">
        <v>35134.23333333333</v>
      </c>
      <c r="I101" s="38">
        <v>34599.266666666663</v>
      </c>
      <c r="J101" s="38">
        <v>37257.066666666666</v>
      </c>
      <c r="K101" s="38">
        <v>37792.03333333334</v>
      </c>
      <c r="L101" s="38">
        <v>38585.966666666667</v>
      </c>
      <c r="M101" s="28">
        <v>36998.1</v>
      </c>
      <c r="N101" s="28">
        <v>35669.199999999997</v>
      </c>
      <c r="O101" s="39">
        <v>21885</v>
      </c>
      <c r="P101" s="40">
        <v>5.4953000723065797E-2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98.55</v>
      </c>
      <c r="F102" s="37">
        <v>97.683333333333323</v>
      </c>
      <c r="G102" s="38">
        <v>95.766666666666652</v>
      </c>
      <c r="H102" s="38">
        <v>92.983333333333334</v>
      </c>
      <c r="I102" s="38">
        <v>91.066666666666663</v>
      </c>
      <c r="J102" s="38">
        <v>100.46666666666664</v>
      </c>
      <c r="K102" s="38">
        <v>102.3833333333333</v>
      </c>
      <c r="L102" s="38">
        <v>105.16666666666663</v>
      </c>
      <c r="M102" s="28">
        <v>99.6</v>
      </c>
      <c r="N102" s="28">
        <v>94.9</v>
      </c>
      <c r="O102" s="39">
        <v>40796000</v>
      </c>
      <c r="P102" s="40">
        <v>6.2154696132596682E-3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781</v>
      </c>
      <c r="F103" s="37">
        <v>777.38333333333321</v>
      </c>
      <c r="G103" s="38">
        <v>772.1666666666664</v>
      </c>
      <c r="H103" s="38">
        <v>763.33333333333314</v>
      </c>
      <c r="I103" s="38">
        <v>758.11666666666633</v>
      </c>
      <c r="J103" s="38">
        <v>786.21666666666647</v>
      </c>
      <c r="K103" s="38">
        <v>791.43333333333317</v>
      </c>
      <c r="L103" s="38">
        <v>800.26666666666654</v>
      </c>
      <c r="M103" s="28">
        <v>782.6</v>
      </c>
      <c r="N103" s="28">
        <v>768.55</v>
      </c>
      <c r="O103" s="39">
        <v>78515250</v>
      </c>
      <c r="P103" s="40">
        <v>-1.1973561269335917E-2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1265.7</v>
      </c>
      <c r="F104" s="37">
        <v>1263.0333333333335</v>
      </c>
      <c r="G104" s="38">
        <v>1253.4666666666672</v>
      </c>
      <c r="H104" s="38">
        <v>1241.2333333333336</v>
      </c>
      <c r="I104" s="38">
        <v>1231.6666666666672</v>
      </c>
      <c r="J104" s="38">
        <v>1275.2666666666671</v>
      </c>
      <c r="K104" s="38">
        <v>1284.8333333333333</v>
      </c>
      <c r="L104" s="38">
        <v>1297.0666666666671</v>
      </c>
      <c r="M104" s="28">
        <v>1272.5999999999999</v>
      </c>
      <c r="N104" s="28">
        <v>1250.8</v>
      </c>
      <c r="O104" s="39">
        <v>3037475</v>
      </c>
      <c r="P104" s="40">
        <v>2.8641335636154289E-2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521.85</v>
      </c>
      <c r="F105" s="37">
        <v>519.53333333333342</v>
      </c>
      <c r="G105" s="38">
        <v>515.61666666666679</v>
      </c>
      <c r="H105" s="38">
        <v>509.38333333333333</v>
      </c>
      <c r="I105" s="38">
        <v>505.4666666666667</v>
      </c>
      <c r="J105" s="38">
        <v>525.76666666666688</v>
      </c>
      <c r="K105" s="38">
        <v>529.68333333333362</v>
      </c>
      <c r="L105" s="38">
        <v>535.91666666666697</v>
      </c>
      <c r="M105" s="28">
        <v>523.45000000000005</v>
      </c>
      <c r="N105" s="28">
        <v>513.29999999999995</v>
      </c>
      <c r="O105" s="39">
        <v>6819000</v>
      </c>
      <c r="P105" s="40">
        <v>-1.3668908656975483E-2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9</v>
      </c>
      <c r="F106" s="37">
        <v>9.0333333333333332</v>
      </c>
      <c r="G106" s="38">
        <v>8.9166666666666661</v>
      </c>
      <c r="H106" s="38">
        <v>8.8333333333333321</v>
      </c>
      <c r="I106" s="38">
        <v>8.716666666666665</v>
      </c>
      <c r="J106" s="38">
        <v>9.1166666666666671</v>
      </c>
      <c r="K106" s="38">
        <v>9.2333333333333343</v>
      </c>
      <c r="L106" s="38">
        <v>9.3166666666666682</v>
      </c>
      <c r="M106" s="28">
        <v>9.15</v>
      </c>
      <c r="N106" s="28">
        <v>8.9499999999999993</v>
      </c>
      <c r="O106" s="39">
        <v>603260000</v>
      </c>
      <c r="P106" s="40">
        <v>-3.1231925968768074E-3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54.6</v>
      </c>
      <c r="F107" s="37">
        <v>54.383333333333333</v>
      </c>
      <c r="G107" s="38">
        <v>53.966666666666669</v>
      </c>
      <c r="H107" s="38">
        <v>53.333333333333336</v>
      </c>
      <c r="I107" s="38">
        <v>52.916666666666671</v>
      </c>
      <c r="J107" s="38">
        <v>55.016666666666666</v>
      </c>
      <c r="K107" s="38">
        <v>55.433333333333337</v>
      </c>
      <c r="L107" s="38">
        <v>56.066666666666663</v>
      </c>
      <c r="M107" s="28">
        <v>54.8</v>
      </c>
      <c r="N107" s="28">
        <v>53.75</v>
      </c>
      <c r="O107" s="39">
        <v>107560000</v>
      </c>
      <c r="P107" s="40">
        <v>4.2012883951078328E-3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35.35</v>
      </c>
      <c r="F108" s="37">
        <v>35.133333333333333</v>
      </c>
      <c r="G108" s="38">
        <v>34.766666666666666</v>
      </c>
      <c r="H108" s="38">
        <v>34.18333333333333</v>
      </c>
      <c r="I108" s="38">
        <v>33.816666666666663</v>
      </c>
      <c r="J108" s="38">
        <v>35.716666666666669</v>
      </c>
      <c r="K108" s="38">
        <v>36.083333333333329</v>
      </c>
      <c r="L108" s="38">
        <v>36.666666666666671</v>
      </c>
      <c r="M108" s="28">
        <v>35.5</v>
      </c>
      <c r="N108" s="28">
        <v>34.549999999999997</v>
      </c>
      <c r="O108" s="39">
        <v>269355000</v>
      </c>
      <c r="P108" s="40">
        <v>4.5874125874125872E-3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165.6</v>
      </c>
      <c r="F109" s="37">
        <v>164.65</v>
      </c>
      <c r="G109" s="38">
        <v>162.95000000000002</v>
      </c>
      <c r="H109" s="38">
        <v>160.30000000000001</v>
      </c>
      <c r="I109" s="38">
        <v>158.60000000000002</v>
      </c>
      <c r="J109" s="38">
        <v>167.3</v>
      </c>
      <c r="K109" s="38">
        <v>169</v>
      </c>
      <c r="L109" s="38">
        <v>171.65</v>
      </c>
      <c r="M109" s="28">
        <v>166.35</v>
      </c>
      <c r="N109" s="28">
        <v>162</v>
      </c>
      <c r="O109" s="39">
        <v>55552500</v>
      </c>
      <c r="P109" s="40">
        <v>4.4121793064561599E-2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372.7</v>
      </c>
      <c r="F110" s="37">
        <v>374.83333333333331</v>
      </c>
      <c r="G110" s="38">
        <v>366.66666666666663</v>
      </c>
      <c r="H110" s="38">
        <v>360.63333333333333</v>
      </c>
      <c r="I110" s="38">
        <v>352.46666666666664</v>
      </c>
      <c r="J110" s="38">
        <v>380.86666666666662</v>
      </c>
      <c r="K110" s="38">
        <v>389.03333333333325</v>
      </c>
      <c r="L110" s="38">
        <v>395.06666666666661</v>
      </c>
      <c r="M110" s="28">
        <v>383</v>
      </c>
      <c r="N110" s="28">
        <v>368.8</v>
      </c>
      <c r="O110" s="39">
        <v>11361625</v>
      </c>
      <c r="P110" s="40">
        <v>4.5023396990008853E-2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251.9</v>
      </c>
      <c r="F111" s="37">
        <v>252.11666666666667</v>
      </c>
      <c r="G111" s="38">
        <v>248.88333333333335</v>
      </c>
      <c r="H111" s="38">
        <v>245.86666666666667</v>
      </c>
      <c r="I111" s="38">
        <v>242.63333333333335</v>
      </c>
      <c r="J111" s="38">
        <v>255.13333333333335</v>
      </c>
      <c r="K111" s="38">
        <v>258.36666666666667</v>
      </c>
      <c r="L111" s="38">
        <v>261.38333333333333</v>
      </c>
      <c r="M111" s="28">
        <v>255.35</v>
      </c>
      <c r="N111" s="28">
        <v>249.1</v>
      </c>
      <c r="O111" s="39">
        <v>20998862</v>
      </c>
      <c r="P111" s="40">
        <v>-2.1368322399250236E-2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177.75</v>
      </c>
      <c r="F112" s="37">
        <v>176.81666666666669</v>
      </c>
      <c r="G112" s="38">
        <v>175.23333333333338</v>
      </c>
      <c r="H112" s="38">
        <v>172.7166666666667</v>
      </c>
      <c r="I112" s="38">
        <v>171.13333333333338</v>
      </c>
      <c r="J112" s="38">
        <v>179.33333333333337</v>
      </c>
      <c r="K112" s="38">
        <v>180.91666666666669</v>
      </c>
      <c r="L112" s="38">
        <v>183.43333333333337</v>
      </c>
      <c r="M112" s="28">
        <v>178.4</v>
      </c>
      <c r="N112" s="28">
        <v>174.3</v>
      </c>
      <c r="O112" s="39">
        <v>11336100</v>
      </c>
      <c r="P112" s="40">
        <v>-1.5117157974300832E-2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4105.45</v>
      </c>
      <c r="F113" s="37">
        <v>4096.7166666666662</v>
      </c>
      <c r="G113" s="38">
        <v>4064.2833333333328</v>
      </c>
      <c r="H113" s="38">
        <v>4023.1166666666668</v>
      </c>
      <c r="I113" s="38">
        <v>3990.6833333333334</v>
      </c>
      <c r="J113" s="38">
        <v>4137.8833333333323</v>
      </c>
      <c r="K113" s="38">
        <v>4170.3166666666648</v>
      </c>
      <c r="L113" s="38">
        <v>4211.4833333333318</v>
      </c>
      <c r="M113" s="28">
        <v>4129.1499999999996</v>
      </c>
      <c r="N113" s="28">
        <v>4055.55</v>
      </c>
      <c r="O113" s="39">
        <v>334050</v>
      </c>
      <c r="P113" s="40">
        <v>-8.4594835262689228E-3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1783.1</v>
      </c>
      <c r="F114" s="37">
        <v>1785.5</v>
      </c>
      <c r="G114" s="38">
        <v>1770.95</v>
      </c>
      <c r="H114" s="38">
        <v>1758.8</v>
      </c>
      <c r="I114" s="38">
        <v>1744.25</v>
      </c>
      <c r="J114" s="38">
        <v>1797.65</v>
      </c>
      <c r="K114" s="38">
        <v>1812.2000000000003</v>
      </c>
      <c r="L114" s="38">
        <v>1824.3500000000001</v>
      </c>
      <c r="M114" s="28">
        <v>1800.05</v>
      </c>
      <c r="N114" s="28">
        <v>1773.35</v>
      </c>
      <c r="O114" s="39">
        <v>3040500</v>
      </c>
      <c r="P114" s="40">
        <v>-6.4699539260856783E-3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870.9</v>
      </c>
      <c r="F115" s="37">
        <v>862.31666666666661</v>
      </c>
      <c r="G115" s="38">
        <v>849.83333333333326</v>
      </c>
      <c r="H115" s="38">
        <v>828.76666666666665</v>
      </c>
      <c r="I115" s="38">
        <v>816.2833333333333</v>
      </c>
      <c r="J115" s="38">
        <v>883.38333333333321</v>
      </c>
      <c r="K115" s="38">
        <v>895.86666666666656</v>
      </c>
      <c r="L115" s="38">
        <v>916.93333333333317</v>
      </c>
      <c r="M115" s="28">
        <v>874.8</v>
      </c>
      <c r="N115" s="28">
        <v>841.25</v>
      </c>
      <c r="O115" s="39">
        <v>27500400</v>
      </c>
      <c r="P115" s="40">
        <v>1.2779762099813219E-3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221.7</v>
      </c>
      <c r="F116" s="37">
        <v>221</v>
      </c>
      <c r="G116" s="38">
        <v>218.25</v>
      </c>
      <c r="H116" s="38">
        <v>214.8</v>
      </c>
      <c r="I116" s="38">
        <v>212.05</v>
      </c>
      <c r="J116" s="38">
        <v>224.45</v>
      </c>
      <c r="K116" s="38">
        <v>227.2</v>
      </c>
      <c r="L116" s="38">
        <v>230.64999999999998</v>
      </c>
      <c r="M116" s="28">
        <v>223.75</v>
      </c>
      <c r="N116" s="28">
        <v>217.55</v>
      </c>
      <c r="O116" s="39">
        <v>15271200</v>
      </c>
      <c r="P116" s="40">
        <v>1.5831626001117528E-2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1485.3</v>
      </c>
      <c r="F117" s="37">
        <v>1481.7666666666667</v>
      </c>
      <c r="G117" s="38">
        <v>1475.5333333333333</v>
      </c>
      <c r="H117" s="38">
        <v>1465.7666666666667</v>
      </c>
      <c r="I117" s="38">
        <v>1459.5333333333333</v>
      </c>
      <c r="J117" s="38">
        <v>1491.5333333333333</v>
      </c>
      <c r="K117" s="38">
        <v>1497.7666666666664</v>
      </c>
      <c r="L117" s="38">
        <v>1507.5333333333333</v>
      </c>
      <c r="M117" s="28">
        <v>1488</v>
      </c>
      <c r="N117" s="28">
        <v>1472</v>
      </c>
      <c r="O117" s="39">
        <v>36471000</v>
      </c>
      <c r="P117" s="40">
        <v>-2.0891723849102799E-2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672.05</v>
      </c>
      <c r="F118" s="37">
        <v>670.2166666666667</v>
      </c>
      <c r="G118" s="38">
        <v>662.33333333333337</v>
      </c>
      <c r="H118" s="38">
        <v>652.61666666666667</v>
      </c>
      <c r="I118" s="38">
        <v>644.73333333333335</v>
      </c>
      <c r="J118" s="38">
        <v>679.93333333333339</v>
      </c>
      <c r="K118" s="38">
        <v>687.81666666666661</v>
      </c>
      <c r="L118" s="38">
        <v>697.53333333333342</v>
      </c>
      <c r="M118" s="28">
        <v>678.1</v>
      </c>
      <c r="N118" s="28">
        <v>660.5</v>
      </c>
      <c r="O118" s="39">
        <v>1065750</v>
      </c>
      <c r="P118" s="40">
        <v>-4.5026881720430109E-2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72.25</v>
      </c>
      <c r="F119" s="37">
        <v>71.933333333333337</v>
      </c>
      <c r="G119" s="38">
        <v>71.466666666666669</v>
      </c>
      <c r="H119" s="38">
        <v>70.683333333333337</v>
      </c>
      <c r="I119" s="38">
        <v>70.216666666666669</v>
      </c>
      <c r="J119" s="38">
        <v>72.716666666666669</v>
      </c>
      <c r="K119" s="38">
        <v>73.183333333333337</v>
      </c>
      <c r="L119" s="38">
        <v>73.966666666666669</v>
      </c>
      <c r="M119" s="28">
        <v>72.400000000000006</v>
      </c>
      <c r="N119" s="28">
        <v>71.150000000000006</v>
      </c>
      <c r="O119" s="39">
        <v>87789000</v>
      </c>
      <c r="P119" s="40">
        <v>-2.3956639566395665E-2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1008.7</v>
      </c>
      <c r="F120" s="37">
        <v>1006.1666666666666</v>
      </c>
      <c r="G120" s="38">
        <v>994.43333333333328</v>
      </c>
      <c r="H120" s="38">
        <v>980.16666666666663</v>
      </c>
      <c r="I120" s="38">
        <v>968.43333333333328</v>
      </c>
      <c r="J120" s="38">
        <v>1020.4333333333333</v>
      </c>
      <c r="K120" s="38">
        <v>1032.1666666666665</v>
      </c>
      <c r="L120" s="38">
        <v>1046.4333333333334</v>
      </c>
      <c r="M120" s="28">
        <v>1017.9</v>
      </c>
      <c r="N120" s="28">
        <v>991.9</v>
      </c>
      <c r="O120" s="39">
        <v>954850</v>
      </c>
      <c r="P120" s="40">
        <v>2.7991602519244228E-2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606</v>
      </c>
      <c r="F121" s="37">
        <v>604.23333333333335</v>
      </c>
      <c r="G121" s="38">
        <v>597.4666666666667</v>
      </c>
      <c r="H121" s="38">
        <v>588.93333333333339</v>
      </c>
      <c r="I121" s="38">
        <v>582.16666666666674</v>
      </c>
      <c r="J121" s="38">
        <v>612.76666666666665</v>
      </c>
      <c r="K121" s="38">
        <v>619.5333333333333</v>
      </c>
      <c r="L121" s="38">
        <v>628.06666666666661</v>
      </c>
      <c r="M121" s="28">
        <v>611</v>
      </c>
      <c r="N121" s="28">
        <v>595.70000000000005</v>
      </c>
      <c r="O121" s="39">
        <v>13657000</v>
      </c>
      <c r="P121" s="40">
        <v>2.8533772652388798E-2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295.25</v>
      </c>
      <c r="F122" s="37">
        <v>294.61666666666667</v>
      </c>
      <c r="G122" s="38">
        <v>293.63333333333333</v>
      </c>
      <c r="H122" s="38">
        <v>292.01666666666665</v>
      </c>
      <c r="I122" s="38">
        <v>291.0333333333333</v>
      </c>
      <c r="J122" s="38">
        <v>296.23333333333335</v>
      </c>
      <c r="K122" s="38">
        <v>297.2166666666667</v>
      </c>
      <c r="L122" s="38">
        <v>298.83333333333337</v>
      </c>
      <c r="M122" s="28">
        <v>295.60000000000002</v>
      </c>
      <c r="N122" s="28">
        <v>293</v>
      </c>
      <c r="O122" s="39">
        <v>88822400</v>
      </c>
      <c r="P122" s="40">
        <v>1.5586696425304599E-2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353.75</v>
      </c>
      <c r="F123" s="37">
        <v>352.85000000000008</v>
      </c>
      <c r="G123" s="38">
        <v>348.50000000000017</v>
      </c>
      <c r="H123" s="38">
        <v>343.25000000000011</v>
      </c>
      <c r="I123" s="38">
        <v>338.9000000000002</v>
      </c>
      <c r="J123" s="38">
        <v>358.10000000000014</v>
      </c>
      <c r="K123" s="38">
        <v>362.45000000000005</v>
      </c>
      <c r="L123" s="38">
        <v>367.7000000000001</v>
      </c>
      <c r="M123" s="28">
        <v>357.2</v>
      </c>
      <c r="N123" s="28">
        <v>347.6</v>
      </c>
      <c r="O123" s="39">
        <v>39786250</v>
      </c>
      <c r="P123" s="40">
        <v>-1.0753690753690754E-2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2245.15</v>
      </c>
      <c r="F124" s="37">
        <v>2241.5666666666666</v>
      </c>
      <c r="G124" s="38">
        <v>2228.6333333333332</v>
      </c>
      <c r="H124" s="38">
        <v>2212.1166666666668</v>
      </c>
      <c r="I124" s="38">
        <v>2199.1833333333334</v>
      </c>
      <c r="J124" s="38">
        <v>2258.083333333333</v>
      </c>
      <c r="K124" s="38">
        <v>2271.0166666666664</v>
      </c>
      <c r="L124" s="38">
        <v>2287.5333333333328</v>
      </c>
      <c r="M124" s="28">
        <v>2254.5</v>
      </c>
      <c r="N124" s="28">
        <v>2225.0500000000002</v>
      </c>
      <c r="O124" s="39">
        <v>520500</v>
      </c>
      <c r="P124" s="40">
        <v>-1.5602836879432624E-2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586.95000000000005</v>
      </c>
      <c r="F125" s="37">
        <v>585.25</v>
      </c>
      <c r="G125" s="38">
        <v>580.25</v>
      </c>
      <c r="H125" s="38">
        <v>573.54999999999995</v>
      </c>
      <c r="I125" s="38">
        <v>568.54999999999995</v>
      </c>
      <c r="J125" s="38">
        <v>591.95000000000005</v>
      </c>
      <c r="K125" s="38">
        <v>596.95000000000005</v>
      </c>
      <c r="L125" s="38">
        <v>603.65000000000009</v>
      </c>
      <c r="M125" s="28">
        <v>590.25</v>
      </c>
      <c r="N125" s="28">
        <v>578.54999999999995</v>
      </c>
      <c r="O125" s="39">
        <v>53299350</v>
      </c>
      <c r="P125" s="40">
        <v>5.3730583142347849E-3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560.6</v>
      </c>
      <c r="F126" s="37">
        <v>560.56666666666661</v>
      </c>
      <c r="G126" s="38">
        <v>554.63333333333321</v>
      </c>
      <c r="H126" s="38">
        <v>548.66666666666663</v>
      </c>
      <c r="I126" s="38">
        <v>542.73333333333323</v>
      </c>
      <c r="J126" s="38">
        <v>566.53333333333319</v>
      </c>
      <c r="K126" s="38">
        <v>572.46666666666658</v>
      </c>
      <c r="L126" s="38">
        <v>578.43333333333317</v>
      </c>
      <c r="M126" s="28">
        <v>566.5</v>
      </c>
      <c r="N126" s="28">
        <v>554.6</v>
      </c>
      <c r="O126" s="39">
        <v>9557500</v>
      </c>
      <c r="P126" s="40">
        <v>1.7973638663293837E-2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1829.15</v>
      </c>
      <c r="F127" s="37">
        <v>1834.6166666666668</v>
      </c>
      <c r="G127" s="38">
        <v>1819.7333333333336</v>
      </c>
      <c r="H127" s="38">
        <v>1810.3166666666668</v>
      </c>
      <c r="I127" s="38">
        <v>1795.4333333333336</v>
      </c>
      <c r="J127" s="38">
        <v>1844.0333333333335</v>
      </c>
      <c r="K127" s="38">
        <v>1858.9166666666667</v>
      </c>
      <c r="L127" s="38">
        <v>1868.3333333333335</v>
      </c>
      <c r="M127" s="28">
        <v>1849.5</v>
      </c>
      <c r="N127" s="28">
        <v>1825.2</v>
      </c>
      <c r="O127" s="39">
        <v>14484800</v>
      </c>
      <c r="P127" s="40">
        <v>1.2809755551826368E-2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72.55</v>
      </c>
      <c r="F128" s="37">
        <v>72.183333333333337</v>
      </c>
      <c r="G128" s="38">
        <v>71.366666666666674</v>
      </c>
      <c r="H128" s="38">
        <v>70.183333333333337</v>
      </c>
      <c r="I128" s="38">
        <v>69.366666666666674</v>
      </c>
      <c r="J128" s="38">
        <v>73.366666666666674</v>
      </c>
      <c r="K128" s="38">
        <v>74.183333333333337</v>
      </c>
      <c r="L128" s="38">
        <v>75.366666666666674</v>
      </c>
      <c r="M128" s="28">
        <v>73</v>
      </c>
      <c r="N128" s="28">
        <v>71</v>
      </c>
      <c r="O128" s="39">
        <v>60629656</v>
      </c>
      <c r="P128" s="40">
        <v>6.1396656772379314E-2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2013.4</v>
      </c>
      <c r="F129" s="37">
        <v>2032.4666666666665</v>
      </c>
      <c r="G129" s="38">
        <v>1970.9333333333329</v>
      </c>
      <c r="H129" s="38">
        <v>1928.4666666666665</v>
      </c>
      <c r="I129" s="38">
        <v>1866.9333333333329</v>
      </c>
      <c r="J129" s="38">
        <v>2074.9333333333329</v>
      </c>
      <c r="K129" s="38">
        <v>2136.4666666666662</v>
      </c>
      <c r="L129" s="38">
        <v>2178.9333333333329</v>
      </c>
      <c r="M129" s="28">
        <v>2094</v>
      </c>
      <c r="N129" s="28">
        <v>1990</v>
      </c>
      <c r="O129" s="39">
        <v>1266500</v>
      </c>
      <c r="P129" s="40">
        <v>-1.6883368911313798E-2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509.85</v>
      </c>
      <c r="F130" s="37">
        <v>510.8</v>
      </c>
      <c r="G130" s="38">
        <v>505.4</v>
      </c>
      <c r="H130" s="38">
        <v>500.95</v>
      </c>
      <c r="I130" s="38">
        <v>495.54999999999995</v>
      </c>
      <c r="J130" s="38">
        <v>515.25</v>
      </c>
      <c r="K130" s="38">
        <v>520.65</v>
      </c>
      <c r="L130" s="38">
        <v>525.1</v>
      </c>
      <c r="M130" s="28">
        <v>516.20000000000005</v>
      </c>
      <c r="N130" s="28">
        <v>506.35</v>
      </c>
      <c r="O130" s="39">
        <v>5858100</v>
      </c>
      <c r="P130" s="40">
        <v>3.0720506730007917E-2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367.2</v>
      </c>
      <c r="F131" s="37">
        <v>366.06666666666661</v>
      </c>
      <c r="G131" s="38">
        <v>363.28333333333319</v>
      </c>
      <c r="H131" s="38">
        <v>359.36666666666656</v>
      </c>
      <c r="I131" s="38">
        <v>356.58333333333314</v>
      </c>
      <c r="J131" s="38">
        <v>369.98333333333323</v>
      </c>
      <c r="K131" s="38">
        <v>372.76666666666665</v>
      </c>
      <c r="L131" s="38">
        <v>376.68333333333328</v>
      </c>
      <c r="M131" s="28">
        <v>368.85</v>
      </c>
      <c r="N131" s="28">
        <v>362.15</v>
      </c>
      <c r="O131" s="39">
        <v>17310000</v>
      </c>
      <c r="P131" s="40">
        <v>5.6937020683244252E-3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1709.4</v>
      </c>
      <c r="F132" s="37">
        <v>1705.4166666666667</v>
      </c>
      <c r="G132" s="38">
        <v>1697.1833333333334</v>
      </c>
      <c r="H132" s="38">
        <v>1684.9666666666667</v>
      </c>
      <c r="I132" s="38">
        <v>1676.7333333333333</v>
      </c>
      <c r="J132" s="38">
        <v>1717.6333333333334</v>
      </c>
      <c r="K132" s="38">
        <v>1725.8666666666666</v>
      </c>
      <c r="L132" s="38">
        <v>1738.0833333333335</v>
      </c>
      <c r="M132" s="28">
        <v>1713.65</v>
      </c>
      <c r="N132" s="28">
        <v>1693.2</v>
      </c>
      <c r="O132" s="39">
        <v>12033000</v>
      </c>
      <c r="P132" s="40">
        <v>-1.4907778077952698E-2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4313.7</v>
      </c>
      <c r="F133" s="37">
        <v>4276.7833333333328</v>
      </c>
      <c r="G133" s="38">
        <v>4216.9666666666653</v>
      </c>
      <c r="H133" s="38">
        <v>4120.2333333333327</v>
      </c>
      <c r="I133" s="38">
        <v>4060.4166666666652</v>
      </c>
      <c r="J133" s="38">
        <v>4373.5166666666655</v>
      </c>
      <c r="K133" s="38">
        <v>4433.333333333333</v>
      </c>
      <c r="L133" s="38">
        <v>4530.0666666666657</v>
      </c>
      <c r="M133" s="28">
        <v>4336.6000000000004</v>
      </c>
      <c r="N133" s="28">
        <v>4180.05</v>
      </c>
      <c r="O133" s="39">
        <v>1579050</v>
      </c>
      <c r="P133" s="40">
        <v>-2.4464831804281346E-2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3203.3</v>
      </c>
      <c r="F134" s="37">
        <v>3191.1</v>
      </c>
      <c r="G134" s="38">
        <v>3162.2</v>
      </c>
      <c r="H134" s="38">
        <v>3121.1</v>
      </c>
      <c r="I134" s="38">
        <v>3092.2</v>
      </c>
      <c r="J134" s="38">
        <v>3232.2</v>
      </c>
      <c r="K134" s="38">
        <v>3261.1000000000004</v>
      </c>
      <c r="L134" s="38">
        <v>3302.2</v>
      </c>
      <c r="M134" s="28">
        <v>3220</v>
      </c>
      <c r="N134" s="28">
        <v>3150</v>
      </c>
      <c r="O134" s="39">
        <v>1489000</v>
      </c>
      <c r="P134" s="40">
        <v>-4.6490778688524588E-2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644.65</v>
      </c>
      <c r="F135" s="37">
        <v>644.7166666666667</v>
      </c>
      <c r="G135" s="38">
        <v>638.93333333333339</v>
      </c>
      <c r="H135" s="38">
        <v>633.2166666666667</v>
      </c>
      <c r="I135" s="38">
        <v>627.43333333333339</v>
      </c>
      <c r="J135" s="38">
        <v>650.43333333333339</v>
      </c>
      <c r="K135" s="38">
        <v>656.2166666666667</v>
      </c>
      <c r="L135" s="38">
        <v>661.93333333333339</v>
      </c>
      <c r="M135" s="28">
        <v>650.5</v>
      </c>
      <c r="N135" s="28">
        <v>639</v>
      </c>
      <c r="O135" s="39">
        <v>7212250</v>
      </c>
      <c r="P135" s="40">
        <v>1.1684750208656254E-2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1177.7</v>
      </c>
      <c r="F136" s="37">
        <v>1170.7166666666667</v>
      </c>
      <c r="G136" s="38">
        <v>1162.1333333333334</v>
      </c>
      <c r="H136" s="38">
        <v>1146.5666666666668</v>
      </c>
      <c r="I136" s="38">
        <v>1137.9833333333336</v>
      </c>
      <c r="J136" s="38">
        <v>1186.2833333333333</v>
      </c>
      <c r="K136" s="38">
        <v>1194.8666666666663</v>
      </c>
      <c r="L136" s="38">
        <v>1210.4333333333332</v>
      </c>
      <c r="M136" s="28">
        <v>1179.3</v>
      </c>
      <c r="N136" s="28">
        <v>1155.1500000000001</v>
      </c>
      <c r="O136" s="39">
        <v>17684800</v>
      </c>
      <c r="P136" s="40">
        <v>5.769069747969522E-2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204.65</v>
      </c>
      <c r="F137" s="37">
        <v>203.45000000000002</v>
      </c>
      <c r="G137" s="38">
        <v>200.60000000000002</v>
      </c>
      <c r="H137" s="38">
        <v>196.55</v>
      </c>
      <c r="I137" s="38">
        <v>193.70000000000002</v>
      </c>
      <c r="J137" s="38">
        <v>207.50000000000003</v>
      </c>
      <c r="K137" s="38">
        <v>210.35</v>
      </c>
      <c r="L137" s="38">
        <v>214.40000000000003</v>
      </c>
      <c r="M137" s="28">
        <v>206.3</v>
      </c>
      <c r="N137" s="28">
        <v>199.4</v>
      </c>
      <c r="O137" s="39">
        <v>25620000</v>
      </c>
      <c r="P137" s="40">
        <v>2.5456292026897216E-2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94.75</v>
      </c>
      <c r="F138" s="37">
        <v>94.183333333333323</v>
      </c>
      <c r="G138" s="38">
        <v>93.166666666666643</v>
      </c>
      <c r="H138" s="38">
        <v>91.583333333333314</v>
      </c>
      <c r="I138" s="38">
        <v>90.566666666666634</v>
      </c>
      <c r="J138" s="38">
        <v>95.766666666666652</v>
      </c>
      <c r="K138" s="38">
        <v>96.783333333333331</v>
      </c>
      <c r="L138" s="38">
        <v>98.36666666666666</v>
      </c>
      <c r="M138" s="28">
        <v>95.2</v>
      </c>
      <c r="N138" s="28">
        <v>92.6</v>
      </c>
      <c r="O138" s="39">
        <v>31950000</v>
      </c>
      <c r="P138" s="40">
        <v>7.3779795686719635E-3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509.4</v>
      </c>
      <c r="F139" s="37">
        <v>508.40000000000003</v>
      </c>
      <c r="G139" s="38">
        <v>505.80000000000007</v>
      </c>
      <c r="H139" s="38">
        <v>502.20000000000005</v>
      </c>
      <c r="I139" s="38">
        <v>499.60000000000008</v>
      </c>
      <c r="J139" s="38">
        <v>512</v>
      </c>
      <c r="K139" s="38">
        <v>514.60000000000014</v>
      </c>
      <c r="L139" s="38">
        <v>518.20000000000005</v>
      </c>
      <c r="M139" s="28">
        <v>511</v>
      </c>
      <c r="N139" s="28">
        <v>504.8</v>
      </c>
      <c r="O139" s="39">
        <v>11746800</v>
      </c>
      <c r="P139" s="40">
        <v>-1.0712481051035876E-2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8749.5499999999993</v>
      </c>
      <c r="F140" s="37">
        <v>8746.6833333333325</v>
      </c>
      <c r="G140" s="38">
        <v>8684.116666666665</v>
      </c>
      <c r="H140" s="38">
        <v>8618.6833333333325</v>
      </c>
      <c r="I140" s="38">
        <v>8556.116666666665</v>
      </c>
      <c r="J140" s="38">
        <v>8812.116666666665</v>
      </c>
      <c r="K140" s="38">
        <v>8874.6833333333343</v>
      </c>
      <c r="L140" s="38">
        <v>8940.116666666665</v>
      </c>
      <c r="M140" s="28">
        <v>8809.25</v>
      </c>
      <c r="N140" s="28">
        <v>8681.25</v>
      </c>
      <c r="O140" s="39">
        <v>4247800</v>
      </c>
      <c r="P140" s="40">
        <v>-7.5276405551634906E-4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822.95</v>
      </c>
      <c r="F141" s="37">
        <v>825.5333333333333</v>
      </c>
      <c r="G141" s="38">
        <v>816.01666666666665</v>
      </c>
      <c r="H141" s="38">
        <v>809.08333333333337</v>
      </c>
      <c r="I141" s="38">
        <v>799.56666666666672</v>
      </c>
      <c r="J141" s="38">
        <v>832.46666666666658</v>
      </c>
      <c r="K141" s="38">
        <v>841.98333333333323</v>
      </c>
      <c r="L141" s="38">
        <v>848.91666666666652</v>
      </c>
      <c r="M141" s="28">
        <v>835.05</v>
      </c>
      <c r="N141" s="28">
        <v>818.6</v>
      </c>
      <c r="O141" s="39">
        <v>14171875</v>
      </c>
      <c r="P141" s="40">
        <v>7.1063735287586055E-3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1369.65</v>
      </c>
      <c r="F142" s="37">
        <v>1365.2500000000002</v>
      </c>
      <c r="G142" s="38">
        <v>1357.8000000000004</v>
      </c>
      <c r="H142" s="38">
        <v>1345.9500000000003</v>
      </c>
      <c r="I142" s="38">
        <v>1338.5000000000005</v>
      </c>
      <c r="J142" s="38">
        <v>1377.1000000000004</v>
      </c>
      <c r="K142" s="38">
        <v>1384.5500000000002</v>
      </c>
      <c r="L142" s="38">
        <v>1396.4000000000003</v>
      </c>
      <c r="M142" s="28">
        <v>1372.7</v>
      </c>
      <c r="N142" s="28">
        <v>1353.4</v>
      </c>
      <c r="O142" s="39">
        <v>3284000</v>
      </c>
      <c r="P142" s="40">
        <v>1.3830575450728575E-2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1492.4</v>
      </c>
      <c r="F143" s="37">
        <v>1492.6166666666668</v>
      </c>
      <c r="G143" s="38">
        <v>1465.6333333333337</v>
      </c>
      <c r="H143" s="38">
        <v>1438.8666666666668</v>
      </c>
      <c r="I143" s="38">
        <v>1411.8833333333337</v>
      </c>
      <c r="J143" s="38">
        <v>1519.3833333333337</v>
      </c>
      <c r="K143" s="38">
        <v>1546.3666666666668</v>
      </c>
      <c r="L143" s="38">
        <v>1573.1333333333337</v>
      </c>
      <c r="M143" s="28">
        <v>1519.6</v>
      </c>
      <c r="N143" s="28">
        <v>1465.85</v>
      </c>
      <c r="O143" s="39">
        <v>1009500</v>
      </c>
      <c r="P143" s="40">
        <v>-4.1037332573382733E-2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834.3</v>
      </c>
      <c r="F144" s="37">
        <v>838.34999999999991</v>
      </c>
      <c r="G144" s="38">
        <v>827.54999999999984</v>
      </c>
      <c r="H144" s="38">
        <v>820.8</v>
      </c>
      <c r="I144" s="38">
        <v>809.99999999999989</v>
      </c>
      <c r="J144" s="38">
        <v>845.0999999999998</v>
      </c>
      <c r="K144" s="38">
        <v>855.9</v>
      </c>
      <c r="L144" s="38">
        <v>862.64999999999975</v>
      </c>
      <c r="M144" s="28">
        <v>849.15</v>
      </c>
      <c r="N144" s="28">
        <v>831.6</v>
      </c>
      <c r="O144" s="39">
        <v>1435200</v>
      </c>
      <c r="P144" s="40">
        <v>2.4118738404452691E-2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784.8</v>
      </c>
      <c r="F145" s="37">
        <v>790.2833333333333</v>
      </c>
      <c r="G145" s="38">
        <v>775.51666666666665</v>
      </c>
      <c r="H145" s="38">
        <v>766.23333333333335</v>
      </c>
      <c r="I145" s="38">
        <v>751.4666666666667</v>
      </c>
      <c r="J145" s="38">
        <v>799.56666666666661</v>
      </c>
      <c r="K145" s="38">
        <v>814.33333333333326</v>
      </c>
      <c r="L145" s="38">
        <v>823.61666666666656</v>
      </c>
      <c r="M145" s="28">
        <v>805.05</v>
      </c>
      <c r="N145" s="28">
        <v>781</v>
      </c>
      <c r="O145" s="39">
        <v>3464000</v>
      </c>
      <c r="P145" s="40">
        <v>6.2746920752963049E-3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3046.25</v>
      </c>
      <c r="F146" s="37">
        <v>3017.1</v>
      </c>
      <c r="G146" s="38">
        <v>2980.2</v>
      </c>
      <c r="H146" s="38">
        <v>2914.15</v>
      </c>
      <c r="I146" s="38">
        <v>2877.25</v>
      </c>
      <c r="J146" s="38">
        <v>3083.1499999999996</v>
      </c>
      <c r="K146" s="38">
        <v>3120.05</v>
      </c>
      <c r="L146" s="38">
        <v>3186.0999999999995</v>
      </c>
      <c r="M146" s="28">
        <v>3054</v>
      </c>
      <c r="N146" s="28">
        <v>2951.05</v>
      </c>
      <c r="O146" s="39">
        <v>3308600</v>
      </c>
      <c r="P146" s="40">
        <v>-9.6384099616858235E-3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125.45</v>
      </c>
      <c r="F147" s="37">
        <v>126</v>
      </c>
      <c r="G147" s="38">
        <v>124.6</v>
      </c>
      <c r="H147" s="38">
        <v>123.75</v>
      </c>
      <c r="I147" s="38">
        <v>122.35</v>
      </c>
      <c r="J147" s="38">
        <v>126.85</v>
      </c>
      <c r="K147" s="38">
        <v>128.25</v>
      </c>
      <c r="L147" s="38">
        <v>129.1</v>
      </c>
      <c r="M147" s="28">
        <v>127.4</v>
      </c>
      <c r="N147" s="28">
        <v>125.15</v>
      </c>
      <c r="O147" s="39">
        <v>41562000</v>
      </c>
      <c r="P147" s="40">
        <v>9.8403673737152853E-3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2154.25</v>
      </c>
      <c r="F148" s="37">
        <v>2154.35</v>
      </c>
      <c r="G148" s="38">
        <v>2129.6999999999998</v>
      </c>
      <c r="H148" s="38">
        <v>2105.15</v>
      </c>
      <c r="I148" s="38">
        <v>2080.5</v>
      </c>
      <c r="J148" s="38">
        <v>2178.8999999999996</v>
      </c>
      <c r="K148" s="38">
        <v>2203.5500000000002</v>
      </c>
      <c r="L148" s="38">
        <v>2228.0999999999995</v>
      </c>
      <c r="M148" s="28">
        <v>2179</v>
      </c>
      <c r="N148" s="28">
        <v>2129.8000000000002</v>
      </c>
      <c r="O148" s="39">
        <v>2379125</v>
      </c>
      <c r="P148" s="40">
        <v>2.0033013205282113E-2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79800.45</v>
      </c>
      <c r="F149" s="37">
        <v>79666.583333333328</v>
      </c>
      <c r="G149" s="38">
        <v>78983.816666666651</v>
      </c>
      <c r="H149" s="38">
        <v>78167.18333333332</v>
      </c>
      <c r="I149" s="38">
        <v>77484.416666666642</v>
      </c>
      <c r="J149" s="38">
        <v>80483.21666666666</v>
      </c>
      <c r="K149" s="38">
        <v>81165.983333333352</v>
      </c>
      <c r="L149" s="38">
        <v>81982.616666666669</v>
      </c>
      <c r="M149" s="28">
        <v>80349.350000000006</v>
      </c>
      <c r="N149" s="28">
        <v>78849.95</v>
      </c>
      <c r="O149" s="39">
        <v>104560</v>
      </c>
      <c r="P149" s="40">
        <v>-8.7220326128175964E-3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1038.75</v>
      </c>
      <c r="F150" s="37">
        <v>1040</v>
      </c>
      <c r="G150" s="38">
        <v>1028.8499999999999</v>
      </c>
      <c r="H150" s="38">
        <v>1018.9499999999998</v>
      </c>
      <c r="I150" s="38">
        <v>1007.7999999999997</v>
      </c>
      <c r="J150" s="38">
        <v>1049.9000000000001</v>
      </c>
      <c r="K150" s="38">
        <v>1061.0500000000002</v>
      </c>
      <c r="L150" s="38">
        <v>1070.9500000000003</v>
      </c>
      <c r="M150" s="28">
        <v>1051.1500000000001</v>
      </c>
      <c r="N150" s="28">
        <v>1030.0999999999999</v>
      </c>
      <c r="O150" s="39">
        <v>4901625</v>
      </c>
      <c r="P150" s="40">
        <v>4.6349663784822283E-2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280.7</v>
      </c>
      <c r="F151" s="37">
        <v>279.53333333333336</v>
      </c>
      <c r="G151" s="38">
        <v>277.06666666666672</v>
      </c>
      <c r="H151" s="38">
        <v>273.43333333333334</v>
      </c>
      <c r="I151" s="38">
        <v>270.9666666666667</v>
      </c>
      <c r="J151" s="38">
        <v>283.16666666666674</v>
      </c>
      <c r="K151" s="38">
        <v>285.63333333333333</v>
      </c>
      <c r="L151" s="38">
        <v>289.26666666666677</v>
      </c>
      <c r="M151" s="28">
        <v>282</v>
      </c>
      <c r="N151" s="28">
        <v>275.89999999999998</v>
      </c>
      <c r="O151" s="39">
        <v>3155200</v>
      </c>
      <c r="P151" s="40">
        <v>1.4925373134328358E-2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73.900000000000006</v>
      </c>
      <c r="F152" s="37">
        <v>73.716666666666669</v>
      </c>
      <c r="G152" s="38">
        <v>72.933333333333337</v>
      </c>
      <c r="H152" s="38">
        <v>71.966666666666669</v>
      </c>
      <c r="I152" s="38">
        <v>71.183333333333337</v>
      </c>
      <c r="J152" s="38">
        <v>74.683333333333337</v>
      </c>
      <c r="K152" s="38">
        <v>75.466666666666669</v>
      </c>
      <c r="L152" s="38">
        <v>76.433333333333337</v>
      </c>
      <c r="M152" s="28">
        <v>74.5</v>
      </c>
      <c r="N152" s="28">
        <v>72.75</v>
      </c>
      <c r="O152" s="39">
        <v>66691000</v>
      </c>
      <c r="P152" s="40">
        <v>9.5213587236232626E-3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4103.45</v>
      </c>
      <c r="F153" s="37">
        <v>4072.1666666666661</v>
      </c>
      <c r="G153" s="38">
        <v>4006.4333333333325</v>
      </c>
      <c r="H153" s="38">
        <v>3909.4166666666665</v>
      </c>
      <c r="I153" s="38">
        <v>3843.6833333333329</v>
      </c>
      <c r="J153" s="38">
        <v>4169.1833333333325</v>
      </c>
      <c r="K153" s="38">
        <v>4234.9166666666661</v>
      </c>
      <c r="L153" s="38">
        <v>4331.9333333333316</v>
      </c>
      <c r="M153" s="28">
        <v>4137.8999999999996</v>
      </c>
      <c r="N153" s="28">
        <v>3975.15</v>
      </c>
      <c r="O153" s="39">
        <v>1533500</v>
      </c>
      <c r="P153" s="40">
        <v>3.3791185640852782E-2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3744.7</v>
      </c>
      <c r="F154" s="37">
        <v>3759.8166666666671</v>
      </c>
      <c r="G154" s="38">
        <v>3705.983333333334</v>
      </c>
      <c r="H154" s="38">
        <v>3667.2666666666669</v>
      </c>
      <c r="I154" s="38">
        <v>3613.4333333333338</v>
      </c>
      <c r="J154" s="38">
        <v>3798.5333333333342</v>
      </c>
      <c r="K154" s="38">
        <v>3852.3666666666672</v>
      </c>
      <c r="L154" s="38">
        <v>3891.0833333333344</v>
      </c>
      <c r="M154" s="28">
        <v>3813.65</v>
      </c>
      <c r="N154" s="28">
        <v>3721.1</v>
      </c>
      <c r="O154" s="39">
        <v>404775</v>
      </c>
      <c r="P154" s="40">
        <v>-3.8995726495726496E-2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31.75</v>
      </c>
      <c r="F155" s="37">
        <v>31.633333333333336</v>
      </c>
      <c r="G155" s="38">
        <v>30.866666666666674</v>
      </c>
      <c r="H155" s="38">
        <v>29.983333333333338</v>
      </c>
      <c r="I155" s="38">
        <v>29.216666666666676</v>
      </c>
      <c r="J155" s="38">
        <v>32.516666666666673</v>
      </c>
      <c r="K155" s="38">
        <v>33.283333333333331</v>
      </c>
      <c r="L155" s="38">
        <v>34.166666666666671</v>
      </c>
      <c r="M155" s="28">
        <v>32.4</v>
      </c>
      <c r="N155" s="28">
        <v>30.75</v>
      </c>
      <c r="O155" s="39">
        <v>18270000</v>
      </c>
      <c r="P155" s="40">
        <v>-4.0189125295508277E-2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18414.55</v>
      </c>
      <c r="F156" s="37">
        <v>18426.233333333334</v>
      </c>
      <c r="G156" s="38">
        <v>18218.366666666669</v>
      </c>
      <c r="H156" s="38">
        <v>18022.183333333334</v>
      </c>
      <c r="I156" s="38">
        <v>17814.316666666669</v>
      </c>
      <c r="J156" s="38">
        <v>18622.416666666668</v>
      </c>
      <c r="K156" s="38">
        <v>18830.283333333329</v>
      </c>
      <c r="L156" s="38">
        <v>19026.466666666667</v>
      </c>
      <c r="M156" s="28">
        <v>18634.099999999999</v>
      </c>
      <c r="N156" s="28">
        <v>18230.05</v>
      </c>
      <c r="O156" s="39">
        <v>429200</v>
      </c>
      <c r="P156" s="40">
        <v>1.2646281615704039E-2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104.05</v>
      </c>
      <c r="F157" s="37">
        <v>104</v>
      </c>
      <c r="G157" s="38">
        <v>102.95</v>
      </c>
      <c r="H157" s="38">
        <v>101.85000000000001</v>
      </c>
      <c r="I157" s="38">
        <v>100.80000000000001</v>
      </c>
      <c r="J157" s="38">
        <v>105.1</v>
      </c>
      <c r="K157" s="38">
        <v>106.15</v>
      </c>
      <c r="L157" s="38">
        <v>107.24999999999999</v>
      </c>
      <c r="M157" s="28">
        <v>105.05</v>
      </c>
      <c r="N157" s="28">
        <v>102.9</v>
      </c>
      <c r="O157" s="39">
        <v>77910950</v>
      </c>
      <c r="P157" s="40">
        <v>3.3506643558636626E-2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150.9</v>
      </c>
      <c r="F158" s="37">
        <v>150.61666666666665</v>
      </c>
      <c r="G158" s="38">
        <v>149.98333333333329</v>
      </c>
      <c r="H158" s="38">
        <v>149.06666666666663</v>
      </c>
      <c r="I158" s="38">
        <v>148.43333333333328</v>
      </c>
      <c r="J158" s="38">
        <v>151.5333333333333</v>
      </c>
      <c r="K158" s="38">
        <v>152.16666666666669</v>
      </c>
      <c r="L158" s="38">
        <v>153.08333333333331</v>
      </c>
      <c r="M158" s="28">
        <v>151.25</v>
      </c>
      <c r="N158" s="28">
        <v>149.69999999999999</v>
      </c>
      <c r="O158" s="39">
        <v>67089000</v>
      </c>
      <c r="P158" s="40">
        <v>9.433962264150943E-3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901</v>
      </c>
      <c r="F159" s="37">
        <v>889.06666666666661</v>
      </c>
      <c r="G159" s="38">
        <v>870.08333333333326</v>
      </c>
      <c r="H159" s="38">
        <v>839.16666666666663</v>
      </c>
      <c r="I159" s="38">
        <v>820.18333333333328</v>
      </c>
      <c r="J159" s="38">
        <v>919.98333333333323</v>
      </c>
      <c r="K159" s="38">
        <v>938.96666666666658</v>
      </c>
      <c r="L159" s="38">
        <v>969.88333333333321</v>
      </c>
      <c r="M159" s="28">
        <v>908.05</v>
      </c>
      <c r="N159" s="28">
        <v>858.15</v>
      </c>
      <c r="O159" s="39">
        <v>4574500</v>
      </c>
      <c r="P159" s="40">
        <v>3.0757097791798107E-2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3247.5</v>
      </c>
      <c r="F160" s="37">
        <v>3245.1166666666668</v>
      </c>
      <c r="G160" s="38">
        <v>3218.1833333333334</v>
      </c>
      <c r="H160" s="38">
        <v>3188.8666666666668</v>
      </c>
      <c r="I160" s="38">
        <v>3161.9333333333334</v>
      </c>
      <c r="J160" s="38">
        <v>3274.4333333333334</v>
      </c>
      <c r="K160" s="38">
        <v>3301.3666666666668</v>
      </c>
      <c r="L160" s="38">
        <v>3330.6833333333334</v>
      </c>
      <c r="M160" s="28">
        <v>3272.05</v>
      </c>
      <c r="N160" s="28">
        <v>3215.8</v>
      </c>
      <c r="O160" s="39">
        <v>320000</v>
      </c>
      <c r="P160" s="40">
        <v>-1.3563501849568433E-2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127.6</v>
      </c>
      <c r="F161" s="37">
        <v>128.55000000000001</v>
      </c>
      <c r="G161" s="38">
        <v>123.60000000000002</v>
      </c>
      <c r="H161" s="38">
        <v>119.60000000000001</v>
      </c>
      <c r="I161" s="38">
        <v>114.65000000000002</v>
      </c>
      <c r="J161" s="38">
        <v>132.55000000000001</v>
      </c>
      <c r="K161" s="38">
        <v>137.5</v>
      </c>
      <c r="L161" s="38">
        <v>141.50000000000003</v>
      </c>
      <c r="M161" s="28">
        <v>133.5</v>
      </c>
      <c r="N161" s="28">
        <v>124.55</v>
      </c>
      <c r="O161" s="39">
        <v>79594900</v>
      </c>
      <c r="P161" s="40">
        <v>2.6157740606541916E-2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43914.7</v>
      </c>
      <c r="F162" s="37">
        <v>43973.516666666663</v>
      </c>
      <c r="G162" s="38">
        <v>43547.233333333323</v>
      </c>
      <c r="H162" s="38">
        <v>43179.766666666663</v>
      </c>
      <c r="I162" s="38">
        <v>42753.483333333323</v>
      </c>
      <c r="J162" s="38">
        <v>44340.983333333323</v>
      </c>
      <c r="K162" s="38">
        <v>44767.266666666663</v>
      </c>
      <c r="L162" s="38">
        <v>45134.733333333323</v>
      </c>
      <c r="M162" s="28">
        <v>44399.8</v>
      </c>
      <c r="N162" s="28">
        <v>43606.05</v>
      </c>
      <c r="O162" s="39">
        <v>113970</v>
      </c>
      <c r="P162" s="40">
        <v>3.1356047237681553E-2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1710.95</v>
      </c>
      <c r="F163" s="37">
        <v>1702.5833333333333</v>
      </c>
      <c r="G163" s="38">
        <v>1686.3666666666666</v>
      </c>
      <c r="H163" s="38">
        <v>1661.7833333333333</v>
      </c>
      <c r="I163" s="38">
        <v>1645.5666666666666</v>
      </c>
      <c r="J163" s="38">
        <v>1727.1666666666665</v>
      </c>
      <c r="K163" s="38">
        <v>1743.3833333333332</v>
      </c>
      <c r="L163" s="38">
        <v>1767.9666666666665</v>
      </c>
      <c r="M163" s="28">
        <v>1718.8</v>
      </c>
      <c r="N163" s="28">
        <v>1678</v>
      </c>
      <c r="O163" s="39">
        <v>3996850</v>
      </c>
      <c r="P163" s="40">
        <v>1.8072289156626505E-2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3331.45</v>
      </c>
      <c r="F164" s="37">
        <v>3298.7166666666667</v>
      </c>
      <c r="G164" s="38">
        <v>3246.7333333333336</v>
      </c>
      <c r="H164" s="38">
        <v>3162.0166666666669</v>
      </c>
      <c r="I164" s="38">
        <v>3110.0333333333338</v>
      </c>
      <c r="J164" s="38">
        <v>3383.4333333333334</v>
      </c>
      <c r="K164" s="38">
        <v>3435.4166666666661</v>
      </c>
      <c r="L164" s="38">
        <v>3520.1333333333332</v>
      </c>
      <c r="M164" s="28">
        <v>3350.7</v>
      </c>
      <c r="N164" s="28">
        <v>3214</v>
      </c>
      <c r="O164" s="39">
        <v>726600</v>
      </c>
      <c r="P164" s="40">
        <v>-3.6019900497512435E-2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226.55</v>
      </c>
      <c r="F165" s="37">
        <v>226.38333333333333</v>
      </c>
      <c r="G165" s="38">
        <v>224.26666666666665</v>
      </c>
      <c r="H165" s="38">
        <v>221.98333333333332</v>
      </c>
      <c r="I165" s="38">
        <v>219.86666666666665</v>
      </c>
      <c r="J165" s="38">
        <v>228.66666666666666</v>
      </c>
      <c r="K165" s="38">
        <v>230.78333333333333</v>
      </c>
      <c r="L165" s="38">
        <v>233.06666666666666</v>
      </c>
      <c r="M165" s="28">
        <v>228.5</v>
      </c>
      <c r="N165" s="28">
        <v>224.1</v>
      </c>
      <c r="O165" s="39">
        <v>12951000</v>
      </c>
      <c r="P165" s="40">
        <v>1.9844082211197732E-2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112.45</v>
      </c>
      <c r="F166" s="37">
        <v>111.68333333333334</v>
      </c>
      <c r="G166" s="38">
        <v>110.66666666666667</v>
      </c>
      <c r="H166" s="38">
        <v>108.88333333333334</v>
      </c>
      <c r="I166" s="38">
        <v>107.86666666666667</v>
      </c>
      <c r="J166" s="38">
        <v>113.46666666666667</v>
      </c>
      <c r="K166" s="38">
        <v>114.48333333333332</v>
      </c>
      <c r="L166" s="38">
        <v>116.26666666666667</v>
      </c>
      <c r="M166" s="28">
        <v>112.7</v>
      </c>
      <c r="N166" s="28">
        <v>109.9</v>
      </c>
      <c r="O166" s="39">
        <v>33616400</v>
      </c>
      <c r="P166" s="40">
        <v>1.1944755505785741E-2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2285.75</v>
      </c>
      <c r="F167" s="37">
        <v>2284.7166666666667</v>
      </c>
      <c r="G167" s="38">
        <v>2271.5333333333333</v>
      </c>
      <c r="H167" s="38">
        <v>2257.3166666666666</v>
      </c>
      <c r="I167" s="38">
        <v>2244.1333333333332</v>
      </c>
      <c r="J167" s="38">
        <v>2298.9333333333334</v>
      </c>
      <c r="K167" s="38">
        <v>2312.1166666666668</v>
      </c>
      <c r="L167" s="38">
        <v>2326.3333333333335</v>
      </c>
      <c r="M167" s="28">
        <v>2297.9</v>
      </c>
      <c r="N167" s="28">
        <v>2270.5</v>
      </c>
      <c r="O167" s="39">
        <v>3427750</v>
      </c>
      <c r="P167" s="40">
        <v>3.9540162554001614E-3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2962.55</v>
      </c>
      <c r="F168" s="37">
        <v>2948.6666666666665</v>
      </c>
      <c r="G168" s="38">
        <v>2916.333333333333</v>
      </c>
      <c r="H168" s="38">
        <v>2870.1166666666663</v>
      </c>
      <c r="I168" s="38">
        <v>2837.7833333333328</v>
      </c>
      <c r="J168" s="38">
        <v>2994.8833333333332</v>
      </c>
      <c r="K168" s="38">
        <v>3027.2166666666662</v>
      </c>
      <c r="L168" s="38">
        <v>3073.4333333333334</v>
      </c>
      <c r="M168" s="28">
        <v>2981</v>
      </c>
      <c r="N168" s="28">
        <v>2902.45</v>
      </c>
      <c r="O168" s="39">
        <v>1908500</v>
      </c>
      <c r="P168" s="40">
        <v>3.0219419261595061E-3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31.7</v>
      </c>
      <c r="F169" s="37">
        <v>31.566666666666666</v>
      </c>
      <c r="G169" s="38">
        <v>31.333333333333332</v>
      </c>
      <c r="H169" s="38">
        <v>30.966666666666665</v>
      </c>
      <c r="I169" s="38">
        <v>30.733333333333331</v>
      </c>
      <c r="J169" s="38">
        <v>31.933333333333334</v>
      </c>
      <c r="K169" s="38">
        <v>32.166666666666671</v>
      </c>
      <c r="L169" s="38">
        <v>32.533333333333331</v>
      </c>
      <c r="M169" s="28">
        <v>31.8</v>
      </c>
      <c r="N169" s="28">
        <v>31.2</v>
      </c>
      <c r="O169" s="39">
        <v>232608000</v>
      </c>
      <c r="P169" s="40">
        <v>7.9034941763727121E-3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2236</v>
      </c>
      <c r="F170" s="37">
        <v>2203.35</v>
      </c>
      <c r="G170" s="38">
        <v>2151.6999999999998</v>
      </c>
      <c r="H170" s="38">
        <v>2067.4</v>
      </c>
      <c r="I170" s="38">
        <v>2015.75</v>
      </c>
      <c r="J170" s="38">
        <v>2287.6499999999996</v>
      </c>
      <c r="K170" s="38">
        <v>2339.3000000000002</v>
      </c>
      <c r="L170" s="38">
        <v>2423.5999999999995</v>
      </c>
      <c r="M170" s="28">
        <v>2255</v>
      </c>
      <c r="N170" s="28">
        <v>2119.0500000000002</v>
      </c>
      <c r="O170" s="39">
        <v>1438500</v>
      </c>
      <c r="P170" s="40">
        <v>0.11954237683866449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210.85</v>
      </c>
      <c r="F171" s="37">
        <v>211.29999999999998</v>
      </c>
      <c r="G171" s="38">
        <v>209.74999999999997</v>
      </c>
      <c r="H171" s="38">
        <v>208.64999999999998</v>
      </c>
      <c r="I171" s="38">
        <v>207.09999999999997</v>
      </c>
      <c r="J171" s="38">
        <v>212.39999999999998</v>
      </c>
      <c r="K171" s="38">
        <v>213.95</v>
      </c>
      <c r="L171" s="38">
        <v>215.04999999999998</v>
      </c>
      <c r="M171" s="28">
        <v>212.85</v>
      </c>
      <c r="N171" s="28">
        <v>210.2</v>
      </c>
      <c r="O171" s="39">
        <v>58133700</v>
      </c>
      <c r="P171" s="40">
        <v>7.9584289125040966E-3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1902.25</v>
      </c>
      <c r="F172" s="37">
        <v>1912.1833333333334</v>
      </c>
      <c r="G172" s="38">
        <v>1881.8666666666668</v>
      </c>
      <c r="H172" s="38">
        <v>1861.4833333333333</v>
      </c>
      <c r="I172" s="38">
        <v>1831.1666666666667</v>
      </c>
      <c r="J172" s="38">
        <v>1932.5666666666668</v>
      </c>
      <c r="K172" s="38">
        <v>1962.8833333333334</v>
      </c>
      <c r="L172" s="38">
        <v>1983.2666666666669</v>
      </c>
      <c r="M172" s="28">
        <v>1942.5</v>
      </c>
      <c r="N172" s="28">
        <v>1891.8</v>
      </c>
      <c r="O172" s="39">
        <v>2233616</v>
      </c>
      <c r="P172" s="40">
        <v>-1.0814708002883922E-2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153</v>
      </c>
      <c r="F173" s="37">
        <v>151.46666666666667</v>
      </c>
      <c r="G173" s="38">
        <v>147.93333333333334</v>
      </c>
      <c r="H173" s="38">
        <v>142.86666666666667</v>
      </c>
      <c r="I173" s="38">
        <v>139.33333333333334</v>
      </c>
      <c r="J173" s="38">
        <v>156.53333333333333</v>
      </c>
      <c r="K173" s="38">
        <v>160.06666666666669</v>
      </c>
      <c r="L173" s="38">
        <v>165.13333333333333</v>
      </c>
      <c r="M173" s="28">
        <v>155</v>
      </c>
      <c r="N173" s="28">
        <v>146.4</v>
      </c>
      <c r="O173" s="39">
        <v>9712500</v>
      </c>
      <c r="P173" s="40">
        <v>4.4018058690744918E-2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665.7</v>
      </c>
      <c r="F174" s="37">
        <v>660.43333333333328</v>
      </c>
      <c r="G174" s="38">
        <v>651.31666666666661</v>
      </c>
      <c r="H174" s="38">
        <v>636.93333333333328</v>
      </c>
      <c r="I174" s="38">
        <v>627.81666666666661</v>
      </c>
      <c r="J174" s="38">
        <v>674.81666666666661</v>
      </c>
      <c r="K174" s="38">
        <v>683.93333333333317</v>
      </c>
      <c r="L174" s="38">
        <v>698.31666666666661</v>
      </c>
      <c r="M174" s="28">
        <v>669.55</v>
      </c>
      <c r="N174" s="28">
        <v>646.04999999999995</v>
      </c>
      <c r="O174" s="39">
        <v>5977200</v>
      </c>
      <c r="P174" s="40">
        <v>7.6711070280202118E-2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91.65</v>
      </c>
      <c r="F175" s="37">
        <v>89.883333333333326</v>
      </c>
      <c r="G175" s="38">
        <v>87.116666666666646</v>
      </c>
      <c r="H175" s="38">
        <v>82.583333333333314</v>
      </c>
      <c r="I175" s="38">
        <v>79.816666666666634</v>
      </c>
      <c r="J175" s="38">
        <v>94.416666666666657</v>
      </c>
      <c r="K175" s="38">
        <v>97.183333333333337</v>
      </c>
      <c r="L175" s="38">
        <v>101.71666666666667</v>
      </c>
      <c r="M175" s="28">
        <v>92.65</v>
      </c>
      <c r="N175" s="28">
        <v>85.35</v>
      </c>
      <c r="O175" s="39">
        <v>52735000</v>
      </c>
      <c r="P175" s="40">
        <v>6.2884208404716313E-2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126.45</v>
      </c>
      <c r="F176" s="37">
        <v>125.60000000000001</v>
      </c>
      <c r="G176" s="38">
        <v>124.35000000000002</v>
      </c>
      <c r="H176" s="38">
        <v>122.25000000000001</v>
      </c>
      <c r="I176" s="38">
        <v>121.00000000000003</v>
      </c>
      <c r="J176" s="38">
        <v>127.70000000000002</v>
      </c>
      <c r="K176" s="38">
        <v>128.94999999999999</v>
      </c>
      <c r="L176" s="38">
        <v>131.05000000000001</v>
      </c>
      <c r="M176" s="28">
        <v>126.85</v>
      </c>
      <c r="N176" s="28">
        <v>123.5</v>
      </c>
      <c r="O176" s="39">
        <v>30834000</v>
      </c>
      <c r="P176" s="40">
        <v>-6.614573868798837E-2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2438</v>
      </c>
      <c r="F177" s="37">
        <v>2432.6</v>
      </c>
      <c r="G177" s="38">
        <v>2410.3999999999996</v>
      </c>
      <c r="H177" s="38">
        <v>2382.7999999999997</v>
      </c>
      <c r="I177" s="38">
        <v>2360.5999999999995</v>
      </c>
      <c r="J177" s="38">
        <v>2460.1999999999998</v>
      </c>
      <c r="K177" s="38">
        <v>2482.3999999999996</v>
      </c>
      <c r="L177" s="38">
        <v>2510</v>
      </c>
      <c r="M177" s="28">
        <v>2454.8000000000002</v>
      </c>
      <c r="N177" s="28">
        <v>2405</v>
      </c>
      <c r="O177" s="39">
        <v>38882500</v>
      </c>
      <c r="P177" s="40">
        <v>2.1198317021153216E-3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72</v>
      </c>
      <c r="F178" s="37">
        <v>71.649999999999991</v>
      </c>
      <c r="G178" s="38">
        <v>70.649999999999977</v>
      </c>
      <c r="H178" s="38">
        <v>69.299999999999983</v>
      </c>
      <c r="I178" s="38">
        <v>68.299999999999969</v>
      </c>
      <c r="J178" s="38">
        <v>72.999999999999986</v>
      </c>
      <c r="K178" s="38">
        <v>74.000000000000014</v>
      </c>
      <c r="L178" s="38">
        <v>75.349999999999994</v>
      </c>
      <c r="M178" s="28">
        <v>72.650000000000006</v>
      </c>
      <c r="N178" s="28">
        <v>70.3</v>
      </c>
      <c r="O178" s="39">
        <v>152304000</v>
      </c>
      <c r="P178" s="40">
        <v>4.3492559401463453E-2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859</v>
      </c>
      <c r="F179" s="37">
        <v>853.5</v>
      </c>
      <c r="G179" s="38">
        <v>846.2</v>
      </c>
      <c r="H179" s="38">
        <v>833.40000000000009</v>
      </c>
      <c r="I179" s="38">
        <v>826.10000000000014</v>
      </c>
      <c r="J179" s="38">
        <v>866.3</v>
      </c>
      <c r="K179" s="38">
        <v>873.59999999999991</v>
      </c>
      <c r="L179" s="38">
        <v>886.39999999999986</v>
      </c>
      <c r="M179" s="28">
        <v>860.8</v>
      </c>
      <c r="N179" s="28">
        <v>840.7</v>
      </c>
      <c r="O179" s="39">
        <v>5606400</v>
      </c>
      <c r="P179" s="40">
        <v>-2.4091352179362206E-2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1169.75</v>
      </c>
      <c r="F180" s="37">
        <v>1170.3499999999999</v>
      </c>
      <c r="G180" s="38">
        <v>1156.9999999999998</v>
      </c>
      <c r="H180" s="38">
        <v>1144.2499999999998</v>
      </c>
      <c r="I180" s="38">
        <v>1130.8999999999996</v>
      </c>
      <c r="J180" s="38">
        <v>1183.0999999999999</v>
      </c>
      <c r="K180" s="38">
        <v>1196.4500000000003</v>
      </c>
      <c r="L180" s="38">
        <v>1209.2</v>
      </c>
      <c r="M180" s="28">
        <v>1183.7</v>
      </c>
      <c r="N180" s="28">
        <v>1157.5999999999999</v>
      </c>
      <c r="O180" s="39">
        <v>8040000</v>
      </c>
      <c r="P180" s="40">
        <v>-1.5791406536907821E-2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498.75</v>
      </c>
      <c r="F181" s="37">
        <v>495.90000000000003</v>
      </c>
      <c r="G181" s="38">
        <v>492.15000000000009</v>
      </c>
      <c r="H181" s="38">
        <v>485.55000000000007</v>
      </c>
      <c r="I181" s="38">
        <v>481.80000000000013</v>
      </c>
      <c r="J181" s="38">
        <v>502.50000000000006</v>
      </c>
      <c r="K181" s="38">
        <v>506.24999999999994</v>
      </c>
      <c r="L181" s="38">
        <v>512.85</v>
      </c>
      <c r="M181" s="28">
        <v>499.65</v>
      </c>
      <c r="N181" s="28">
        <v>489.3</v>
      </c>
      <c r="O181" s="39">
        <v>59896500</v>
      </c>
      <c r="P181" s="40">
        <v>2.7692703641744948E-2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20036.599999999999</v>
      </c>
      <c r="F182" s="37">
        <v>19997.433333333334</v>
      </c>
      <c r="G182" s="38">
        <v>19874.866666666669</v>
      </c>
      <c r="H182" s="38">
        <v>19713.133333333335</v>
      </c>
      <c r="I182" s="38">
        <v>19590.566666666669</v>
      </c>
      <c r="J182" s="38">
        <v>20159.166666666668</v>
      </c>
      <c r="K182" s="38">
        <v>20281.733333333334</v>
      </c>
      <c r="L182" s="38">
        <v>20443.466666666667</v>
      </c>
      <c r="M182" s="28">
        <v>20120</v>
      </c>
      <c r="N182" s="28">
        <v>19835.7</v>
      </c>
      <c r="O182" s="39">
        <v>284600</v>
      </c>
      <c r="P182" s="40">
        <v>1.3442535386806731E-2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2693.85</v>
      </c>
      <c r="F183" s="37">
        <v>2712.2833333333333</v>
      </c>
      <c r="G183" s="38">
        <v>2669.5666666666666</v>
      </c>
      <c r="H183" s="38">
        <v>2645.2833333333333</v>
      </c>
      <c r="I183" s="38">
        <v>2602.5666666666666</v>
      </c>
      <c r="J183" s="38">
        <v>2736.5666666666666</v>
      </c>
      <c r="K183" s="38">
        <v>2779.2833333333328</v>
      </c>
      <c r="L183" s="38">
        <v>2803.5666666666666</v>
      </c>
      <c r="M183" s="28">
        <v>2755</v>
      </c>
      <c r="N183" s="28">
        <v>2688</v>
      </c>
      <c r="O183" s="39">
        <v>1960475</v>
      </c>
      <c r="P183" s="40">
        <v>-2.4760601915184678E-2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2328.4</v>
      </c>
      <c r="F184" s="37">
        <v>2324.7000000000003</v>
      </c>
      <c r="G184" s="38">
        <v>2310.5500000000006</v>
      </c>
      <c r="H184" s="38">
        <v>2292.7000000000003</v>
      </c>
      <c r="I184" s="38">
        <v>2278.5500000000006</v>
      </c>
      <c r="J184" s="38">
        <v>2342.5500000000006</v>
      </c>
      <c r="K184" s="38">
        <v>2356.7000000000003</v>
      </c>
      <c r="L184" s="38">
        <v>2374.5500000000006</v>
      </c>
      <c r="M184" s="28">
        <v>2338.85</v>
      </c>
      <c r="N184" s="28">
        <v>2306.85</v>
      </c>
      <c r="O184" s="39">
        <v>4129125</v>
      </c>
      <c r="P184" s="40">
        <v>-6.4964359830370841E-3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1386.85</v>
      </c>
      <c r="F185" s="37">
        <v>1370.6666666666667</v>
      </c>
      <c r="G185" s="38">
        <v>1350.0833333333335</v>
      </c>
      <c r="H185" s="38">
        <v>1313.3166666666668</v>
      </c>
      <c r="I185" s="38">
        <v>1292.7333333333336</v>
      </c>
      <c r="J185" s="38">
        <v>1407.4333333333334</v>
      </c>
      <c r="K185" s="38">
        <v>1428.0166666666669</v>
      </c>
      <c r="L185" s="38">
        <v>1464.7833333333333</v>
      </c>
      <c r="M185" s="28">
        <v>1391.25</v>
      </c>
      <c r="N185" s="28">
        <v>1333.9</v>
      </c>
      <c r="O185" s="39">
        <v>4102800</v>
      </c>
      <c r="P185" s="40">
        <v>-2.5370581527936146E-2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878.25</v>
      </c>
      <c r="F186" s="37">
        <v>882.16666666666663</v>
      </c>
      <c r="G186" s="38">
        <v>872.33333333333326</v>
      </c>
      <c r="H186" s="38">
        <v>866.41666666666663</v>
      </c>
      <c r="I186" s="38">
        <v>856.58333333333326</v>
      </c>
      <c r="J186" s="38">
        <v>888.08333333333326</v>
      </c>
      <c r="K186" s="38">
        <v>897.91666666666652</v>
      </c>
      <c r="L186" s="38">
        <v>903.83333333333326</v>
      </c>
      <c r="M186" s="28">
        <v>892</v>
      </c>
      <c r="N186" s="28">
        <v>876.25</v>
      </c>
      <c r="O186" s="39">
        <v>20409200</v>
      </c>
      <c r="P186" s="40">
        <v>-2.7712008537032713E-2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425.15</v>
      </c>
      <c r="F187" s="37">
        <v>425.11666666666662</v>
      </c>
      <c r="G187" s="38">
        <v>421.73333333333323</v>
      </c>
      <c r="H187" s="38">
        <v>418.31666666666661</v>
      </c>
      <c r="I187" s="38">
        <v>414.93333333333322</v>
      </c>
      <c r="J187" s="38">
        <v>428.53333333333325</v>
      </c>
      <c r="K187" s="38">
        <v>431.91666666666657</v>
      </c>
      <c r="L187" s="38">
        <v>435.33333333333326</v>
      </c>
      <c r="M187" s="28">
        <v>428.5</v>
      </c>
      <c r="N187" s="28">
        <v>421.7</v>
      </c>
      <c r="O187" s="39">
        <v>9297000</v>
      </c>
      <c r="P187" s="40">
        <v>1.0763209393346379E-2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613.45000000000005</v>
      </c>
      <c r="F188" s="37">
        <v>616.83333333333337</v>
      </c>
      <c r="G188" s="38">
        <v>605.61666666666679</v>
      </c>
      <c r="H188" s="38">
        <v>597.78333333333342</v>
      </c>
      <c r="I188" s="38">
        <v>586.56666666666683</v>
      </c>
      <c r="J188" s="38">
        <v>624.66666666666674</v>
      </c>
      <c r="K188" s="38">
        <v>635.88333333333321</v>
      </c>
      <c r="L188" s="38">
        <v>643.7166666666667</v>
      </c>
      <c r="M188" s="28">
        <v>628.04999999999995</v>
      </c>
      <c r="N188" s="28">
        <v>609</v>
      </c>
      <c r="O188" s="39">
        <v>1506000</v>
      </c>
      <c r="P188" s="40">
        <v>1.6194331983805668E-2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860.35</v>
      </c>
      <c r="F189" s="37">
        <v>860.51666666666677</v>
      </c>
      <c r="G189" s="38">
        <v>855.43333333333351</v>
      </c>
      <c r="H189" s="38">
        <v>850.51666666666677</v>
      </c>
      <c r="I189" s="38">
        <v>845.43333333333351</v>
      </c>
      <c r="J189" s="38">
        <v>865.43333333333351</v>
      </c>
      <c r="K189" s="38">
        <v>870.51666666666677</v>
      </c>
      <c r="L189" s="38">
        <v>875.43333333333351</v>
      </c>
      <c r="M189" s="28">
        <v>865.6</v>
      </c>
      <c r="N189" s="28">
        <v>855.6</v>
      </c>
      <c r="O189" s="39">
        <v>5238000</v>
      </c>
      <c r="P189" s="40">
        <v>-1.2815680361854504E-2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996.75</v>
      </c>
      <c r="F190" s="37">
        <v>1003.6999999999999</v>
      </c>
      <c r="G190" s="38">
        <v>985.39999999999986</v>
      </c>
      <c r="H190" s="38">
        <v>974.05</v>
      </c>
      <c r="I190" s="38">
        <v>955.74999999999989</v>
      </c>
      <c r="J190" s="38">
        <v>1015.0499999999998</v>
      </c>
      <c r="K190" s="38">
        <v>1033.3499999999999</v>
      </c>
      <c r="L190" s="38">
        <v>1044.6999999999998</v>
      </c>
      <c r="M190" s="28">
        <v>1022</v>
      </c>
      <c r="N190" s="28">
        <v>992.35</v>
      </c>
      <c r="O190" s="39">
        <v>3352500</v>
      </c>
      <c r="P190" s="40">
        <v>1.4832753140608446E-2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787.85</v>
      </c>
      <c r="F191" s="37">
        <v>788.41666666666663</v>
      </c>
      <c r="G191" s="38">
        <v>783.88333333333321</v>
      </c>
      <c r="H191" s="38">
        <v>779.91666666666663</v>
      </c>
      <c r="I191" s="38">
        <v>775.38333333333321</v>
      </c>
      <c r="J191" s="38">
        <v>792.38333333333321</v>
      </c>
      <c r="K191" s="38">
        <v>796.91666666666674</v>
      </c>
      <c r="L191" s="38">
        <v>800.88333333333321</v>
      </c>
      <c r="M191" s="28">
        <v>792.95</v>
      </c>
      <c r="N191" s="28">
        <v>784.45</v>
      </c>
      <c r="O191" s="39">
        <v>7562700</v>
      </c>
      <c r="P191" s="40">
        <v>-1.7767387492694332E-2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450.8</v>
      </c>
      <c r="F192" s="37">
        <v>449.7833333333333</v>
      </c>
      <c r="G192" s="38">
        <v>446.31666666666661</v>
      </c>
      <c r="H192" s="38">
        <v>441.83333333333331</v>
      </c>
      <c r="I192" s="38">
        <v>438.36666666666662</v>
      </c>
      <c r="J192" s="38">
        <v>454.26666666666659</v>
      </c>
      <c r="K192" s="38">
        <v>457.73333333333329</v>
      </c>
      <c r="L192" s="38">
        <v>462.21666666666658</v>
      </c>
      <c r="M192" s="28">
        <v>453.25</v>
      </c>
      <c r="N192" s="28">
        <v>445.3</v>
      </c>
      <c r="O192" s="39">
        <v>67686075</v>
      </c>
      <c r="P192" s="40">
        <v>2.4369729776359206E-2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228.95</v>
      </c>
      <c r="F193" s="37">
        <v>228.11666666666667</v>
      </c>
      <c r="G193" s="38">
        <v>225.93333333333334</v>
      </c>
      <c r="H193" s="38">
        <v>222.91666666666666</v>
      </c>
      <c r="I193" s="38">
        <v>220.73333333333332</v>
      </c>
      <c r="J193" s="38">
        <v>231.13333333333335</v>
      </c>
      <c r="K193" s="38">
        <v>233.31666666666669</v>
      </c>
      <c r="L193" s="38">
        <v>236.33333333333337</v>
      </c>
      <c r="M193" s="28">
        <v>230.3</v>
      </c>
      <c r="N193" s="28">
        <v>225.1</v>
      </c>
      <c r="O193" s="39">
        <v>82491750</v>
      </c>
      <c r="P193" s="40">
        <v>2.9132985925895533E-3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920.2</v>
      </c>
      <c r="F194" s="37">
        <v>915.94999999999993</v>
      </c>
      <c r="G194" s="38">
        <v>908.24999999999989</v>
      </c>
      <c r="H194" s="38">
        <v>896.3</v>
      </c>
      <c r="I194" s="38">
        <v>888.59999999999991</v>
      </c>
      <c r="J194" s="38">
        <v>927.89999999999986</v>
      </c>
      <c r="K194" s="38">
        <v>935.59999999999991</v>
      </c>
      <c r="L194" s="38">
        <v>947.54999999999984</v>
      </c>
      <c r="M194" s="28">
        <v>923.65</v>
      </c>
      <c r="N194" s="28">
        <v>904</v>
      </c>
      <c r="O194" s="39">
        <v>30574925</v>
      </c>
      <c r="P194" s="40">
        <v>-1.3412142240019747E-2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3081.85</v>
      </c>
      <c r="F195" s="37">
        <v>3069.9833333333336</v>
      </c>
      <c r="G195" s="38">
        <v>3054.8666666666672</v>
      </c>
      <c r="H195" s="38">
        <v>3027.8833333333337</v>
      </c>
      <c r="I195" s="38">
        <v>3012.7666666666673</v>
      </c>
      <c r="J195" s="38">
        <v>3096.9666666666672</v>
      </c>
      <c r="K195" s="38">
        <v>3112.0833333333339</v>
      </c>
      <c r="L195" s="38">
        <v>3139.0666666666671</v>
      </c>
      <c r="M195" s="28">
        <v>3085.1</v>
      </c>
      <c r="N195" s="28">
        <v>3043</v>
      </c>
      <c r="O195" s="39">
        <v>15305700</v>
      </c>
      <c r="P195" s="40">
        <v>-5.1964005420635463E-3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978.6</v>
      </c>
      <c r="F196" s="37">
        <v>975.93333333333339</v>
      </c>
      <c r="G196" s="38">
        <v>969.86666666666679</v>
      </c>
      <c r="H196" s="38">
        <v>961.13333333333344</v>
      </c>
      <c r="I196" s="38">
        <v>955.06666666666683</v>
      </c>
      <c r="J196" s="38">
        <v>984.66666666666674</v>
      </c>
      <c r="K196" s="38">
        <v>990.73333333333335</v>
      </c>
      <c r="L196" s="38">
        <v>999.4666666666667</v>
      </c>
      <c r="M196" s="28">
        <v>982</v>
      </c>
      <c r="N196" s="28">
        <v>967.2</v>
      </c>
      <c r="O196" s="39">
        <v>25186800</v>
      </c>
      <c r="P196" s="40">
        <v>9.9605427774035228E-3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2243.15</v>
      </c>
      <c r="F197" s="37">
        <v>2238.4666666666667</v>
      </c>
      <c r="G197" s="38">
        <v>2223.1333333333332</v>
      </c>
      <c r="H197" s="38">
        <v>2203.1166666666663</v>
      </c>
      <c r="I197" s="38">
        <v>2187.7833333333328</v>
      </c>
      <c r="J197" s="38">
        <v>2258.4833333333336</v>
      </c>
      <c r="K197" s="38">
        <v>2273.8166666666666</v>
      </c>
      <c r="L197" s="38">
        <v>2293.8333333333339</v>
      </c>
      <c r="M197" s="28">
        <v>2253.8000000000002</v>
      </c>
      <c r="N197" s="28">
        <v>2218.4499999999998</v>
      </c>
      <c r="O197" s="39">
        <v>6795750</v>
      </c>
      <c r="P197" s="40">
        <v>-6.1968741431313408E-3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1499.05</v>
      </c>
      <c r="F198" s="37">
        <v>1509.05</v>
      </c>
      <c r="G198" s="38">
        <v>1478.6999999999998</v>
      </c>
      <c r="H198" s="38">
        <v>1458.35</v>
      </c>
      <c r="I198" s="38">
        <v>1427.9999999999998</v>
      </c>
      <c r="J198" s="38">
        <v>1529.3999999999999</v>
      </c>
      <c r="K198" s="38">
        <v>1559.7499999999998</v>
      </c>
      <c r="L198" s="38">
        <v>1580.1</v>
      </c>
      <c r="M198" s="28">
        <v>1539.4</v>
      </c>
      <c r="N198" s="28">
        <v>1488.7</v>
      </c>
      <c r="O198" s="39">
        <v>1938000</v>
      </c>
      <c r="P198" s="40">
        <v>-7.7339520494972935E-4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518.95000000000005</v>
      </c>
      <c r="F199" s="37">
        <v>517.65</v>
      </c>
      <c r="G199" s="38">
        <v>511.4</v>
      </c>
      <c r="H199" s="38">
        <v>503.85</v>
      </c>
      <c r="I199" s="38">
        <v>497.6</v>
      </c>
      <c r="J199" s="38">
        <v>525.19999999999993</v>
      </c>
      <c r="K199" s="38">
        <v>531.44999999999993</v>
      </c>
      <c r="L199" s="38">
        <v>538.99999999999989</v>
      </c>
      <c r="M199" s="28">
        <v>523.9</v>
      </c>
      <c r="N199" s="28">
        <v>510.1</v>
      </c>
      <c r="O199" s="39">
        <v>3921000</v>
      </c>
      <c r="P199" s="40">
        <v>5.445744251714401E-2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1206.1500000000001</v>
      </c>
      <c r="F200" s="37">
        <v>1209.2166666666667</v>
      </c>
      <c r="G200" s="38">
        <v>1195.4333333333334</v>
      </c>
      <c r="H200" s="38">
        <v>1184.7166666666667</v>
      </c>
      <c r="I200" s="38">
        <v>1170.9333333333334</v>
      </c>
      <c r="J200" s="38">
        <v>1219.9333333333334</v>
      </c>
      <c r="K200" s="38">
        <v>1233.7166666666667</v>
      </c>
      <c r="L200" s="38">
        <v>1244.4333333333334</v>
      </c>
      <c r="M200" s="28">
        <v>1223</v>
      </c>
      <c r="N200" s="28">
        <v>1198.5</v>
      </c>
      <c r="O200" s="39">
        <v>5155475</v>
      </c>
      <c r="P200" s="40">
        <v>2.5377132384040604E-3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878.3</v>
      </c>
      <c r="F201" s="37">
        <v>877.7166666666667</v>
      </c>
      <c r="G201" s="38">
        <v>869.43333333333339</v>
      </c>
      <c r="H201" s="38">
        <v>860.56666666666672</v>
      </c>
      <c r="I201" s="38">
        <v>852.28333333333342</v>
      </c>
      <c r="J201" s="38">
        <v>886.58333333333337</v>
      </c>
      <c r="K201" s="38">
        <v>894.86666666666667</v>
      </c>
      <c r="L201" s="38">
        <v>903.73333333333335</v>
      </c>
      <c r="M201" s="28">
        <v>886</v>
      </c>
      <c r="N201" s="28">
        <v>868.85</v>
      </c>
      <c r="O201" s="39">
        <v>10312400</v>
      </c>
      <c r="P201" s="40">
        <v>-2.714440825190011E-4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1653.65</v>
      </c>
      <c r="F202" s="37">
        <v>1650.5</v>
      </c>
      <c r="G202" s="38">
        <v>1643</v>
      </c>
      <c r="H202" s="38">
        <v>1632.35</v>
      </c>
      <c r="I202" s="38">
        <v>1624.85</v>
      </c>
      <c r="J202" s="38">
        <v>1661.15</v>
      </c>
      <c r="K202" s="38">
        <v>1668.65</v>
      </c>
      <c r="L202" s="38">
        <v>1679.3000000000002</v>
      </c>
      <c r="M202" s="28">
        <v>1658</v>
      </c>
      <c r="N202" s="28">
        <v>1639.85</v>
      </c>
      <c r="O202" s="39">
        <v>1048400</v>
      </c>
      <c r="P202" s="40">
        <v>3.4456355283307809E-3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6084.45</v>
      </c>
      <c r="F203" s="37">
        <v>6054.9833333333336</v>
      </c>
      <c r="G203" s="38">
        <v>6015.0166666666673</v>
      </c>
      <c r="H203" s="38">
        <v>5945.5833333333339</v>
      </c>
      <c r="I203" s="38">
        <v>5905.6166666666677</v>
      </c>
      <c r="J203" s="38">
        <v>6124.416666666667</v>
      </c>
      <c r="K203" s="38">
        <v>6164.3833333333341</v>
      </c>
      <c r="L203" s="38">
        <v>6233.8166666666666</v>
      </c>
      <c r="M203" s="28">
        <v>6094.95</v>
      </c>
      <c r="N203" s="28">
        <v>5985.55</v>
      </c>
      <c r="O203" s="39">
        <v>2776400</v>
      </c>
      <c r="P203" s="40">
        <v>-1.7099160972846673E-2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676.65</v>
      </c>
      <c r="F204" s="37">
        <v>676.18333333333328</v>
      </c>
      <c r="G204" s="38">
        <v>672.01666666666654</v>
      </c>
      <c r="H204" s="38">
        <v>667.38333333333321</v>
      </c>
      <c r="I204" s="38">
        <v>663.21666666666647</v>
      </c>
      <c r="J204" s="38">
        <v>680.81666666666661</v>
      </c>
      <c r="K204" s="38">
        <v>684.98333333333335</v>
      </c>
      <c r="L204" s="38">
        <v>689.61666666666667</v>
      </c>
      <c r="M204" s="28">
        <v>680.35</v>
      </c>
      <c r="N204" s="28">
        <v>671.55</v>
      </c>
      <c r="O204" s="39">
        <v>22444500</v>
      </c>
      <c r="P204" s="40">
        <v>5.1816488122962273E-3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238.7</v>
      </c>
      <c r="F205" s="37">
        <v>236.38333333333333</v>
      </c>
      <c r="G205" s="38">
        <v>231.91666666666666</v>
      </c>
      <c r="H205" s="38">
        <v>225.13333333333333</v>
      </c>
      <c r="I205" s="38">
        <v>220.66666666666666</v>
      </c>
      <c r="J205" s="38">
        <v>243.16666666666666</v>
      </c>
      <c r="K205" s="38">
        <v>247.63333333333335</v>
      </c>
      <c r="L205" s="38">
        <v>254.41666666666666</v>
      </c>
      <c r="M205" s="28">
        <v>240.85</v>
      </c>
      <c r="N205" s="28">
        <v>229.6</v>
      </c>
      <c r="O205" s="39">
        <v>52146650</v>
      </c>
      <c r="P205" s="40">
        <v>-4.4802816501518981E-2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1049.25</v>
      </c>
      <c r="F206" s="37">
        <v>1043.4333333333334</v>
      </c>
      <c r="G206" s="38">
        <v>1035.8666666666668</v>
      </c>
      <c r="H206" s="38">
        <v>1022.4833333333333</v>
      </c>
      <c r="I206" s="38">
        <v>1014.9166666666667</v>
      </c>
      <c r="J206" s="38">
        <v>1056.8166666666668</v>
      </c>
      <c r="K206" s="38">
        <v>1064.3833333333334</v>
      </c>
      <c r="L206" s="38">
        <v>1077.7666666666669</v>
      </c>
      <c r="M206" s="28">
        <v>1051</v>
      </c>
      <c r="N206" s="28">
        <v>1030.05</v>
      </c>
      <c r="O206" s="39">
        <v>4548500</v>
      </c>
      <c r="P206" s="40">
        <v>-2.3507943323314729E-2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1690.25</v>
      </c>
      <c r="F207" s="37">
        <v>1687.25</v>
      </c>
      <c r="G207" s="38">
        <v>1664.5</v>
      </c>
      <c r="H207" s="38">
        <v>1638.75</v>
      </c>
      <c r="I207" s="38">
        <v>1616</v>
      </c>
      <c r="J207" s="38">
        <v>1713</v>
      </c>
      <c r="K207" s="38">
        <v>1735.75</v>
      </c>
      <c r="L207" s="38">
        <v>1761.5</v>
      </c>
      <c r="M207" s="28">
        <v>1710</v>
      </c>
      <c r="N207" s="28">
        <v>1661.5</v>
      </c>
      <c r="O207" s="39">
        <v>596750</v>
      </c>
      <c r="P207" s="40">
        <v>1.7303102625298328E-2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406.5</v>
      </c>
      <c r="F208" s="37">
        <v>405.68333333333334</v>
      </c>
      <c r="G208" s="38">
        <v>403.06666666666666</v>
      </c>
      <c r="H208" s="38">
        <v>399.63333333333333</v>
      </c>
      <c r="I208" s="38">
        <v>397.01666666666665</v>
      </c>
      <c r="J208" s="38">
        <v>409.11666666666667</v>
      </c>
      <c r="K208" s="38">
        <v>411.73333333333335</v>
      </c>
      <c r="L208" s="38">
        <v>415.16666666666669</v>
      </c>
      <c r="M208" s="28">
        <v>408.3</v>
      </c>
      <c r="N208" s="28">
        <v>402.25</v>
      </c>
      <c r="O208" s="39">
        <v>47839000</v>
      </c>
      <c r="P208" s="40">
        <v>2.4960363371470198E-2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230.7</v>
      </c>
      <c r="F209" s="37">
        <v>231.23333333333335</v>
      </c>
      <c r="G209" s="38">
        <v>228.26666666666671</v>
      </c>
      <c r="H209" s="38">
        <v>225.83333333333337</v>
      </c>
      <c r="I209" s="38">
        <v>222.86666666666673</v>
      </c>
      <c r="J209" s="38">
        <v>233.66666666666669</v>
      </c>
      <c r="K209" s="38">
        <v>236.63333333333333</v>
      </c>
      <c r="L209" s="38">
        <v>239.06666666666666</v>
      </c>
      <c r="M209" s="28">
        <v>234.2</v>
      </c>
      <c r="N209" s="28">
        <v>228.8</v>
      </c>
      <c r="O209" s="39">
        <v>78528000</v>
      </c>
      <c r="P209" s="40">
        <v>8.3981816780953848E-3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356.05</v>
      </c>
      <c r="F210" s="37">
        <v>356.9666666666667</v>
      </c>
      <c r="G210" s="38">
        <v>354.08333333333337</v>
      </c>
      <c r="H210" s="38">
        <v>352.11666666666667</v>
      </c>
      <c r="I210" s="38">
        <v>349.23333333333335</v>
      </c>
      <c r="J210" s="38">
        <v>358.93333333333339</v>
      </c>
      <c r="K210" s="38">
        <v>361.81666666666672</v>
      </c>
      <c r="L210" s="38">
        <v>363.78333333333342</v>
      </c>
      <c r="M210" s="28">
        <v>359.85</v>
      </c>
      <c r="N210" s="28">
        <v>355</v>
      </c>
      <c r="O210" s="39">
        <v>13447800</v>
      </c>
      <c r="P210" s="40">
        <v>1.1508258868128892E-2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1" t="s">
        <v>16</v>
      </c>
      <c r="B8" s="463"/>
      <c r="C8" s="467" t="s">
        <v>20</v>
      </c>
      <c r="D8" s="467" t="s">
        <v>21</v>
      </c>
      <c r="E8" s="458" t="s">
        <v>22</v>
      </c>
      <c r="F8" s="459"/>
      <c r="G8" s="460"/>
      <c r="H8" s="458" t="s">
        <v>23</v>
      </c>
      <c r="I8" s="459"/>
      <c r="J8" s="460"/>
      <c r="K8" s="23"/>
      <c r="L8" s="50"/>
      <c r="M8" s="50"/>
      <c r="N8" s="1"/>
      <c r="O8" s="1"/>
    </row>
    <row r="9" spans="1:15" ht="36" customHeight="1">
      <c r="A9" s="465"/>
      <c r="B9" s="466"/>
      <c r="C9" s="466"/>
      <c r="D9" s="4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16340.55</v>
      </c>
      <c r="D10" s="32">
        <v>16295.699999999999</v>
      </c>
      <c r="E10" s="32">
        <v>16231.899999999998</v>
      </c>
      <c r="F10" s="32">
        <v>16123.249999999998</v>
      </c>
      <c r="G10" s="32">
        <v>16059.449999999997</v>
      </c>
      <c r="H10" s="32">
        <v>16404.349999999999</v>
      </c>
      <c r="I10" s="32">
        <v>16468.149999999998</v>
      </c>
      <c r="J10" s="32">
        <v>16576.8</v>
      </c>
      <c r="K10" s="34">
        <v>16359.5</v>
      </c>
      <c r="L10" s="34">
        <v>16187.05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35720.35</v>
      </c>
      <c r="D11" s="37">
        <v>35530.833333333336</v>
      </c>
      <c r="E11" s="37">
        <v>35300.01666666667</v>
      </c>
      <c r="F11" s="37">
        <v>34879.683333333334</v>
      </c>
      <c r="G11" s="37">
        <v>34648.866666666669</v>
      </c>
      <c r="H11" s="37">
        <v>35951.166666666672</v>
      </c>
      <c r="I11" s="37">
        <v>36181.983333333337</v>
      </c>
      <c r="J11" s="37">
        <v>36602.316666666673</v>
      </c>
      <c r="K11" s="28">
        <v>35761.65</v>
      </c>
      <c r="L11" s="28">
        <v>35110.5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2437.9</v>
      </c>
      <c r="D12" s="37">
        <v>2440.5499999999997</v>
      </c>
      <c r="E12" s="37">
        <v>2421.4499999999994</v>
      </c>
      <c r="F12" s="37">
        <v>2404.9999999999995</v>
      </c>
      <c r="G12" s="37">
        <v>2385.8999999999992</v>
      </c>
      <c r="H12" s="37">
        <v>2456.9999999999995</v>
      </c>
      <c r="I12" s="37">
        <v>2476.1</v>
      </c>
      <c r="J12" s="37">
        <v>2492.5499999999997</v>
      </c>
      <c r="K12" s="28">
        <v>2459.65</v>
      </c>
      <c r="L12" s="28">
        <v>2424.1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4744</v>
      </c>
      <c r="D13" s="37">
        <v>4737.3499999999995</v>
      </c>
      <c r="E13" s="37">
        <v>4717.6999999999989</v>
      </c>
      <c r="F13" s="37">
        <v>4691.3999999999996</v>
      </c>
      <c r="G13" s="37">
        <v>4671.7499999999991</v>
      </c>
      <c r="H13" s="37">
        <v>4763.6499999999987</v>
      </c>
      <c r="I13" s="37">
        <v>4783.2999999999984</v>
      </c>
      <c r="J13" s="37">
        <v>4809.5999999999985</v>
      </c>
      <c r="K13" s="28">
        <v>4757</v>
      </c>
      <c r="L13" s="28">
        <v>4711.05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27346.1</v>
      </c>
      <c r="D14" s="37">
        <v>27270.466666666664</v>
      </c>
      <c r="E14" s="37">
        <v>27141.433333333327</v>
      </c>
      <c r="F14" s="37">
        <v>26936.766666666663</v>
      </c>
      <c r="G14" s="37">
        <v>26807.733333333326</v>
      </c>
      <c r="H14" s="37">
        <v>27475.133333333328</v>
      </c>
      <c r="I14" s="37">
        <v>27604.166666666661</v>
      </c>
      <c r="J14" s="37">
        <v>27808.833333333328</v>
      </c>
      <c r="K14" s="28">
        <v>27399.5</v>
      </c>
      <c r="L14" s="28">
        <v>27065.8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3866.25</v>
      </c>
      <c r="D15" s="37">
        <v>3866.2166666666672</v>
      </c>
      <c r="E15" s="37">
        <v>3847.5833333333344</v>
      </c>
      <c r="F15" s="37">
        <v>3828.9166666666674</v>
      </c>
      <c r="G15" s="37">
        <v>3810.2833333333347</v>
      </c>
      <c r="H15" s="37">
        <v>3884.8833333333341</v>
      </c>
      <c r="I15" s="37">
        <v>3903.5166666666673</v>
      </c>
      <c r="J15" s="37">
        <v>3922.1833333333338</v>
      </c>
      <c r="K15" s="28">
        <v>3884.85</v>
      </c>
      <c r="L15" s="28">
        <v>3847.55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7891.85</v>
      </c>
      <c r="D16" s="37">
        <v>7865.6166666666659</v>
      </c>
      <c r="E16" s="37">
        <v>7829.8833333333314</v>
      </c>
      <c r="F16" s="37">
        <v>7767.9166666666652</v>
      </c>
      <c r="G16" s="37">
        <v>7732.1833333333307</v>
      </c>
      <c r="H16" s="37">
        <v>7927.5833333333321</v>
      </c>
      <c r="I16" s="37">
        <v>7963.3166666666675</v>
      </c>
      <c r="J16" s="37">
        <v>8025.2833333333328</v>
      </c>
      <c r="K16" s="28">
        <v>7901.35</v>
      </c>
      <c r="L16" s="28">
        <v>7803.65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2590.9</v>
      </c>
      <c r="D17" s="37">
        <v>2595.2000000000003</v>
      </c>
      <c r="E17" s="37">
        <v>2551.7000000000007</v>
      </c>
      <c r="F17" s="37">
        <v>2512.5000000000005</v>
      </c>
      <c r="G17" s="37">
        <v>2469.0000000000009</v>
      </c>
      <c r="H17" s="37">
        <v>2634.4000000000005</v>
      </c>
      <c r="I17" s="37">
        <v>2677.8999999999996</v>
      </c>
      <c r="J17" s="37">
        <v>2717.1000000000004</v>
      </c>
      <c r="K17" s="28">
        <v>2638.7</v>
      </c>
      <c r="L17" s="28">
        <v>2556</v>
      </c>
      <c r="M17" s="28">
        <v>2.1071599999999999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2168.8000000000002</v>
      </c>
      <c r="D18" s="37">
        <v>2151.3500000000004</v>
      </c>
      <c r="E18" s="37">
        <v>2117.8000000000006</v>
      </c>
      <c r="F18" s="37">
        <v>2066.8000000000002</v>
      </c>
      <c r="G18" s="37">
        <v>2033.2500000000005</v>
      </c>
      <c r="H18" s="37">
        <v>2202.3500000000008</v>
      </c>
      <c r="I18" s="37">
        <v>2235.9</v>
      </c>
      <c r="J18" s="37">
        <v>2286.900000000001</v>
      </c>
      <c r="K18" s="28">
        <v>2184.9</v>
      </c>
      <c r="L18" s="28">
        <v>2100.35</v>
      </c>
      <c r="M18" s="28">
        <v>2.02603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566.20000000000005</v>
      </c>
      <c r="D19" s="37">
        <v>560.2833333333333</v>
      </c>
      <c r="E19" s="37">
        <v>551.01666666666665</v>
      </c>
      <c r="F19" s="37">
        <v>535.83333333333337</v>
      </c>
      <c r="G19" s="37">
        <v>526.56666666666672</v>
      </c>
      <c r="H19" s="37">
        <v>575.46666666666658</v>
      </c>
      <c r="I19" s="37">
        <v>584.73333333333323</v>
      </c>
      <c r="J19" s="37">
        <v>599.91666666666652</v>
      </c>
      <c r="K19" s="28">
        <v>569.54999999999995</v>
      </c>
      <c r="L19" s="28">
        <v>545.1</v>
      </c>
      <c r="M19" s="28">
        <v>26.694839999999999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19825.55</v>
      </c>
      <c r="D20" s="37">
        <v>19835.166666666668</v>
      </c>
      <c r="E20" s="37">
        <v>19690.383333333335</v>
      </c>
      <c r="F20" s="37">
        <v>19555.216666666667</v>
      </c>
      <c r="G20" s="37">
        <v>19410.433333333334</v>
      </c>
      <c r="H20" s="37">
        <v>19970.333333333336</v>
      </c>
      <c r="I20" s="37">
        <v>20115.116666666669</v>
      </c>
      <c r="J20" s="37">
        <v>20250.283333333336</v>
      </c>
      <c r="K20" s="28">
        <v>19979.95</v>
      </c>
      <c r="L20" s="28">
        <v>19700</v>
      </c>
      <c r="M20" s="28">
        <v>8.0990000000000006E-2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2451.3000000000002</v>
      </c>
      <c r="D21" s="37">
        <v>2438.5333333333333</v>
      </c>
      <c r="E21" s="37">
        <v>2417.7666666666664</v>
      </c>
      <c r="F21" s="37">
        <v>2384.2333333333331</v>
      </c>
      <c r="G21" s="37">
        <v>2363.4666666666662</v>
      </c>
      <c r="H21" s="37">
        <v>2472.0666666666666</v>
      </c>
      <c r="I21" s="37">
        <v>2492.8333333333339</v>
      </c>
      <c r="J21" s="37">
        <v>2526.3666666666668</v>
      </c>
      <c r="K21" s="28">
        <v>2459.3000000000002</v>
      </c>
      <c r="L21" s="28">
        <v>2405</v>
      </c>
      <c r="M21" s="28">
        <v>8.4330099999999995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2109</v>
      </c>
      <c r="D22" s="37">
        <v>2099.1833333333334</v>
      </c>
      <c r="E22" s="37">
        <v>2080.3666666666668</v>
      </c>
      <c r="F22" s="37">
        <v>2051.7333333333336</v>
      </c>
      <c r="G22" s="37">
        <v>2032.916666666667</v>
      </c>
      <c r="H22" s="37">
        <v>2127.8166666666666</v>
      </c>
      <c r="I22" s="37">
        <v>2146.6333333333332</v>
      </c>
      <c r="J22" s="37">
        <v>2175.2666666666664</v>
      </c>
      <c r="K22" s="28">
        <v>2118</v>
      </c>
      <c r="L22" s="28">
        <v>2070.5500000000002</v>
      </c>
      <c r="M22" s="28">
        <v>20.344919999999998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749</v>
      </c>
      <c r="D23" s="37">
        <v>744.94999999999993</v>
      </c>
      <c r="E23" s="37">
        <v>738.09999999999991</v>
      </c>
      <c r="F23" s="37">
        <v>727.19999999999993</v>
      </c>
      <c r="G23" s="37">
        <v>720.34999999999991</v>
      </c>
      <c r="H23" s="37">
        <v>755.84999999999991</v>
      </c>
      <c r="I23" s="37">
        <v>762.7</v>
      </c>
      <c r="J23" s="37">
        <v>773.59999999999991</v>
      </c>
      <c r="K23" s="28">
        <v>751.8</v>
      </c>
      <c r="L23" s="28">
        <v>734.05</v>
      </c>
      <c r="M23" s="28">
        <v>28.641290000000001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2832.35</v>
      </c>
      <c r="D24" s="37">
        <v>2814.8166666666671</v>
      </c>
      <c r="E24" s="37">
        <v>2782.6333333333341</v>
      </c>
      <c r="F24" s="37">
        <v>2732.916666666667</v>
      </c>
      <c r="G24" s="37">
        <v>2700.733333333334</v>
      </c>
      <c r="H24" s="37">
        <v>2864.5333333333342</v>
      </c>
      <c r="I24" s="37">
        <v>2896.7166666666676</v>
      </c>
      <c r="J24" s="37">
        <v>2946.4333333333343</v>
      </c>
      <c r="K24" s="28">
        <v>2847</v>
      </c>
      <c r="L24" s="28">
        <v>2765.1</v>
      </c>
      <c r="M24" s="28">
        <v>4.5676100000000002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3029.75</v>
      </c>
      <c r="D25" s="37">
        <v>3000.9166666666665</v>
      </c>
      <c r="E25" s="37">
        <v>2958.833333333333</v>
      </c>
      <c r="F25" s="37">
        <v>2887.9166666666665</v>
      </c>
      <c r="G25" s="37">
        <v>2845.833333333333</v>
      </c>
      <c r="H25" s="37">
        <v>3071.833333333333</v>
      </c>
      <c r="I25" s="37">
        <v>3113.9166666666661</v>
      </c>
      <c r="J25" s="37">
        <v>3184.833333333333</v>
      </c>
      <c r="K25" s="28">
        <v>3043</v>
      </c>
      <c r="L25" s="28">
        <v>2930</v>
      </c>
      <c r="M25" s="28">
        <v>6.0043699999999998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95.55</v>
      </c>
      <c r="D26" s="37">
        <v>95.100000000000009</v>
      </c>
      <c r="E26" s="37">
        <v>94.200000000000017</v>
      </c>
      <c r="F26" s="37">
        <v>92.850000000000009</v>
      </c>
      <c r="G26" s="37">
        <v>91.950000000000017</v>
      </c>
      <c r="H26" s="37">
        <v>96.450000000000017</v>
      </c>
      <c r="I26" s="37">
        <v>97.350000000000023</v>
      </c>
      <c r="J26" s="37">
        <v>98.700000000000017</v>
      </c>
      <c r="K26" s="28">
        <v>96</v>
      </c>
      <c r="L26" s="28">
        <v>93.75</v>
      </c>
      <c r="M26" s="28">
        <v>16.757190000000001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264.55</v>
      </c>
      <c r="D27" s="37">
        <v>263.78333333333336</v>
      </c>
      <c r="E27" s="37">
        <v>260.76666666666671</v>
      </c>
      <c r="F27" s="37">
        <v>256.98333333333335</v>
      </c>
      <c r="G27" s="37">
        <v>253.9666666666667</v>
      </c>
      <c r="H27" s="37">
        <v>267.56666666666672</v>
      </c>
      <c r="I27" s="37">
        <v>270.58333333333337</v>
      </c>
      <c r="J27" s="37">
        <v>274.36666666666673</v>
      </c>
      <c r="K27" s="28">
        <v>266.8</v>
      </c>
      <c r="L27" s="28">
        <v>260</v>
      </c>
      <c r="M27" s="28">
        <v>20.193429999999999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706.8</v>
      </c>
      <c r="D28" s="37">
        <v>709.6</v>
      </c>
      <c r="E28" s="37">
        <v>702.2</v>
      </c>
      <c r="F28" s="37">
        <v>697.6</v>
      </c>
      <c r="G28" s="37">
        <v>690.2</v>
      </c>
      <c r="H28" s="37">
        <v>714.2</v>
      </c>
      <c r="I28" s="37">
        <v>721.59999999999991</v>
      </c>
      <c r="J28" s="37">
        <v>726.2</v>
      </c>
      <c r="K28" s="28">
        <v>717</v>
      </c>
      <c r="L28" s="28">
        <v>705</v>
      </c>
      <c r="M28" s="28">
        <v>0.41436000000000001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3246.7</v>
      </c>
      <c r="D29" s="37">
        <v>3270.5666666666671</v>
      </c>
      <c r="E29" s="37">
        <v>3216.1333333333341</v>
      </c>
      <c r="F29" s="37">
        <v>3185.5666666666671</v>
      </c>
      <c r="G29" s="37">
        <v>3131.1333333333341</v>
      </c>
      <c r="H29" s="37">
        <v>3301.1333333333341</v>
      </c>
      <c r="I29" s="37">
        <v>3355.5666666666675</v>
      </c>
      <c r="J29" s="37">
        <v>3386.1333333333341</v>
      </c>
      <c r="K29" s="28">
        <v>3325</v>
      </c>
      <c r="L29" s="28">
        <v>3240</v>
      </c>
      <c r="M29" s="28">
        <v>1.0288200000000001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370.95</v>
      </c>
      <c r="D30" s="37">
        <v>370.58333333333331</v>
      </c>
      <c r="E30" s="37">
        <v>369.66666666666663</v>
      </c>
      <c r="F30" s="37">
        <v>368.38333333333333</v>
      </c>
      <c r="G30" s="37">
        <v>367.46666666666664</v>
      </c>
      <c r="H30" s="37">
        <v>371.86666666666662</v>
      </c>
      <c r="I30" s="37">
        <v>372.78333333333325</v>
      </c>
      <c r="J30" s="37">
        <v>374.06666666666661</v>
      </c>
      <c r="K30" s="28">
        <v>371.5</v>
      </c>
      <c r="L30" s="28">
        <v>369.3</v>
      </c>
      <c r="M30" s="28">
        <v>15.674480000000001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4020.2</v>
      </c>
      <c r="D31" s="37">
        <v>3992.1833333333329</v>
      </c>
      <c r="E31" s="37">
        <v>3951.4166666666661</v>
      </c>
      <c r="F31" s="37">
        <v>3882.6333333333332</v>
      </c>
      <c r="G31" s="37">
        <v>3841.8666666666663</v>
      </c>
      <c r="H31" s="37">
        <v>4060.9666666666658</v>
      </c>
      <c r="I31" s="37">
        <v>4101.7333333333336</v>
      </c>
      <c r="J31" s="37">
        <v>4170.5166666666655</v>
      </c>
      <c r="K31" s="28">
        <v>4032.95</v>
      </c>
      <c r="L31" s="28">
        <v>3923.4</v>
      </c>
      <c r="M31" s="28">
        <v>4.1294599999999999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212.15</v>
      </c>
      <c r="D32" s="37">
        <v>211.51666666666665</v>
      </c>
      <c r="E32" s="37">
        <v>209.5333333333333</v>
      </c>
      <c r="F32" s="37">
        <v>206.91666666666666</v>
      </c>
      <c r="G32" s="37">
        <v>204.93333333333331</v>
      </c>
      <c r="H32" s="37">
        <v>214.1333333333333</v>
      </c>
      <c r="I32" s="37">
        <v>216.11666666666665</v>
      </c>
      <c r="J32" s="37">
        <v>218.73333333333329</v>
      </c>
      <c r="K32" s="28">
        <v>213.5</v>
      </c>
      <c r="L32" s="28">
        <v>208.9</v>
      </c>
      <c r="M32" s="28">
        <v>12.8744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146.6</v>
      </c>
      <c r="D33" s="37">
        <v>146.25</v>
      </c>
      <c r="E33" s="37">
        <v>144.75</v>
      </c>
      <c r="F33" s="37">
        <v>142.9</v>
      </c>
      <c r="G33" s="37">
        <v>141.4</v>
      </c>
      <c r="H33" s="37">
        <v>148.1</v>
      </c>
      <c r="I33" s="37">
        <v>149.6</v>
      </c>
      <c r="J33" s="37">
        <v>151.44999999999999</v>
      </c>
      <c r="K33" s="28">
        <v>147.75</v>
      </c>
      <c r="L33" s="28">
        <v>144.4</v>
      </c>
      <c r="M33" s="28">
        <v>88.133349999999993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3019.1</v>
      </c>
      <c r="D34" s="37">
        <v>3006.75</v>
      </c>
      <c r="E34" s="37">
        <v>2990.5</v>
      </c>
      <c r="F34" s="37">
        <v>2961.9</v>
      </c>
      <c r="G34" s="37">
        <v>2945.65</v>
      </c>
      <c r="H34" s="37">
        <v>3035.35</v>
      </c>
      <c r="I34" s="37">
        <v>3051.6</v>
      </c>
      <c r="J34" s="37">
        <v>3080.2</v>
      </c>
      <c r="K34" s="28">
        <v>3023</v>
      </c>
      <c r="L34" s="28">
        <v>2978.15</v>
      </c>
      <c r="M34" s="28">
        <v>6.38171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1779.35</v>
      </c>
      <c r="D35" s="37">
        <v>1774.7833333333335</v>
      </c>
      <c r="E35" s="37">
        <v>1756.5666666666671</v>
      </c>
      <c r="F35" s="37">
        <v>1733.7833333333335</v>
      </c>
      <c r="G35" s="37">
        <v>1715.5666666666671</v>
      </c>
      <c r="H35" s="37">
        <v>1797.5666666666671</v>
      </c>
      <c r="I35" s="37">
        <v>1815.7833333333338</v>
      </c>
      <c r="J35" s="37">
        <v>1838.5666666666671</v>
      </c>
      <c r="K35" s="28">
        <v>1793</v>
      </c>
      <c r="L35" s="28">
        <v>1752</v>
      </c>
      <c r="M35" s="28">
        <v>1.9238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556.95000000000005</v>
      </c>
      <c r="D36" s="37">
        <v>556.53333333333342</v>
      </c>
      <c r="E36" s="37">
        <v>548.61666666666679</v>
      </c>
      <c r="F36" s="37">
        <v>540.28333333333342</v>
      </c>
      <c r="G36" s="37">
        <v>532.36666666666679</v>
      </c>
      <c r="H36" s="37">
        <v>564.86666666666679</v>
      </c>
      <c r="I36" s="37">
        <v>572.78333333333353</v>
      </c>
      <c r="J36" s="37">
        <v>581.11666666666679</v>
      </c>
      <c r="K36" s="28">
        <v>564.45000000000005</v>
      </c>
      <c r="L36" s="28">
        <v>548.20000000000005</v>
      </c>
      <c r="M36" s="28">
        <v>12.226599999999999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3931.3</v>
      </c>
      <c r="D37" s="37">
        <v>3928.1</v>
      </c>
      <c r="E37" s="37">
        <v>3914.2</v>
      </c>
      <c r="F37" s="37">
        <v>3897.1</v>
      </c>
      <c r="G37" s="37">
        <v>3883.2</v>
      </c>
      <c r="H37" s="37">
        <v>3945.2</v>
      </c>
      <c r="I37" s="37">
        <v>3959.1000000000004</v>
      </c>
      <c r="J37" s="37">
        <v>3976.2</v>
      </c>
      <c r="K37" s="28">
        <v>3942</v>
      </c>
      <c r="L37" s="28">
        <v>3911</v>
      </c>
      <c r="M37" s="28">
        <v>1.69004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700.6</v>
      </c>
      <c r="D38" s="37">
        <v>694.35</v>
      </c>
      <c r="E38" s="37">
        <v>684.85</v>
      </c>
      <c r="F38" s="37">
        <v>669.1</v>
      </c>
      <c r="G38" s="37">
        <v>659.6</v>
      </c>
      <c r="H38" s="37">
        <v>710.1</v>
      </c>
      <c r="I38" s="37">
        <v>719.6</v>
      </c>
      <c r="J38" s="37">
        <v>735.35</v>
      </c>
      <c r="K38" s="28">
        <v>703.85</v>
      </c>
      <c r="L38" s="28">
        <v>678.6</v>
      </c>
      <c r="M38" s="28">
        <v>101.71314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4002</v>
      </c>
      <c r="D39" s="37">
        <v>4001.3333333333335</v>
      </c>
      <c r="E39" s="37">
        <v>3966.666666666667</v>
      </c>
      <c r="F39" s="37">
        <v>3931.3333333333335</v>
      </c>
      <c r="G39" s="37">
        <v>3896.666666666667</v>
      </c>
      <c r="H39" s="37">
        <v>4036.666666666667</v>
      </c>
      <c r="I39" s="37">
        <v>4071.3333333333339</v>
      </c>
      <c r="J39" s="37">
        <v>4106.666666666667</v>
      </c>
      <c r="K39" s="28">
        <v>4036</v>
      </c>
      <c r="L39" s="28">
        <v>3966</v>
      </c>
      <c r="M39" s="28">
        <v>5.1245099999999999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6065.95</v>
      </c>
      <c r="D40" s="37">
        <v>6055.3833333333323</v>
      </c>
      <c r="E40" s="37">
        <v>6012.616666666665</v>
      </c>
      <c r="F40" s="37">
        <v>5959.2833333333328</v>
      </c>
      <c r="G40" s="37">
        <v>5916.5166666666655</v>
      </c>
      <c r="H40" s="37">
        <v>6108.7166666666644</v>
      </c>
      <c r="I40" s="37">
        <v>6151.4833333333327</v>
      </c>
      <c r="J40" s="37">
        <v>6204.8166666666639</v>
      </c>
      <c r="K40" s="28">
        <v>6098.15</v>
      </c>
      <c r="L40" s="28">
        <v>6002.05</v>
      </c>
      <c r="M40" s="28">
        <v>9.7856000000000005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12444.8</v>
      </c>
      <c r="D41" s="37">
        <v>12335.949999999999</v>
      </c>
      <c r="E41" s="37">
        <v>12201.899999999998</v>
      </c>
      <c r="F41" s="37">
        <v>11958.999999999998</v>
      </c>
      <c r="G41" s="37">
        <v>11824.949999999997</v>
      </c>
      <c r="H41" s="37">
        <v>12578.849999999999</v>
      </c>
      <c r="I41" s="37">
        <v>12712.899999999998</v>
      </c>
      <c r="J41" s="37">
        <v>12955.8</v>
      </c>
      <c r="K41" s="28">
        <v>12470</v>
      </c>
      <c r="L41" s="28">
        <v>12093.05</v>
      </c>
      <c r="M41" s="28">
        <v>4.2306299999999997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4769.95</v>
      </c>
      <c r="D42" s="37">
        <v>4774.9833333333336</v>
      </c>
      <c r="E42" s="37">
        <v>4735.9666666666672</v>
      </c>
      <c r="F42" s="37">
        <v>4701.9833333333336</v>
      </c>
      <c r="G42" s="37">
        <v>4662.9666666666672</v>
      </c>
      <c r="H42" s="37">
        <v>4808.9666666666672</v>
      </c>
      <c r="I42" s="37">
        <v>4847.9833333333336</v>
      </c>
      <c r="J42" s="37">
        <v>4881.9666666666672</v>
      </c>
      <c r="K42" s="28">
        <v>4814</v>
      </c>
      <c r="L42" s="28">
        <v>4741</v>
      </c>
      <c r="M42" s="28">
        <v>0.34259000000000001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2292</v>
      </c>
      <c r="D43" s="37">
        <v>2285.3333333333335</v>
      </c>
      <c r="E43" s="37">
        <v>2272.2166666666672</v>
      </c>
      <c r="F43" s="37">
        <v>2252.4333333333338</v>
      </c>
      <c r="G43" s="37">
        <v>2239.3166666666675</v>
      </c>
      <c r="H43" s="37">
        <v>2305.1166666666668</v>
      </c>
      <c r="I43" s="37">
        <v>2318.2333333333327</v>
      </c>
      <c r="J43" s="37">
        <v>2338.0166666666664</v>
      </c>
      <c r="K43" s="28">
        <v>2298.4499999999998</v>
      </c>
      <c r="L43" s="28">
        <v>2265.5500000000002</v>
      </c>
      <c r="M43" s="28">
        <v>1.4641299999999999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287.75</v>
      </c>
      <c r="D44" s="37">
        <v>284.45</v>
      </c>
      <c r="E44" s="37">
        <v>280.29999999999995</v>
      </c>
      <c r="F44" s="37">
        <v>272.84999999999997</v>
      </c>
      <c r="G44" s="37">
        <v>268.69999999999993</v>
      </c>
      <c r="H44" s="37">
        <v>291.89999999999998</v>
      </c>
      <c r="I44" s="37">
        <v>296.04999999999995</v>
      </c>
      <c r="J44" s="37">
        <v>303.5</v>
      </c>
      <c r="K44" s="28">
        <v>288.60000000000002</v>
      </c>
      <c r="L44" s="28">
        <v>277</v>
      </c>
      <c r="M44" s="28">
        <v>73.470550000000003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112.7</v>
      </c>
      <c r="D45" s="37">
        <v>110.91666666666667</v>
      </c>
      <c r="E45" s="37">
        <v>108.83333333333334</v>
      </c>
      <c r="F45" s="37">
        <v>104.96666666666667</v>
      </c>
      <c r="G45" s="37">
        <v>102.88333333333334</v>
      </c>
      <c r="H45" s="37">
        <v>114.78333333333335</v>
      </c>
      <c r="I45" s="37">
        <v>116.86666666666669</v>
      </c>
      <c r="J45" s="37">
        <v>120.73333333333335</v>
      </c>
      <c r="K45" s="28">
        <v>113</v>
      </c>
      <c r="L45" s="28">
        <v>107.05</v>
      </c>
      <c r="M45" s="28">
        <v>415.77121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47.4</v>
      </c>
      <c r="D46" s="37">
        <v>47.216666666666661</v>
      </c>
      <c r="E46" s="37">
        <v>46.883333333333326</v>
      </c>
      <c r="F46" s="37">
        <v>46.366666666666667</v>
      </c>
      <c r="G46" s="37">
        <v>46.033333333333331</v>
      </c>
      <c r="H46" s="37">
        <v>47.73333333333332</v>
      </c>
      <c r="I46" s="37">
        <v>48.066666666666649</v>
      </c>
      <c r="J46" s="37">
        <v>48.583333333333314</v>
      </c>
      <c r="K46" s="28">
        <v>47.55</v>
      </c>
      <c r="L46" s="28">
        <v>46.7</v>
      </c>
      <c r="M46" s="28">
        <v>23.37191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1824.1</v>
      </c>
      <c r="D47" s="37">
        <v>1819.8999999999999</v>
      </c>
      <c r="E47" s="37">
        <v>1810.2499999999998</v>
      </c>
      <c r="F47" s="37">
        <v>1796.3999999999999</v>
      </c>
      <c r="G47" s="37">
        <v>1786.7499999999998</v>
      </c>
      <c r="H47" s="37">
        <v>1833.7499999999998</v>
      </c>
      <c r="I47" s="37">
        <v>1843.3999999999999</v>
      </c>
      <c r="J47" s="37">
        <v>1857.2499999999998</v>
      </c>
      <c r="K47" s="28">
        <v>1829.55</v>
      </c>
      <c r="L47" s="28">
        <v>1806.05</v>
      </c>
      <c r="M47" s="28">
        <v>2.3902100000000002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579</v>
      </c>
      <c r="D48" s="37">
        <v>576.66666666666663</v>
      </c>
      <c r="E48" s="37">
        <v>572.33333333333326</v>
      </c>
      <c r="F48" s="37">
        <v>565.66666666666663</v>
      </c>
      <c r="G48" s="37">
        <v>561.33333333333326</v>
      </c>
      <c r="H48" s="37">
        <v>583.33333333333326</v>
      </c>
      <c r="I48" s="37">
        <v>587.66666666666652</v>
      </c>
      <c r="J48" s="37">
        <v>594.33333333333326</v>
      </c>
      <c r="K48" s="28">
        <v>581</v>
      </c>
      <c r="L48" s="28">
        <v>570</v>
      </c>
      <c r="M48" s="28">
        <v>9.0345899999999997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255.15</v>
      </c>
      <c r="D49" s="37">
        <v>255.2833333333333</v>
      </c>
      <c r="E49" s="37">
        <v>251.91666666666663</v>
      </c>
      <c r="F49" s="37">
        <v>248.68333333333334</v>
      </c>
      <c r="G49" s="37">
        <v>245.31666666666666</v>
      </c>
      <c r="H49" s="37">
        <v>258.51666666666659</v>
      </c>
      <c r="I49" s="37">
        <v>261.88333333333327</v>
      </c>
      <c r="J49" s="37">
        <v>265.11666666666656</v>
      </c>
      <c r="K49" s="28">
        <v>258.64999999999998</v>
      </c>
      <c r="L49" s="28">
        <v>252.05</v>
      </c>
      <c r="M49" s="28">
        <v>101.17551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668.6</v>
      </c>
      <c r="D50" s="37">
        <v>663.48333333333335</v>
      </c>
      <c r="E50" s="37">
        <v>657.11666666666667</v>
      </c>
      <c r="F50" s="37">
        <v>645.63333333333333</v>
      </c>
      <c r="G50" s="37">
        <v>639.26666666666665</v>
      </c>
      <c r="H50" s="37">
        <v>674.9666666666667</v>
      </c>
      <c r="I50" s="37">
        <v>681.33333333333348</v>
      </c>
      <c r="J50" s="37">
        <v>692.81666666666672</v>
      </c>
      <c r="K50" s="28">
        <v>669.85</v>
      </c>
      <c r="L50" s="28">
        <v>652</v>
      </c>
      <c r="M50" s="28">
        <v>12.12124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51.2</v>
      </c>
      <c r="D51" s="37">
        <v>51.04999999999999</v>
      </c>
      <c r="E51" s="37">
        <v>50.449999999999982</v>
      </c>
      <c r="F51" s="37">
        <v>49.699999999999989</v>
      </c>
      <c r="G51" s="37">
        <v>49.09999999999998</v>
      </c>
      <c r="H51" s="37">
        <v>51.799999999999983</v>
      </c>
      <c r="I51" s="37">
        <v>52.399999999999991</v>
      </c>
      <c r="J51" s="37">
        <v>53.149999999999984</v>
      </c>
      <c r="K51" s="28">
        <v>51.65</v>
      </c>
      <c r="L51" s="28">
        <v>50.3</v>
      </c>
      <c r="M51" s="28">
        <v>173.26606000000001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316.55</v>
      </c>
      <c r="D52" s="37">
        <v>315.61666666666667</v>
      </c>
      <c r="E52" s="37">
        <v>313.43333333333334</v>
      </c>
      <c r="F52" s="37">
        <v>310.31666666666666</v>
      </c>
      <c r="G52" s="37">
        <v>308.13333333333333</v>
      </c>
      <c r="H52" s="37">
        <v>318.73333333333335</v>
      </c>
      <c r="I52" s="37">
        <v>320.91666666666674</v>
      </c>
      <c r="J52" s="37">
        <v>324.03333333333336</v>
      </c>
      <c r="K52" s="28">
        <v>317.8</v>
      </c>
      <c r="L52" s="28">
        <v>312.5</v>
      </c>
      <c r="M52" s="28">
        <v>25.04515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672.9</v>
      </c>
      <c r="D53" s="37">
        <v>671</v>
      </c>
      <c r="E53" s="37">
        <v>665</v>
      </c>
      <c r="F53" s="37">
        <v>657.1</v>
      </c>
      <c r="G53" s="37">
        <v>651.1</v>
      </c>
      <c r="H53" s="37">
        <v>678.9</v>
      </c>
      <c r="I53" s="37">
        <v>684.9</v>
      </c>
      <c r="J53" s="37">
        <v>692.8</v>
      </c>
      <c r="K53" s="28">
        <v>677</v>
      </c>
      <c r="L53" s="28">
        <v>663.1</v>
      </c>
      <c r="M53" s="28">
        <v>78.364189999999994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329.05</v>
      </c>
      <c r="D54" s="37">
        <v>332.78333333333336</v>
      </c>
      <c r="E54" s="37">
        <v>323.91666666666674</v>
      </c>
      <c r="F54" s="37">
        <v>318.78333333333336</v>
      </c>
      <c r="G54" s="37">
        <v>309.91666666666674</v>
      </c>
      <c r="H54" s="37">
        <v>337.91666666666674</v>
      </c>
      <c r="I54" s="37">
        <v>346.78333333333342</v>
      </c>
      <c r="J54" s="37">
        <v>351.91666666666674</v>
      </c>
      <c r="K54" s="28">
        <v>341.65</v>
      </c>
      <c r="L54" s="28">
        <v>327.64999999999998</v>
      </c>
      <c r="M54" s="28">
        <v>37.755459999999999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16407.7</v>
      </c>
      <c r="D55" s="37">
        <v>16387.899999999998</v>
      </c>
      <c r="E55" s="37">
        <v>16275.799999999996</v>
      </c>
      <c r="F55" s="37">
        <v>16143.899999999998</v>
      </c>
      <c r="G55" s="37">
        <v>16031.799999999996</v>
      </c>
      <c r="H55" s="37">
        <v>16519.799999999996</v>
      </c>
      <c r="I55" s="37">
        <v>16631.899999999994</v>
      </c>
      <c r="J55" s="37">
        <v>16763.799999999996</v>
      </c>
      <c r="K55" s="28">
        <v>16500</v>
      </c>
      <c r="L55" s="28">
        <v>16256</v>
      </c>
      <c r="M55" s="28">
        <v>0.18990000000000001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3787.45</v>
      </c>
      <c r="D56" s="37">
        <v>3775.6166666666663</v>
      </c>
      <c r="E56" s="37">
        <v>3754.1333333333328</v>
      </c>
      <c r="F56" s="37">
        <v>3720.8166666666666</v>
      </c>
      <c r="G56" s="37">
        <v>3699.333333333333</v>
      </c>
      <c r="H56" s="37">
        <v>3808.9333333333325</v>
      </c>
      <c r="I56" s="37">
        <v>3830.4166666666661</v>
      </c>
      <c r="J56" s="37">
        <v>3863.7333333333322</v>
      </c>
      <c r="K56" s="28">
        <v>3797.1</v>
      </c>
      <c r="L56" s="28">
        <v>3742.3</v>
      </c>
      <c r="M56" s="28">
        <v>2.2896800000000002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223.15</v>
      </c>
      <c r="D57" s="37">
        <v>219.75</v>
      </c>
      <c r="E57" s="37">
        <v>215.75</v>
      </c>
      <c r="F57" s="37">
        <v>208.35</v>
      </c>
      <c r="G57" s="37">
        <v>204.35</v>
      </c>
      <c r="H57" s="37">
        <v>227.15</v>
      </c>
      <c r="I57" s="37">
        <v>231.15</v>
      </c>
      <c r="J57" s="37">
        <v>238.55</v>
      </c>
      <c r="K57" s="28">
        <v>223.75</v>
      </c>
      <c r="L57" s="28">
        <v>212.35</v>
      </c>
      <c r="M57" s="28">
        <v>155.51910000000001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683.9</v>
      </c>
      <c r="D58" s="37">
        <v>677.51666666666677</v>
      </c>
      <c r="E58" s="37">
        <v>669.53333333333353</v>
      </c>
      <c r="F58" s="37">
        <v>655.16666666666674</v>
      </c>
      <c r="G58" s="37">
        <v>647.18333333333351</v>
      </c>
      <c r="H58" s="37">
        <v>691.88333333333355</v>
      </c>
      <c r="I58" s="37">
        <v>699.8666666666669</v>
      </c>
      <c r="J58" s="37">
        <v>714.23333333333358</v>
      </c>
      <c r="K58" s="28">
        <v>685.5</v>
      </c>
      <c r="L58" s="28">
        <v>663.15</v>
      </c>
      <c r="M58" s="28">
        <v>19.964300000000001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960.65</v>
      </c>
      <c r="D59" s="37">
        <v>963.35</v>
      </c>
      <c r="E59" s="37">
        <v>952.7</v>
      </c>
      <c r="F59" s="37">
        <v>944.75</v>
      </c>
      <c r="G59" s="37">
        <v>934.1</v>
      </c>
      <c r="H59" s="37">
        <v>971.30000000000007</v>
      </c>
      <c r="I59" s="37">
        <v>981.94999999999993</v>
      </c>
      <c r="J59" s="37">
        <v>989.90000000000009</v>
      </c>
      <c r="K59" s="28">
        <v>974</v>
      </c>
      <c r="L59" s="28">
        <v>955.4</v>
      </c>
      <c r="M59" s="28">
        <v>11.62631</v>
      </c>
      <c r="N59" s="1"/>
      <c r="O59" s="1"/>
    </row>
    <row r="60" spans="1:15" ht="12.75" customHeight="1">
      <c r="A60" s="53">
        <v>51</v>
      </c>
      <c r="B60" s="28" t="s">
        <v>851</v>
      </c>
      <c r="C60" s="28">
        <v>1690.65</v>
      </c>
      <c r="D60" s="37">
        <v>1662.9666666666665</v>
      </c>
      <c r="E60" s="37">
        <v>1628.9333333333329</v>
      </c>
      <c r="F60" s="37">
        <v>1567.2166666666665</v>
      </c>
      <c r="G60" s="37">
        <v>1533.1833333333329</v>
      </c>
      <c r="H60" s="37">
        <v>1724.6833333333329</v>
      </c>
      <c r="I60" s="37">
        <v>1758.7166666666662</v>
      </c>
      <c r="J60" s="37">
        <v>1820.4333333333329</v>
      </c>
      <c r="K60" s="28">
        <v>1697</v>
      </c>
      <c r="L60" s="28">
        <v>1601.25</v>
      </c>
      <c r="M60" s="28">
        <v>1.7440199999999999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198.25</v>
      </c>
      <c r="D61" s="37">
        <v>197.28333333333333</v>
      </c>
      <c r="E61" s="37">
        <v>194.96666666666667</v>
      </c>
      <c r="F61" s="37">
        <v>191.68333333333334</v>
      </c>
      <c r="G61" s="37">
        <v>189.36666666666667</v>
      </c>
      <c r="H61" s="37">
        <v>200.56666666666666</v>
      </c>
      <c r="I61" s="37">
        <v>202.88333333333333</v>
      </c>
      <c r="J61" s="37">
        <v>206.16666666666666</v>
      </c>
      <c r="K61" s="28">
        <v>199.6</v>
      </c>
      <c r="L61" s="28">
        <v>194</v>
      </c>
      <c r="M61" s="28">
        <v>99.13955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3411.6</v>
      </c>
      <c r="D62" s="37">
        <v>3403.5500000000006</v>
      </c>
      <c r="E62" s="37">
        <v>3372.1000000000013</v>
      </c>
      <c r="F62" s="37">
        <v>3332.6000000000008</v>
      </c>
      <c r="G62" s="37">
        <v>3301.1500000000015</v>
      </c>
      <c r="H62" s="37">
        <v>3443.0500000000011</v>
      </c>
      <c r="I62" s="37">
        <v>3474.5000000000009</v>
      </c>
      <c r="J62" s="37">
        <v>3514.0000000000009</v>
      </c>
      <c r="K62" s="28">
        <v>3435</v>
      </c>
      <c r="L62" s="28">
        <v>3364.05</v>
      </c>
      <c r="M62" s="28">
        <v>4.8500300000000003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1563.5</v>
      </c>
      <c r="D63" s="37">
        <v>1557.6166666666668</v>
      </c>
      <c r="E63" s="37">
        <v>1547.8833333333337</v>
      </c>
      <c r="F63" s="37">
        <v>1532.2666666666669</v>
      </c>
      <c r="G63" s="37">
        <v>1522.5333333333338</v>
      </c>
      <c r="H63" s="37">
        <v>1573.2333333333336</v>
      </c>
      <c r="I63" s="37">
        <v>1582.9666666666667</v>
      </c>
      <c r="J63" s="37">
        <v>1598.5833333333335</v>
      </c>
      <c r="K63" s="28">
        <v>1567.35</v>
      </c>
      <c r="L63" s="28">
        <v>1542</v>
      </c>
      <c r="M63" s="28">
        <v>1.36459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673.65</v>
      </c>
      <c r="D64" s="37">
        <v>674.85</v>
      </c>
      <c r="E64" s="37">
        <v>668.5</v>
      </c>
      <c r="F64" s="37">
        <v>663.35</v>
      </c>
      <c r="G64" s="37">
        <v>657</v>
      </c>
      <c r="H64" s="37">
        <v>680</v>
      </c>
      <c r="I64" s="37">
        <v>686.35000000000014</v>
      </c>
      <c r="J64" s="37">
        <v>691.5</v>
      </c>
      <c r="K64" s="28">
        <v>681.2</v>
      </c>
      <c r="L64" s="28">
        <v>669.7</v>
      </c>
      <c r="M64" s="28">
        <v>16.535799999999998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1000.85</v>
      </c>
      <c r="D65" s="37">
        <v>998.61666666666679</v>
      </c>
      <c r="E65" s="37">
        <v>989.28333333333353</v>
      </c>
      <c r="F65" s="37">
        <v>977.7166666666667</v>
      </c>
      <c r="G65" s="37">
        <v>968.38333333333344</v>
      </c>
      <c r="H65" s="37">
        <v>1010.1833333333336</v>
      </c>
      <c r="I65" s="37">
        <v>1019.5166666666669</v>
      </c>
      <c r="J65" s="37">
        <v>1031.0833333333337</v>
      </c>
      <c r="K65" s="28">
        <v>1007.95</v>
      </c>
      <c r="L65" s="28">
        <v>987.05</v>
      </c>
      <c r="M65" s="28">
        <v>2.9232800000000001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395.2</v>
      </c>
      <c r="D66" s="37">
        <v>395.59999999999997</v>
      </c>
      <c r="E66" s="37">
        <v>389.59999999999991</v>
      </c>
      <c r="F66" s="37">
        <v>383.99999999999994</v>
      </c>
      <c r="G66" s="37">
        <v>377.99999999999989</v>
      </c>
      <c r="H66" s="37">
        <v>401.19999999999993</v>
      </c>
      <c r="I66" s="37">
        <v>407.20000000000005</v>
      </c>
      <c r="J66" s="37">
        <v>412.79999999999995</v>
      </c>
      <c r="K66" s="28">
        <v>401.6</v>
      </c>
      <c r="L66" s="28">
        <v>390</v>
      </c>
      <c r="M66" s="28">
        <v>19.712389999999999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1150.25</v>
      </c>
      <c r="D67" s="37">
        <v>1152.2</v>
      </c>
      <c r="E67" s="37">
        <v>1136.4000000000001</v>
      </c>
      <c r="F67" s="37">
        <v>1122.55</v>
      </c>
      <c r="G67" s="37">
        <v>1106.75</v>
      </c>
      <c r="H67" s="37">
        <v>1166.0500000000002</v>
      </c>
      <c r="I67" s="37">
        <v>1181.8499999999999</v>
      </c>
      <c r="J67" s="37">
        <v>1195.7000000000003</v>
      </c>
      <c r="K67" s="28">
        <v>1168</v>
      </c>
      <c r="L67" s="28">
        <v>1138.3499999999999</v>
      </c>
      <c r="M67" s="28">
        <v>5.9784600000000001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359.85</v>
      </c>
      <c r="D68" s="37">
        <v>357.68333333333334</v>
      </c>
      <c r="E68" s="37">
        <v>353.9666666666667</v>
      </c>
      <c r="F68" s="37">
        <v>348.08333333333337</v>
      </c>
      <c r="G68" s="37">
        <v>344.36666666666673</v>
      </c>
      <c r="H68" s="37">
        <v>363.56666666666666</v>
      </c>
      <c r="I68" s="37">
        <v>367.28333333333325</v>
      </c>
      <c r="J68" s="37">
        <v>373.16666666666663</v>
      </c>
      <c r="K68" s="28">
        <v>361.4</v>
      </c>
      <c r="L68" s="28">
        <v>351.8</v>
      </c>
      <c r="M68" s="28">
        <v>51.483069999999998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549.45000000000005</v>
      </c>
      <c r="D69" s="37">
        <v>549.31666666666661</v>
      </c>
      <c r="E69" s="37">
        <v>545.23333333333323</v>
      </c>
      <c r="F69" s="37">
        <v>541.01666666666665</v>
      </c>
      <c r="G69" s="37">
        <v>536.93333333333328</v>
      </c>
      <c r="H69" s="37">
        <v>553.53333333333319</v>
      </c>
      <c r="I69" s="37">
        <v>557.61666666666667</v>
      </c>
      <c r="J69" s="37">
        <v>561.83333333333314</v>
      </c>
      <c r="K69" s="28">
        <v>553.4</v>
      </c>
      <c r="L69" s="28">
        <v>545.1</v>
      </c>
      <c r="M69" s="28">
        <v>9.8683800000000002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1514.7</v>
      </c>
      <c r="D70" s="37">
        <v>1506</v>
      </c>
      <c r="E70" s="37">
        <v>1489.05</v>
      </c>
      <c r="F70" s="37">
        <v>1463.3999999999999</v>
      </c>
      <c r="G70" s="37">
        <v>1446.4499999999998</v>
      </c>
      <c r="H70" s="37">
        <v>1531.65</v>
      </c>
      <c r="I70" s="37">
        <v>1548.6</v>
      </c>
      <c r="J70" s="37">
        <v>1574.2500000000002</v>
      </c>
      <c r="K70" s="28">
        <v>1522.95</v>
      </c>
      <c r="L70" s="28">
        <v>1480.35</v>
      </c>
      <c r="M70" s="28">
        <v>1.4244399999999999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1769.6</v>
      </c>
      <c r="D71" s="37">
        <v>1764.8333333333333</v>
      </c>
      <c r="E71" s="37">
        <v>1749.7666666666664</v>
      </c>
      <c r="F71" s="37">
        <v>1729.9333333333332</v>
      </c>
      <c r="G71" s="37">
        <v>1714.8666666666663</v>
      </c>
      <c r="H71" s="37">
        <v>1784.6666666666665</v>
      </c>
      <c r="I71" s="37">
        <v>1799.7333333333336</v>
      </c>
      <c r="J71" s="37">
        <v>1819.5666666666666</v>
      </c>
      <c r="K71" s="28">
        <v>1779.9</v>
      </c>
      <c r="L71" s="28">
        <v>1745</v>
      </c>
      <c r="M71" s="28">
        <v>4.8526100000000003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3753.25</v>
      </c>
      <c r="D72" s="37">
        <v>3749.7166666666667</v>
      </c>
      <c r="E72" s="37">
        <v>3733.5333333333333</v>
      </c>
      <c r="F72" s="37">
        <v>3713.8166666666666</v>
      </c>
      <c r="G72" s="37">
        <v>3697.6333333333332</v>
      </c>
      <c r="H72" s="37">
        <v>3769.4333333333334</v>
      </c>
      <c r="I72" s="37">
        <v>3785.6166666666668</v>
      </c>
      <c r="J72" s="37">
        <v>3805.3333333333335</v>
      </c>
      <c r="K72" s="28">
        <v>3765.9</v>
      </c>
      <c r="L72" s="28">
        <v>3730</v>
      </c>
      <c r="M72" s="28">
        <v>1.67954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3812.7</v>
      </c>
      <c r="D73" s="37">
        <v>3818.2333333333336</v>
      </c>
      <c r="E73" s="37">
        <v>3786.4666666666672</v>
      </c>
      <c r="F73" s="37">
        <v>3760.2333333333336</v>
      </c>
      <c r="G73" s="37">
        <v>3728.4666666666672</v>
      </c>
      <c r="H73" s="37">
        <v>3844.4666666666672</v>
      </c>
      <c r="I73" s="37">
        <v>3876.2333333333336</v>
      </c>
      <c r="J73" s="37">
        <v>3902.4666666666672</v>
      </c>
      <c r="K73" s="28">
        <v>3850</v>
      </c>
      <c r="L73" s="28">
        <v>3792</v>
      </c>
      <c r="M73" s="28">
        <v>1.15205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2022.1</v>
      </c>
      <c r="D74" s="37">
        <v>2038.6833333333332</v>
      </c>
      <c r="E74" s="37">
        <v>1980.2666666666664</v>
      </c>
      <c r="F74" s="37">
        <v>1938.4333333333332</v>
      </c>
      <c r="G74" s="37">
        <v>1880.0166666666664</v>
      </c>
      <c r="H74" s="37">
        <v>2080.5166666666664</v>
      </c>
      <c r="I74" s="37">
        <v>2138.9333333333329</v>
      </c>
      <c r="J74" s="37">
        <v>2180.7666666666664</v>
      </c>
      <c r="K74" s="28">
        <v>2097.1</v>
      </c>
      <c r="L74" s="28">
        <v>1996.85</v>
      </c>
      <c r="M74" s="28">
        <v>4.4568399999999997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4447.8999999999996</v>
      </c>
      <c r="D75" s="37">
        <v>4460.3499999999995</v>
      </c>
      <c r="E75" s="37">
        <v>4422.6999999999989</v>
      </c>
      <c r="F75" s="37">
        <v>4397.4999999999991</v>
      </c>
      <c r="G75" s="37">
        <v>4359.8499999999985</v>
      </c>
      <c r="H75" s="37">
        <v>4485.5499999999993</v>
      </c>
      <c r="I75" s="37">
        <v>4523.1999999999989</v>
      </c>
      <c r="J75" s="37">
        <v>4548.3999999999996</v>
      </c>
      <c r="K75" s="28">
        <v>4498</v>
      </c>
      <c r="L75" s="28">
        <v>4435.1499999999996</v>
      </c>
      <c r="M75" s="28">
        <v>3.9238400000000002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3077.7</v>
      </c>
      <c r="D76" s="37">
        <v>3060.5666666666671</v>
      </c>
      <c r="E76" s="37">
        <v>3032.1333333333341</v>
      </c>
      <c r="F76" s="37">
        <v>2986.5666666666671</v>
      </c>
      <c r="G76" s="37">
        <v>2958.1333333333341</v>
      </c>
      <c r="H76" s="37">
        <v>3106.1333333333341</v>
      </c>
      <c r="I76" s="37">
        <v>3134.5666666666675</v>
      </c>
      <c r="J76" s="37">
        <v>3180.1333333333341</v>
      </c>
      <c r="K76" s="28">
        <v>3089</v>
      </c>
      <c r="L76" s="28">
        <v>3015</v>
      </c>
      <c r="M76" s="28">
        <v>7.2800399999999996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465.35</v>
      </c>
      <c r="D77" s="37">
        <v>464.83333333333331</v>
      </c>
      <c r="E77" s="37">
        <v>461.66666666666663</v>
      </c>
      <c r="F77" s="37">
        <v>457.98333333333329</v>
      </c>
      <c r="G77" s="37">
        <v>454.81666666666661</v>
      </c>
      <c r="H77" s="37">
        <v>468.51666666666665</v>
      </c>
      <c r="I77" s="37">
        <v>471.68333333333328</v>
      </c>
      <c r="J77" s="37">
        <v>475.36666666666667</v>
      </c>
      <c r="K77" s="28">
        <v>468</v>
      </c>
      <c r="L77" s="28">
        <v>461.15</v>
      </c>
      <c r="M77" s="28">
        <v>1.4224000000000001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1755.35</v>
      </c>
      <c r="D78" s="37">
        <v>1731.95</v>
      </c>
      <c r="E78" s="37">
        <v>1669.95</v>
      </c>
      <c r="F78" s="37">
        <v>1584.55</v>
      </c>
      <c r="G78" s="37">
        <v>1522.55</v>
      </c>
      <c r="H78" s="37">
        <v>1817.3500000000001</v>
      </c>
      <c r="I78" s="37">
        <v>1879.3500000000001</v>
      </c>
      <c r="J78" s="37">
        <v>1964.7500000000002</v>
      </c>
      <c r="K78" s="28">
        <v>1793.95</v>
      </c>
      <c r="L78" s="28">
        <v>1646.55</v>
      </c>
      <c r="M78" s="28">
        <v>27.145959999999999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150.65</v>
      </c>
      <c r="D79" s="37">
        <v>150.58333333333334</v>
      </c>
      <c r="E79" s="37">
        <v>149.16666666666669</v>
      </c>
      <c r="F79" s="37">
        <v>147.68333333333334</v>
      </c>
      <c r="G79" s="37">
        <v>146.26666666666668</v>
      </c>
      <c r="H79" s="37">
        <v>152.06666666666669</v>
      </c>
      <c r="I79" s="37">
        <v>153.48333333333338</v>
      </c>
      <c r="J79" s="37">
        <v>154.9666666666667</v>
      </c>
      <c r="K79" s="28">
        <v>152</v>
      </c>
      <c r="L79" s="28">
        <v>149.1</v>
      </c>
      <c r="M79" s="28">
        <v>16.428609999999999</v>
      </c>
      <c r="N79" s="1"/>
      <c r="O79" s="1"/>
    </row>
    <row r="80" spans="1:15" ht="12.75" customHeight="1">
      <c r="A80" s="53">
        <v>71</v>
      </c>
      <c r="B80" s="28" t="s">
        <v>852</v>
      </c>
      <c r="C80" s="28">
        <v>1395.8</v>
      </c>
      <c r="D80" s="37">
        <v>1397.8833333333332</v>
      </c>
      <c r="E80" s="37">
        <v>1387.9166666666665</v>
      </c>
      <c r="F80" s="37">
        <v>1380.0333333333333</v>
      </c>
      <c r="G80" s="37">
        <v>1370.0666666666666</v>
      </c>
      <c r="H80" s="37">
        <v>1405.7666666666664</v>
      </c>
      <c r="I80" s="37">
        <v>1415.7333333333331</v>
      </c>
      <c r="J80" s="37">
        <v>1423.6166666666663</v>
      </c>
      <c r="K80" s="28">
        <v>1407.85</v>
      </c>
      <c r="L80" s="28">
        <v>1390</v>
      </c>
      <c r="M80" s="28">
        <v>1.3801300000000001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107.05</v>
      </c>
      <c r="D81" s="37">
        <v>105.05</v>
      </c>
      <c r="E81" s="37">
        <v>102.6</v>
      </c>
      <c r="F81" s="37">
        <v>98.149999999999991</v>
      </c>
      <c r="G81" s="37">
        <v>95.699999999999989</v>
      </c>
      <c r="H81" s="37">
        <v>109.5</v>
      </c>
      <c r="I81" s="37">
        <v>111.95000000000002</v>
      </c>
      <c r="J81" s="37">
        <v>116.4</v>
      </c>
      <c r="K81" s="28">
        <v>107.5</v>
      </c>
      <c r="L81" s="28">
        <v>100.6</v>
      </c>
      <c r="M81" s="28">
        <v>405.61228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267.2</v>
      </c>
      <c r="D82" s="37">
        <v>266.91666666666669</v>
      </c>
      <c r="E82" s="37">
        <v>264.53333333333336</v>
      </c>
      <c r="F82" s="37">
        <v>261.86666666666667</v>
      </c>
      <c r="G82" s="37">
        <v>259.48333333333335</v>
      </c>
      <c r="H82" s="37">
        <v>269.58333333333337</v>
      </c>
      <c r="I82" s="37">
        <v>271.9666666666667</v>
      </c>
      <c r="J82" s="37">
        <v>274.63333333333338</v>
      </c>
      <c r="K82" s="28">
        <v>269.3</v>
      </c>
      <c r="L82" s="28">
        <v>264.25</v>
      </c>
      <c r="M82" s="28">
        <v>4.7333699999999999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140.25</v>
      </c>
      <c r="D83" s="37">
        <v>140.85</v>
      </c>
      <c r="E83" s="37">
        <v>136.69999999999999</v>
      </c>
      <c r="F83" s="37">
        <v>133.15</v>
      </c>
      <c r="G83" s="37">
        <v>129</v>
      </c>
      <c r="H83" s="37">
        <v>144.39999999999998</v>
      </c>
      <c r="I83" s="37">
        <v>148.55000000000001</v>
      </c>
      <c r="J83" s="37">
        <v>152.09999999999997</v>
      </c>
      <c r="K83" s="28">
        <v>145</v>
      </c>
      <c r="L83" s="28">
        <v>137.30000000000001</v>
      </c>
      <c r="M83" s="28">
        <v>80.149609999999996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2449.6</v>
      </c>
      <c r="D84" s="37">
        <v>2468.7333333333331</v>
      </c>
      <c r="E84" s="37">
        <v>2404.5166666666664</v>
      </c>
      <c r="F84" s="37">
        <v>2359.4333333333334</v>
      </c>
      <c r="G84" s="37">
        <v>2295.2166666666667</v>
      </c>
      <c r="H84" s="37">
        <v>2513.8166666666662</v>
      </c>
      <c r="I84" s="37">
        <v>2578.0333333333324</v>
      </c>
      <c r="J84" s="37">
        <v>2623.1166666666659</v>
      </c>
      <c r="K84" s="28">
        <v>2532.9499999999998</v>
      </c>
      <c r="L84" s="28">
        <v>2423.65</v>
      </c>
      <c r="M84" s="28">
        <v>3.6242100000000002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383.9</v>
      </c>
      <c r="D85" s="37">
        <v>383.7833333333333</v>
      </c>
      <c r="E85" s="37">
        <v>380.11666666666662</v>
      </c>
      <c r="F85" s="37">
        <v>376.33333333333331</v>
      </c>
      <c r="G85" s="37">
        <v>372.66666666666663</v>
      </c>
      <c r="H85" s="37">
        <v>387.56666666666661</v>
      </c>
      <c r="I85" s="37">
        <v>391.23333333333335</v>
      </c>
      <c r="J85" s="37">
        <v>395.01666666666659</v>
      </c>
      <c r="K85" s="28">
        <v>387.45</v>
      </c>
      <c r="L85" s="28">
        <v>380</v>
      </c>
      <c r="M85" s="28">
        <v>9.4002300000000005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865.9</v>
      </c>
      <c r="D86" s="37">
        <v>861.13333333333333</v>
      </c>
      <c r="E86" s="37">
        <v>853.26666666666665</v>
      </c>
      <c r="F86" s="37">
        <v>840.63333333333333</v>
      </c>
      <c r="G86" s="37">
        <v>832.76666666666665</v>
      </c>
      <c r="H86" s="37">
        <v>873.76666666666665</v>
      </c>
      <c r="I86" s="37">
        <v>881.63333333333321</v>
      </c>
      <c r="J86" s="37">
        <v>894.26666666666665</v>
      </c>
      <c r="K86" s="28">
        <v>869</v>
      </c>
      <c r="L86" s="28">
        <v>848.5</v>
      </c>
      <c r="M86" s="28">
        <v>6.6681499999999998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1385.85</v>
      </c>
      <c r="D87" s="37">
        <v>1373.1166666666668</v>
      </c>
      <c r="E87" s="37">
        <v>1353.7333333333336</v>
      </c>
      <c r="F87" s="37">
        <v>1321.6166666666668</v>
      </c>
      <c r="G87" s="37">
        <v>1302.2333333333336</v>
      </c>
      <c r="H87" s="37">
        <v>1405.2333333333336</v>
      </c>
      <c r="I87" s="37">
        <v>1424.6166666666668</v>
      </c>
      <c r="J87" s="37">
        <v>1456.7333333333336</v>
      </c>
      <c r="K87" s="28">
        <v>1392.5</v>
      </c>
      <c r="L87" s="28">
        <v>1341</v>
      </c>
      <c r="M87" s="28">
        <v>6.2400599999999997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1442.2</v>
      </c>
      <c r="D88" s="37">
        <v>1435.3833333333332</v>
      </c>
      <c r="E88" s="37">
        <v>1424.8166666666664</v>
      </c>
      <c r="F88" s="37">
        <v>1407.4333333333332</v>
      </c>
      <c r="G88" s="37">
        <v>1396.8666666666663</v>
      </c>
      <c r="H88" s="37">
        <v>1452.7666666666664</v>
      </c>
      <c r="I88" s="37">
        <v>1463.333333333333</v>
      </c>
      <c r="J88" s="37">
        <v>1480.7166666666665</v>
      </c>
      <c r="K88" s="28">
        <v>1445.95</v>
      </c>
      <c r="L88" s="28">
        <v>1418</v>
      </c>
      <c r="M88" s="28">
        <v>7.6172599999999999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451.2</v>
      </c>
      <c r="D89" s="37">
        <v>453.76666666666671</v>
      </c>
      <c r="E89" s="37">
        <v>446.53333333333342</v>
      </c>
      <c r="F89" s="37">
        <v>441.86666666666673</v>
      </c>
      <c r="G89" s="37">
        <v>434.63333333333344</v>
      </c>
      <c r="H89" s="37">
        <v>458.43333333333339</v>
      </c>
      <c r="I89" s="37">
        <v>465.66666666666663</v>
      </c>
      <c r="J89" s="37">
        <v>470.33333333333337</v>
      </c>
      <c r="K89" s="28">
        <v>461</v>
      </c>
      <c r="L89" s="28">
        <v>449.1</v>
      </c>
      <c r="M89" s="28">
        <v>7.1545100000000001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229.5</v>
      </c>
      <c r="D90" s="37">
        <v>230.06666666666669</v>
      </c>
      <c r="E90" s="37">
        <v>227.53333333333339</v>
      </c>
      <c r="F90" s="37">
        <v>225.56666666666669</v>
      </c>
      <c r="G90" s="37">
        <v>223.03333333333339</v>
      </c>
      <c r="H90" s="37">
        <v>232.03333333333339</v>
      </c>
      <c r="I90" s="37">
        <v>234.56666666666669</v>
      </c>
      <c r="J90" s="37">
        <v>236.53333333333339</v>
      </c>
      <c r="K90" s="28">
        <v>232.6</v>
      </c>
      <c r="L90" s="28">
        <v>228.1</v>
      </c>
      <c r="M90" s="28">
        <v>6.8154399999999997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889.7</v>
      </c>
      <c r="D91" s="37">
        <v>890.73333333333323</v>
      </c>
      <c r="E91" s="37">
        <v>883.96666666666647</v>
      </c>
      <c r="F91" s="37">
        <v>878.23333333333323</v>
      </c>
      <c r="G91" s="37">
        <v>871.46666666666647</v>
      </c>
      <c r="H91" s="37">
        <v>896.46666666666647</v>
      </c>
      <c r="I91" s="37">
        <v>903.23333333333312</v>
      </c>
      <c r="J91" s="37">
        <v>908.96666666666647</v>
      </c>
      <c r="K91" s="28">
        <v>897.5</v>
      </c>
      <c r="L91" s="28">
        <v>885</v>
      </c>
      <c r="M91" s="28">
        <v>46.362929999999999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1931.55</v>
      </c>
      <c r="D92" s="37">
        <v>1927.8666666666668</v>
      </c>
      <c r="E92" s="37">
        <v>1918.8333333333335</v>
      </c>
      <c r="F92" s="37">
        <v>1906.1166666666668</v>
      </c>
      <c r="G92" s="37">
        <v>1897.0833333333335</v>
      </c>
      <c r="H92" s="37">
        <v>1940.5833333333335</v>
      </c>
      <c r="I92" s="37">
        <v>1949.6166666666668</v>
      </c>
      <c r="J92" s="37">
        <v>1962.3333333333335</v>
      </c>
      <c r="K92" s="28">
        <v>1936.9</v>
      </c>
      <c r="L92" s="28">
        <v>1915.15</v>
      </c>
      <c r="M92" s="28">
        <v>0.89617999999999998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1348.05</v>
      </c>
      <c r="D93" s="37">
        <v>1347.8666666666666</v>
      </c>
      <c r="E93" s="37">
        <v>1337.1833333333332</v>
      </c>
      <c r="F93" s="37">
        <v>1326.3166666666666</v>
      </c>
      <c r="G93" s="37">
        <v>1315.6333333333332</v>
      </c>
      <c r="H93" s="37">
        <v>1358.7333333333331</v>
      </c>
      <c r="I93" s="37">
        <v>1369.4166666666665</v>
      </c>
      <c r="J93" s="37">
        <v>1380.2833333333331</v>
      </c>
      <c r="K93" s="28">
        <v>1358.55</v>
      </c>
      <c r="L93" s="28">
        <v>1337</v>
      </c>
      <c r="M93" s="28">
        <v>78.962689999999995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535.9</v>
      </c>
      <c r="D94" s="37">
        <v>538.56666666666661</v>
      </c>
      <c r="E94" s="37">
        <v>532.33333333333326</v>
      </c>
      <c r="F94" s="37">
        <v>528.76666666666665</v>
      </c>
      <c r="G94" s="37">
        <v>522.5333333333333</v>
      </c>
      <c r="H94" s="37">
        <v>542.13333333333321</v>
      </c>
      <c r="I94" s="37">
        <v>548.36666666666656</v>
      </c>
      <c r="J94" s="37">
        <v>551.93333333333317</v>
      </c>
      <c r="K94" s="28">
        <v>544.79999999999995</v>
      </c>
      <c r="L94" s="28">
        <v>535</v>
      </c>
      <c r="M94" s="28">
        <v>46.544119999999999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1258.7</v>
      </c>
      <c r="D95" s="37">
        <v>1262.3666666666666</v>
      </c>
      <c r="E95" s="37">
        <v>1248.7333333333331</v>
      </c>
      <c r="F95" s="37">
        <v>1238.7666666666667</v>
      </c>
      <c r="G95" s="37">
        <v>1225.1333333333332</v>
      </c>
      <c r="H95" s="37">
        <v>1272.333333333333</v>
      </c>
      <c r="I95" s="37">
        <v>1285.9666666666667</v>
      </c>
      <c r="J95" s="37">
        <v>1295.9333333333329</v>
      </c>
      <c r="K95" s="28">
        <v>1276</v>
      </c>
      <c r="L95" s="28">
        <v>1252.4000000000001</v>
      </c>
      <c r="M95" s="28">
        <v>9.0716699999999992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2801.2</v>
      </c>
      <c r="D96" s="37">
        <v>2810.5</v>
      </c>
      <c r="E96" s="37">
        <v>2774.15</v>
      </c>
      <c r="F96" s="37">
        <v>2747.1</v>
      </c>
      <c r="G96" s="37">
        <v>2710.75</v>
      </c>
      <c r="H96" s="37">
        <v>2837.55</v>
      </c>
      <c r="I96" s="37">
        <v>2873.9000000000005</v>
      </c>
      <c r="J96" s="37">
        <v>2900.9500000000003</v>
      </c>
      <c r="K96" s="28">
        <v>2846.85</v>
      </c>
      <c r="L96" s="28">
        <v>2783.45</v>
      </c>
      <c r="M96" s="28">
        <v>6.6105600000000004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367.95</v>
      </c>
      <c r="D97" s="37">
        <v>367.5333333333333</v>
      </c>
      <c r="E97" s="37">
        <v>363.71666666666658</v>
      </c>
      <c r="F97" s="37">
        <v>359.48333333333329</v>
      </c>
      <c r="G97" s="37">
        <v>355.66666666666657</v>
      </c>
      <c r="H97" s="37">
        <v>371.76666666666659</v>
      </c>
      <c r="I97" s="37">
        <v>375.58333333333331</v>
      </c>
      <c r="J97" s="37">
        <v>379.81666666666661</v>
      </c>
      <c r="K97" s="28">
        <v>371.35</v>
      </c>
      <c r="L97" s="28">
        <v>363.3</v>
      </c>
      <c r="M97" s="28">
        <v>108.68823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1824.1</v>
      </c>
      <c r="D98" s="37">
        <v>1809.5166666666667</v>
      </c>
      <c r="E98" s="37">
        <v>1789.5833333333333</v>
      </c>
      <c r="F98" s="37">
        <v>1755.0666666666666</v>
      </c>
      <c r="G98" s="37">
        <v>1735.1333333333332</v>
      </c>
      <c r="H98" s="37">
        <v>1844.0333333333333</v>
      </c>
      <c r="I98" s="37">
        <v>1863.9666666666667</v>
      </c>
      <c r="J98" s="37">
        <v>1898.4833333333333</v>
      </c>
      <c r="K98" s="28">
        <v>1829.45</v>
      </c>
      <c r="L98" s="28">
        <v>1775</v>
      </c>
      <c r="M98" s="28">
        <v>14.76379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240.85</v>
      </c>
      <c r="D99" s="37">
        <v>240.4</v>
      </c>
      <c r="E99" s="37">
        <v>238.8</v>
      </c>
      <c r="F99" s="37">
        <v>236.75</v>
      </c>
      <c r="G99" s="37">
        <v>235.15</v>
      </c>
      <c r="H99" s="37">
        <v>242.45000000000002</v>
      </c>
      <c r="I99" s="37">
        <v>244.04999999999998</v>
      </c>
      <c r="J99" s="37">
        <v>246.10000000000002</v>
      </c>
      <c r="K99" s="28">
        <v>242</v>
      </c>
      <c r="L99" s="28">
        <v>238.35</v>
      </c>
      <c r="M99" s="28">
        <v>19.562100000000001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2567.9499999999998</v>
      </c>
      <c r="D100" s="37">
        <v>2555.2333333333331</v>
      </c>
      <c r="E100" s="37">
        <v>2535.4666666666662</v>
      </c>
      <c r="F100" s="37">
        <v>2502.9833333333331</v>
      </c>
      <c r="G100" s="37">
        <v>2483.2166666666662</v>
      </c>
      <c r="H100" s="37">
        <v>2587.7166666666662</v>
      </c>
      <c r="I100" s="37">
        <v>2607.4833333333336</v>
      </c>
      <c r="J100" s="37">
        <v>2639.9666666666662</v>
      </c>
      <c r="K100" s="28">
        <v>2575</v>
      </c>
      <c r="L100" s="28">
        <v>2522.75</v>
      </c>
      <c r="M100" s="28">
        <v>14.731210000000001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298.64999999999998</v>
      </c>
      <c r="D101" s="37">
        <v>297.3</v>
      </c>
      <c r="E101" s="37">
        <v>294.85000000000002</v>
      </c>
      <c r="F101" s="37">
        <v>291.05</v>
      </c>
      <c r="G101" s="37">
        <v>288.60000000000002</v>
      </c>
      <c r="H101" s="37">
        <v>301.10000000000002</v>
      </c>
      <c r="I101" s="37">
        <v>303.54999999999995</v>
      </c>
      <c r="J101" s="37">
        <v>307.35000000000002</v>
      </c>
      <c r="K101" s="28">
        <v>299.75</v>
      </c>
      <c r="L101" s="28">
        <v>293.5</v>
      </c>
      <c r="M101" s="28">
        <v>25.604610000000001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36761.550000000003</v>
      </c>
      <c r="D102" s="37">
        <v>36553.933333333334</v>
      </c>
      <c r="E102" s="37">
        <v>36007.866666666669</v>
      </c>
      <c r="F102" s="37">
        <v>35254.183333333334</v>
      </c>
      <c r="G102" s="37">
        <v>34708.116666666669</v>
      </c>
      <c r="H102" s="37">
        <v>37307.616666666669</v>
      </c>
      <c r="I102" s="37">
        <v>37853.683333333334</v>
      </c>
      <c r="J102" s="37">
        <v>38607.366666666669</v>
      </c>
      <c r="K102" s="28">
        <v>37100</v>
      </c>
      <c r="L102" s="28">
        <v>35800.25</v>
      </c>
      <c r="M102" s="28">
        <v>6.0139999999999999E-2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2217.6999999999998</v>
      </c>
      <c r="D103" s="37">
        <v>2210.65</v>
      </c>
      <c r="E103" s="37">
        <v>2198.3000000000002</v>
      </c>
      <c r="F103" s="37">
        <v>2178.9</v>
      </c>
      <c r="G103" s="37">
        <v>2166.5500000000002</v>
      </c>
      <c r="H103" s="37">
        <v>2230.0500000000002</v>
      </c>
      <c r="I103" s="37">
        <v>2242.3999999999996</v>
      </c>
      <c r="J103" s="37">
        <v>2261.8000000000002</v>
      </c>
      <c r="K103" s="28">
        <v>2223</v>
      </c>
      <c r="L103" s="28">
        <v>2191.25</v>
      </c>
      <c r="M103" s="28">
        <v>25.869910000000001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780.65</v>
      </c>
      <c r="D104" s="37">
        <v>776.6</v>
      </c>
      <c r="E104" s="37">
        <v>771.2</v>
      </c>
      <c r="F104" s="37">
        <v>761.75</v>
      </c>
      <c r="G104" s="37">
        <v>756.35</v>
      </c>
      <c r="H104" s="37">
        <v>786.05000000000007</v>
      </c>
      <c r="I104" s="37">
        <v>791.44999999999993</v>
      </c>
      <c r="J104" s="37">
        <v>800.90000000000009</v>
      </c>
      <c r="K104" s="28">
        <v>782</v>
      </c>
      <c r="L104" s="28">
        <v>767.15</v>
      </c>
      <c r="M104" s="28">
        <v>128.25591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1270.5</v>
      </c>
      <c r="D105" s="37">
        <v>1267.0333333333333</v>
      </c>
      <c r="E105" s="37">
        <v>1257.4666666666667</v>
      </c>
      <c r="F105" s="37">
        <v>1244.4333333333334</v>
      </c>
      <c r="G105" s="37">
        <v>1234.8666666666668</v>
      </c>
      <c r="H105" s="37">
        <v>1280.0666666666666</v>
      </c>
      <c r="I105" s="37">
        <v>1289.6333333333332</v>
      </c>
      <c r="J105" s="37">
        <v>1302.6666666666665</v>
      </c>
      <c r="K105" s="28">
        <v>1276.5999999999999</v>
      </c>
      <c r="L105" s="28">
        <v>1254</v>
      </c>
      <c r="M105" s="28">
        <v>4.9395899999999999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520.9</v>
      </c>
      <c r="D106" s="37">
        <v>518.9666666666667</v>
      </c>
      <c r="E106" s="37">
        <v>514.93333333333339</v>
      </c>
      <c r="F106" s="37">
        <v>508.9666666666667</v>
      </c>
      <c r="G106" s="37">
        <v>504.93333333333339</v>
      </c>
      <c r="H106" s="37">
        <v>524.93333333333339</v>
      </c>
      <c r="I106" s="37">
        <v>528.9666666666667</v>
      </c>
      <c r="J106" s="37">
        <v>534.93333333333339</v>
      </c>
      <c r="K106" s="28">
        <v>523</v>
      </c>
      <c r="L106" s="28">
        <v>513</v>
      </c>
      <c r="M106" s="28">
        <v>9.5899900000000002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456.65</v>
      </c>
      <c r="D107" s="37">
        <v>455.7166666666667</v>
      </c>
      <c r="E107" s="37">
        <v>451.93333333333339</v>
      </c>
      <c r="F107" s="37">
        <v>447.2166666666667</v>
      </c>
      <c r="G107" s="37">
        <v>443.43333333333339</v>
      </c>
      <c r="H107" s="37">
        <v>460.43333333333339</v>
      </c>
      <c r="I107" s="37">
        <v>464.2166666666667</v>
      </c>
      <c r="J107" s="37">
        <v>468.93333333333339</v>
      </c>
      <c r="K107" s="28">
        <v>459.5</v>
      </c>
      <c r="L107" s="28">
        <v>451</v>
      </c>
      <c r="M107" s="28">
        <v>2.1426400000000001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36.15</v>
      </c>
      <c r="D108" s="37">
        <v>36.15</v>
      </c>
      <c r="E108" s="37">
        <v>35.549999999999997</v>
      </c>
      <c r="F108" s="37">
        <v>34.949999999999996</v>
      </c>
      <c r="G108" s="37">
        <v>34.349999999999994</v>
      </c>
      <c r="H108" s="37">
        <v>36.75</v>
      </c>
      <c r="I108" s="37">
        <v>37.350000000000009</v>
      </c>
      <c r="J108" s="37">
        <v>37.950000000000003</v>
      </c>
      <c r="K108" s="28">
        <v>36.75</v>
      </c>
      <c r="L108" s="28">
        <v>35.549999999999997</v>
      </c>
      <c r="M108" s="28">
        <v>104.30595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35.25</v>
      </c>
      <c r="D109" s="37">
        <v>35</v>
      </c>
      <c r="E109" s="37">
        <v>34.549999999999997</v>
      </c>
      <c r="F109" s="37">
        <v>33.849999999999994</v>
      </c>
      <c r="G109" s="37">
        <v>33.399999999999991</v>
      </c>
      <c r="H109" s="37">
        <v>35.700000000000003</v>
      </c>
      <c r="I109" s="37">
        <v>36.150000000000006</v>
      </c>
      <c r="J109" s="37">
        <v>36.850000000000009</v>
      </c>
      <c r="K109" s="28">
        <v>35.450000000000003</v>
      </c>
      <c r="L109" s="28">
        <v>34.299999999999997</v>
      </c>
      <c r="M109" s="28">
        <v>181.34097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294.60000000000002</v>
      </c>
      <c r="D110" s="37">
        <v>294.3</v>
      </c>
      <c r="E110" s="37">
        <v>293</v>
      </c>
      <c r="F110" s="37">
        <v>291.39999999999998</v>
      </c>
      <c r="G110" s="37">
        <v>290.09999999999997</v>
      </c>
      <c r="H110" s="37">
        <v>295.90000000000003</v>
      </c>
      <c r="I110" s="37">
        <v>297.2000000000001</v>
      </c>
      <c r="J110" s="37">
        <v>298.80000000000007</v>
      </c>
      <c r="K110" s="28">
        <v>295.60000000000002</v>
      </c>
      <c r="L110" s="28">
        <v>292.7</v>
      </c>
      <c r="M110" s="28">
        <v>91.884190000000004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4108</v>
      </c>
      <c r="D111" s="37">
        <v>4090.85</v>
      </c>
      <c r="E111" s="37">
        <v>4057.1499999999996</v>
      </c>
      <c r="F111" s="37">
        <v>4006.2999999999997</v>
      </c>
      <c r="G111" s="37">
        <v>3972.5999999999995</v>
      </c>
      <c r="H111" s="37">
        <v>4141.7</v>
      </c>
      <c r="I111" s="37">
        <v>4175.3999999999996</v>
      </c>
      <c r="J111" s="37">
        <v>4226.25</v>
      </c>
      <c r="K111" s="28">
        <v>4124.55</v>
      </c>
      <c r="L111" s="28">
        <v>4040</v>
      </c>
      <c r="M111" s="28">
        <v>1.02132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174.05</v>
      </c>
      <c r="D112" s="37">
        <v>173.36666666666667</v>
      </c>
      <c r="E112" s="37">
        <v>171.73333333333335</v>
      </c>
      <c r="F112" s="37">
        <v>169.41666666666669</v>
      </c>
      <c r="G112" s="37">
        <v>167.78333333333336</v>
      </c>
      <c r="H112" s="37">
        <v>175.68333333333334</v>
      </c>
      <c r="I112" s="37">
        <v>177.31666666666666</v>
      </c>
      <c r="J112" s="37">
        <v>179.63333333333333</v>
      </c>
      <c r="K112" s="28">
        <v>175</v>
      </c>
      <c r="L112" s="28">
        <v>171.05</v>
      </c>
      <c r="M112" s="28">
        <v>20.140309999999999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165.25</v>
      </c>
      <c r="D113" s="37">
        <v>164.95000000000002</v>
      </c>
      <c r="E113" s="37">
        <v>163.70000000000005</v>
      </c>
      <c r="F113" s="37">
        <v>162.15000000000003</v>
      </c>
      <c r="G113" s="37">
        <v>160.90000000000006</v>
      </c>
      <c r="H113" s="37">
        <v>166.50000000000003</v>
      </c>
      <c r="I113" s="37">
        <v>167.74999999999997</v>
      </c>
      <c r="J113" s="37">
        <v>169.3</v>
      </c>
      <c r="K113" s="28">
        <v>166.2</v>
      </c>
      <c r="L113" s="28">
        <v>163.4</v>
      </c>
      <c r="M113" s="28">
        <v>66.989400000000003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250.9</v>
      </c>
      <c r="D114" s="37">
        <v>251.16666666666666</v>
      </c>
      <c r="E114" s="37">
        <v>247.98333333333332</v>
      </c>
      <c r="F114" s="37">
        <v>245.06666666666666</v>
      </c>
      <c r="G114" s="37">
        <v>241.88333333333333</v>
      </c>
      <c r="H114" s="37">
        <v>254.08333333333331</v>
      </c>
      <c r="I114" s="37">
        <v>257.26666666666665</v>
      </c>
      <c r="J114" s="37">
        <v>260.18333333333328</v>
      </c>
      <c r="K114" s="28">
        <v>254.35</v>
      </c>
      <c r="L114" s="28">
        <v>248.25</v>
      </c>
      <c r="M114" s="28">
        <v>25.533709999999999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</v>
      </c>
      <c r="D115" s="37">
        <v>71.716666666666669</v>
      </c>
      <c r="E115" s="37">
        <v>71.283333333333331</v>
      </c>
      <c r="F115" s="37">
        <v>70.566666666666663</v>
      </c>
      <c r="G115" s="37">
        <v>70.133333333333326</v>
      </c>
      <c r="H115" s="37">
        <v>72.433333333333337</v>
      </c>
      <c r="I115" s="37">
        <v>72.866666666666674</v>
      </c>
      <c r="J115" s="37">
        <v>73.583333333333343</v>
      </c>
      <c r="K115" s="28">
        <v>72.150000000000006</v>
      </c>
      <c r="L115" s="28">
        <v>71</v>
      </c>
      <c r="M115" s="28">
        <v>75.850110000000001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607.75</v>
      </c>
      <c r="D116" s="37">
        <v>606.08333333333337</v>
      </c>
      <c r="E116" s="37">
        <v>600.66666666666674</v>
      </c>
      <c r="F116" s="37">
        <v>593.58333333333337</v>
      </c>
      <c r="G116" s="37">
        <v>588.16666666666674</v>
      </c>
      <c r="H116" s="37">
        <v>613.16666666666674</v>
      </c>
      <c r="I116" s="37">
        <v>618.58333333333348</v>
      </c>
      <c r="J116" s="37">
        <v>625.66666666666674</v>
      </c>
      <c r="K116" s="28">
        <v>611.5</v>
      </c>
      <c r="L116" s="28">
        <v>599</v>
      </c>
      <c r="M116" s="28">
        <v>21.290990000000001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372.05</v>
      </c>
      <c r="D117" s="37">
        <v>374.16666666666669</v>
      </c>
      <c r="E117" s="37">
        <v>366.13333333333338</v>
      </c>
      <c r="F117" s="37">
        <v>360.2166666666667</v>
      </c>
      <c r="G117" s="37">
        <v>352.18333333333339</v>
      </c>
      <c r="H117" s="37">
        <v>380.08333333333337</v>
      </c>
      <c r="I117" s="37">
        <v>388.11666666666667</v>
      </c>
      <c r="J117" s="37">
        <v>394.03333333333336</v>
      </c>
      <c r="K117" s="28">
        <v>382.2</v>
      </c>
      <c r="L117" s="28">
        <v>368.25</v>
      </c>
      <c r="M117" s="28">
        <v>26.781379999999999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221.45</v>
      </c>
      <c r="D118" s="37">
        <v>220.86666666666667</v>
      </c>
      <c r="E118" s="37">
        <v>218.08333333333334</v>
      </c>
      <c r="F118" s="37">
        <v>214.71666666666667</v>
      </c>
      <c r="G118" s="37">
        <v>211.93333333333334</v>
      </c>
      <c r="H118" s="37">
        <v>224.23333333333335</v>
      </c>
      <c r="I118" s="37">
        <v>227.01666666666665</v>
      </c>
      <c r="J118" s="37">
        <v>230.38333333333335</v>
      </c>
      <c r="K118" s="28">
        <v>223.65</v>
      </c>
      <c r="L118" s="28">
        <v>217.5</v>
      </c>
      <c r="M118" s="28">
        <v>63.673200000000001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868.1</v>
      </c>
      <c r="D119" s="37">
        <v>859.9666666666667</v>
      </c>
      <c r="E119" s="37">
        <v>848.13333333333344</v>
      </c>
      <c r="F119" s="37">
        <v>828.16666666666674</v>
      </c>
      <c r="G119" s="37">
        <v>816.33333333333348</v>
      </c>
      <c r="H119" s="37">
        <v>879.93333333333339</v>
      </c>
      <c r="I119" s="37">
        <v>891.76666666666665</v>
      </c>
      <c r="J119" s="37">
        <v>911.73333333333335</v>
      </c>
      <c r="K119" s="28">
        <v>871.8</v>
      </c>
      <c r="L119" s="28">
        <v>840</v>
      </c>
      <c r="M119" s="28">
        <v>26.08372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4129.3999999999996</v>
      </c>
      <c r="D120" s="37">
        <v>4079.0499999999997</v>
      </c>
      <c r="E120" s="37">
        <v>4014.0999999999995</v>
      </c>
      <c r="F120" s="37">
        <v>3898.7999999999997</v>
      </c>
      <c r="G120" s="37">
        <v>3833.8499999999995</v>
      </c>
      <c r="H120" s="37">
        <v>4194.3499999999995</v>
      </c>
      <c r="I120" s="37">
        <v>4259.2999999999993</v>
      </c>
      <c r="J120" s="37">
        <v>4374.5999999999995</v>
      </c>
      <c r="K120" s="28">
        <v>4144</v>
      </c>
      <c r="L120" s="28">
        <v>3963.75</v>
      </c>
      <c r="M120" s="28">
        <v>10.43219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1484.15</v>
      </c>
      <c r="D121" s="37">
        <v>1480.3666666666668</v>
      </c>
      <c r="E121" s="37">
        <v>1473.8833333333337</v>
      </c>
      <c r="F121" s="37">
        <v>1463.6166666666668</v>
      </c>
      <c r="G121" s="37">
        <v>1457.1333333333337</v>
      </c>
      <c r="H121" s="37">
        <v>1490.6333333333337</v>
      </c>
      <c r="I121" s="37">
        <v>1497.1166666666668</v>
      </c>
      <c r="J121" s="37">
        <v>1507.3833333333337</v>
      </c>
      <c r="K121" s="28">
        <v>1486.85</v>
      </c>
      <c r="L121" s="28">
        <v>1470.1</v>
      </c>
      <c r="M121" s="28">
        <v>34.185400000000001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1776.65</v>
      </c>
      <c r="D122" s="37">
        <v>1780.9166666666667</v>
      </c>
      <c r="E122" s="37">
        <v>1766.0333333333335</v>
      </c>
      <c r="F122" s="37">
        <v>1755.4166666666667</v>
      </c>
      <c r="G122" s="37">
        <v>1740.5333333333335</v>
      </c>
      <c r="H122" s="37">
        <v>1791.5333333333335</v>
      </c>
      <c r="I122" s="37">
        <v>1806.4166666666667</v>
      </c>
      <c r="J122" s="37">
        <v>1817.0333333333335</v>
      </c>
      <c r="K122" s="28">
        <v>1795.8</v>
      </c>
      <c r="L122" s="28">
        <v>1770.3</v>
      </c>
      <c r="M122" s="28">
        <v>3.9713099999999999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1010.9</v>
      </c>
      <c r="D123" s="37">
        <v>1007.6666666666666</v>
      </c>
      <c r="E123" s="37">
        <v>997.33333333333326</v>
      </c>
      <c r="F123" s="37">
        <v>983.76666666666665</v>
      </c>
      <c r="G123" s="37">
        <v>973.43333333333328</v>
      </c>
      <c r="H123" s="37">
        <v>1021.2333333333332</v>
      </c>
      <c r="I123" s="37">
        <v>1031.5666666666666</v>
      </c>
      <c r="J123" s="37">
        <v>1045.1333333333332</v>
      </c>
      <c r="K123" s="28">
        <v>1018</v>
      </c>
      <c r="L123" s="28">
        <v>994.1</v>
      </c>
      <c r="M123" s="28">
        <v>3.4262600000000001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237</v>
      </c>
      <c r="D124" s="37">
        <v>237.41666666666666</v>
      </c>
      <c r="E124" s="37">
        <v>233.83333333333331</v>
      </c>
      <c r="F124" s="37">
        <v>230.66666666666666</v>
      </c>
      <c r="G124" s="37">
        <v>227.08333333333331</v>
      </c>
      <c r="H124" s="37">
        <v>240.58333333333331</v>
      </c>
      <c r="I124" s="37">
        <v>244.16666666666663</v>
      </c>
      <c r="J124" s="37">
        <v>247.33333333333331</v>
      </c>
      <c r="K124" s="28">
        <v>241</v>
      </c>
      <c r="L124" s="28">
        <v>234.25</v>
      </c>
      <c r="M124" s="28">
        <v>9.0915300000000006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584.85</v>
      </c>
      <c r="D125" s="37">
        <v>583.94999999999993</v>
      </c>
      <c r="E125" s="37">
        <v>578.29999999999984</v>
      </c>
      <c r="F125" s="37">
        <v>571.74999999999989</v>
      </c>
      <c r="G125" s="37">
        <v>566.0999999999998</v>
      </c>
      <c r="H125" s="37">
        <v>590.49999999999989</v>
      </c>
      <c r="I125" s="37">
        <v>596.15</v>
      </c>
      <c r="J125" s="37">
        <v>602.69999999999993</v>
      </c>
      <c r="K125" s="28">
        <v>589.6</v>
      </c>
      <c r="L125" s="28">
        <v>577.4</v>
      </c>
      <c r="M125" s="28">
        <v>35.863720000000001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352.65</v>
      </c>
      <c r="D126" s="37">
        <v>351.88333333333338</v>
      </c>
      <c r="E126" s="37">
        <v>347.76666666666677</v>
      </c>
      <c r="F126" s="37">
        <v>342.88333333333338</v>
      </c>
      <c r="G126" s="37">
        <v>338.76666666666677</v>
      </c>
      <c r="H126" s="37">
        <v>356.76666666666677</v>
      </c>
      <c r="I126" s="37">
        <v>360.88333333333344</v>
      </c>
      <c r="J126" s="37">
        <v>365.76666666666677</v>
      </c>
      <c r="K126" s="28">
        <v>356</v>
      </c>
      <c r="L126" s="28">
        <v>347</v>
      </c>
      <c r="M126" s="28">
        <v>53.634219999999999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558.79999999999995</v>
      </c>
      <c r="D127" s="37">
        <v>558.2166666666667</v>
      </c>
      <c r="E127" s="37">
        <v>552.43333333333339</v>
      </c>
      <c r="F127" s="37">
        <v>546.06666666666672</v>
      </c>
      <c r="G127" s="37">
        <v>540.28333333333342</v>
      </c>
      <c r="H127" s="37">
        <v>564.58333333333337</v>
      </c>
      <c r="I127" s="37">
        <v>570.36666666666667</v>
      </c>
      <c r="J127" s="37">
        <v>576.73333333333335</v>
      </c>
      <c r="K127" s="28">
        <v>564</v>
      </c>
      <c r="L127" s="28">
        <v>551.85</v>
      </c>
      <c r="M127" s="28">
        <v>25.047049999999999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1834.95</v>
      </c>
      <c r="D128" s="37">
        <v>1838.3333333333333</v>
      </c>
      <c r="E128" s="37">
        <v>1824.6666666666665</v>
      </c>
      <c r="F128" s="37">
        <v>1814.3833333333332</v>
      </c>
      <c r="G128" s="37">
        <v>1800.7166666666665</v>
      </c>
      <c r="H128" s="37">
        <v>1848.6166666666666</v>
      </c>
      <c r="I128" s="37">
        <v>1862.2833333333331</v>
      </c>
      <c r="J128" s="37">
        <v>1872.5666666666666</v>
      </c>
      <c r="K128" s="28">
        <v>1852</v>
      </c>
      <c r="L128" s="28">
        <v>1828.05</v>
      </c>
      <c r="M128" s="28">
        <v>28.951750000000001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72.400000000000006</v>
      </c>
      <c r="D129" s="37">
        <v>72.05</v>
      </c>
      <c r="E129" s="37">
        <v>71.349999999999994</v>
      </c>
      <c r="F129" s="37">
        <v>70.3</v>
      </c>
      <c r="G129" s="37">
        <v>69.599999999999994</v>
      </c>
      <c r="H129" s="37">
        <v>73.099999999999994</v>
      </c>
      <c r="I129" s="37">
        <v>73.800000000000011</v>
      </c>
      <c r="J129" s="37">
        <v>74.849999999999994</v>
      </c>
      <c r="K129" s="28">
        <v>72.75</v>
      </c>
      <c r="L129" s="28">
        <v>71</v>
      </c>
      <c r="M129" s="28">
        <v>65.854900000000001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3189.05</v>
      </c>
      <c r="D130" s="37">
        <v>3181.1</v>
      </c>
      <c r="E130" s="37">
        <v>3144.2</v>
      </c>
      <c r="F130" s="37">
        <v>3099.35</v>
      </c>
      <c r="G130" s="37">
        <v>3062.45</v>
      </c>
      <c r="H130" s="37">
        <v>3225.95</v>
      </c>
      <c r="I130" s="37">
        <v>3262.8500000000004</v>
      </c>
      <c r="J130" s="37">
        <v>3307.7</v>
      </c>
      <c r="K130" s="28">
        <v>3218</v>
      </c>
      <c r="L130" s="28">
        <v>3136.25</v>
      </c>
      <c r="M130" s="28">
        <v>6.2597800000000001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365.9</v>
      </c>
      <c r="D131" s="37">
        <v>365.08333333333331</v>
      </c>
      <c r="E131" s="37">
        <v>362.31666666666661</v>
      </c>
      <c r="F131" s="37">
        <v>358.73333333333329</v>
      </c>
      <c r="G131" s="37">
        <v>355.96666666666658</v>
      </c>
      <c r="H131" s="37">
        <v>368.66666666666663</v>
      </c>
      <c r="I131" s="37">
        <v>371.43333333333339</v>
      </c>
      <c r="J131" s="37">
        <v>375.01666666666665</v>
      </c>
      <c r="K131" s="28">
        <v>367.85</v>
      </c>
      <c r="L131" s="28">
        <v>361.5</v>
      </c>
      <c r="M131" s="28">
        <v>8.9811399999999999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4310.95</v>
      </c>
      <c r="D132" s="37">
        <v>4267.833333333333</v>
      </c>
      <c r="E132" s="37">
        <v>4200.7166666666662</v>
      </c>
      <c r="F132" s="37">
        <v>4090.4833333333336</v>
      </c>
      <c r="G132" s="37">
        <v>4023.3666666666668</v>
      </c>
      <c r="H132" s="37">
        <v>4378.0666666666657</v>
      </c>
      <c r="I132" s="37">
        <v>4445.1833333333325</v>
      </c>
      <c r="J132" s="37">
        <v>4555.4166666666652</v>
      </c>
      <c r="K132" s="28">
        <v>4334.95</v>
      </c>
      <c r="L132" s="28">
        <v>4157.6000000000004</v>
      </c>
      <c r="M132" s="28">
        <v>11.09853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1729.8</v>
      </c>
      <c r="D133" s="37">
        <v>1726.25</v>
      </c>
      <c r="E133" s="37">
        <v>1717.55</v>
      </c>
      <c r="F133" s="37">
        <v>1705.3</v>
      </c>
      <c r="G133" s="37">
        <v>1696.6</v>
      </c>
      <c r="H133" s="37">
        <v>1738.5</v>
      </c>
      <c r="I133" s="37">
        <v>1747.1999999999998</v>
      </c>
      <c r="J133" s="37">
        <v>1759.45</v>
      </c>
      <c r="K133" s="28">
        <v>1734.95</v>
      </c>
      <c r="L133" s="28">
        <v>1714</v>
      </c>
      <c r="M133" s="28">
        <v>13.51783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509.6</v>
      </c>
      <c r="D134" s="37">
        <v>509.98333333333329</v>
      </c>
      <c r="E134" s="37">
        <v>504.96666666666658</v>
      </c>
      <c r="F134" s="37">
        <v>500.33333333333331</v>
      </c>
      <c r="G134" s="37">
        <v>495.31666666666661</v>
      </c>
      <c r="H134" s="37">
        <v>514.61666666666656</v>
      </c>
      <c r="I134" s="37">
        <v>519.63333333333333</v>
      </c>
      <c r="J134" s="37">
        <v>524.26666666666654</v>
      </c>
      <c r="K134" s="28">
        <v>515</v>
      </c>
      <c r="L134" s="28">
        <v>505.35</v>
      </c>
      <c r="M134" s="28">
        <v>10.891069999999999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643.79999999999995</v>
      </c>
      <c r="D135" s="37">
        <v>644.7833333333333</v>
      </c>
      <c r="E135" s="37">
        <v>639.56666666666661</v>
      </c>
      <c r="F135" s="37">
        <v>635.33333333333326</v>
      </c>
      <c r="G135" s="37">
        <v>630.11666666666656</v>
      </c>
      <c r="H135" s="37">
        <v>649.01666666666665</v>
      </c>
      <c r="I135" s="37">
        <v>654.23333333333335</v>
      </c>
      <c r="J135" s="37">
        <v>658.4666666666667</v>
      </c>
      <c r="K135" s="28">
        <v>650</v>
      </c>
      <c r="L135" s="28">
        <v>640.54999999999995</v>
      </c>
      <c r="M135" s="28">
        <v>7.8664399999999999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79941.8</v>
      </c>
      <c r="D136" s="37">
        <v>79984.75</v>
      </c>
      <c r="E136" s="37">
        <v>79148.600000000006</v>
      </c>
      <c r="F136" s="37">
        <v>78355.400000000009</v>
      </c>
      <c r="G136" s="37">
        <v>77519.250000000015</v>
      </c>
      <c r="H136" s="37">
        <v>80777.95</v>
      </c>
      <c r="I136" s="37">
        <v>81614.099999999991</v>
      </c>
      <c r="J136" s="37">
        <v>82407.299999999988</v>
      </c>
      <c r="K136" s="28">
        <v>80820.899999999994</v>
      </c>
      <c r="L136" s="28">
        <v>79191.55</v>
      </c>
      <c r="M136" s="28">
        <v>8.4309999999999996E-2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207.4</v>
      </c>
      <c r="D137" s="37">
        <v>206.31666666666669</v>
      </c>
      <c r="E137" s="37">
        <v>203.38333333333338</v>
      </c>
      <c r="F137" s="37">
        <v>199.3666666666667</v>
      </c>
      <c r="G137" s="37">
        <v>196.43333333333339</v>
      </c>
      <c r="H137" s="37">
        <v>210.33333333333337</v>
      </c>
      <c r="I137" s="37">
        <v>213.26666666666671</v>
      </c>
      <c r="J137" s="37">
        <v>217.28333333333336</v>
      </c>
      <c r="K137" s="28">
        <v>209.25</v>
      </c>
      <c r="L137" s="28">
        <v>202.3</v>
      </c>
      <c r="M137" s="28">
        <v>67.826480000000004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1186.25</v>
      </c>
      <c r="D138" s="37">
        <v>1178.9166666666667</v>
      </c>
      <c r="E138" s="37">
        <v>1168.3333333333335</v>
      </c>
      <c r="F138" s="37">
        <v>1150.4166666666667</v>
      </c>
      <c r="G138" s="37">
        <v>1139.8333333333335</v>
      </c>
      <c r="H138" s="37">
        <v>1196.8333333333335</v>
      </c>
      <c r="I138" s="37">
        <v>1207.416666666667</v>
      </c>
      <c r="J138" s="37">
        <v>1225.3333333333335</v>
      </c>
      <c r="K138" s="28">
        <v>1189.5</v>
      </c>
      <c r="L138" s="28">
        <v>1161</v>
      </c>
      <c r="M138" s="28">
        <v>40.564140000000002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94.5</v>
      </c>
      <c r="D139" s="37">
        <v>93.983333333333334</v>
      </c>
      <c r="E139" s="37">
        <v>92.966666666666669</v>
      </c>
      <c r="F139" s="37">
        <v>91.433333333333337</v>
      </c>
      <c r="G139" s="37">
        <v>90.416666666666671</v>
      </c>
      <c r="H139" s="37">
        <v>95.516666666666666</v>
      </c>
      <c r="I139" s="37">
        <v>96.533333333333346</v>
      </c>
      <c r="J139" s="37">
        <v>98.066666666666663</v>
      </c>
      <c r="K139" s="28">
        <v>95</v>
      </c>
      <c r="L139" s="28">
        <v>92.45</v>
      </c>
      <c r="M139" s="28">
        <v>44.631869999999999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507.45</v>
      </c>
      <c r="D140" s="37">
        <v>507.08333333333331</v>
      </c>
      <c r="E140" s="37">
        <v>503.96666666666664</v>
      </c>
      <c r="F140" s="37">
        <v>500.48333333333335</v>
      </c>
      <c r="G140" s="37">
        <v>497.36666666666667</v>
      </c>
      <c r="H140" s="37">
        <v>510.56666666666661</v>
      </c>
      <c r="I140" s="37">
        <v>513.68333333333328</v>
      </c>
      <c r="J140" s="37">
        <v>517.16666666666652</v>
      </c>
      <c r="K140" s="28">
        <v>510.2</v>
      </c>
      <c r="L140" s="28">
        <v>503.6</v>
      </c>
      <c r="M140" s="28">
        <v>6.6659499999999996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8715.85</v>
      </c>
      <c r="D141" s="37">
        <v>8727.4</v>
      </c>
      <c r="E141" s="37">
        <v>8655.9</v>
      </c>
      <c r="F141" s="37">
        <v>8595.9500000000007</v>
      </c>
      <c r="G141" s="37">
        <v>8524.4500000000007</v>
      </c>
      <c r="H141" s="37">
        <v>8787.3499999999985</v>
      </c>
      <c r="I141" s="37">
        <v>8858.8499999999985</v>
      </c>
      <c r="J141" s="37">
        <v>8918.7999999999975</v>
      </c>
      <c r="K141" s="28">
        <v>8798.9</v>
      </c>
      <c r="L141" s="28">
        <v>8667.4500000000007</v>
      </c>
      <c r="M141" s="28">
        <v>4.7845800000000001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831.05</v>
      </c>
      <c r="D142" s="37">
        <v>836.69999999999993</v>
      </c>
      <c r="E142" s="37">
        <v>822.44999999999982</v>
      </c>
      <c r="F142" s="37">
        <v>813.84999999999991</v>
      </c>
      <c r="G142" s="37">
        <v>799.5999999999998</v>
      </c>
      <c r="H142" s="37">
        <v>845.29999999999984</v>
      </c>
      <c r="I142" s="37">
        <v>859.55000000000007</v>
      </c>
      <c r="J142" s="37">
        <v>868.14999999999986</v>
      </c>
      <c r="K142" s="28">
        <v>850.95</v>
      </c>
      <c r="L142" s="28">
        <v>828.1</v>
      </c>
      <c r="M142" s="28">
        <v>4.8522600000000002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369.55</v>
      </c>
      <c r="D143" s="37">
        <v>368.76666666666665</v>
      </c>
      <c r="E143" s="37">
        <v>365.5333333333333</v>
      </c>
      <c r="F143" s="37">
        <v>361.51666666666665</v>
      </c>
      <c r="G143" s="37">
        <v>358.2833333333333</v>
      </c>
      <c r="H143" s="37">
        <v>372.7833333333333</v>
      </c>
      <c r="I143" s="37">
        <v>376.01666666666665</v>
      </c>
      <c r="J143" s="37">
        <v>380.0333333333333</v>
      </c>
      <c r="K143" s="28">
        <v>372</v>
      </c>
      <c r="L143" s="28">
        <v>364.75</v>
      </c>
      <c r="M143" s="28">
        <v>5.0855600000000001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1492.55</v>
      </c>
      <c r="D144" s="37">
        <v>1484.3999999999999</v>
      </c>
      <c r="E144" s="37">
        <v>1450.1499999999996</v>
      </c>
      <c r="F144" s="37">
        <v>1407.7499999999998</v>
      </c>
      <c r="G144" s="37">
        <v>1373.4999999999995</v>
      </c>
      <c r="H144" s="37">
        <v>1526.7999999999997</v>
      </c>
      <c r="I144" s="37">
        <v>1561.0500000000002</v>
      </c>
      <c r="J144" s="37">
        <v>1603.4499999999998</v>
      </c>
      <c r="K144" s="28">
        <v>1518.65</v>
      </c>
      <c r="L144" s="28">
        <v>1442</v>
      </c>
      <c r="M144" s="28">
        <v>3.5722900000000002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3040.1</v>
      </c>
      <c r="D145" s="37">
        <v>3008.5499999999997</v>
      </c>
      <c r="E145" s="37">
        <v>2969.7499999999995</v>
      </c>
      <c r="F145" s="37">
        <v>2899.3999999999996</v>
      </c>
      <c r="G145" s="37">
        <v>2860.5999999999995</v>
      </c>
      <c r="H145" s="37">
        <v>3078.8999999999996</v>
      </c>
      <c r="I145" s="37">
        <v>3117.7</v>
      </c>
      <c r="J145" s="37">
        <v>3188.0499999999997</v>
      </c>
      <c r="K145" s="28">
        <v>3047.35</v>
      </c>
      <c r="L145" s="28">
        <v>2938.2</v>
      </c>
      <c r="M145" s="28">
        <v>11.80322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2146.8000000000002</v>
      </c>
      <c r="D146" s="37">
        <v>2150.7000000000003</v>
      </c>
      <c r="E146" s="37">
        <v>2128.1000000000004</v>
      </c>
      <c r="F146" s="37">
        <v>2109.4</v>
      </c>
      <c r="G146" s="37">
        <v>2086.8000000000002</v>
      </c>
      <c r="H146" s="37">
        <v>2169.4000000000005</v>
      </c>
      <c r="I146" s="37">
        <v>2192</v>
      </c>
      <c r="J146" s="37">
        <v>2210.7000000000007</v>
      </c>
      <c r="K146" s="28">
        <v>2173.3000000000002</v>
      </c>
      <c r="L146" s="28">
        <v>2132</v>
      </c>
      <c r="M146" s="28">
        <v>5.9195399999999996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1036.95</v>
      </c>
      <c r="D147" s="37">
        <v>1040.3166666666666</v>
      </c>
      <c r="E147" s="37">
        <v>1025.6333333333332</v>
      </c>
      <c r="F147" s="37">
        <v>1014.3166666666666</v>
      </c>
      <c r="G147" s="37">
        <v>999.63333333333321</v>
      </c>
      <c r="H147" s="37">
        <v>1051.6333333333332</v>
      </c>
      <c r="I147" s="37">
        <v>1066.3166666666666</v>
      </c>
      <c r="J147" s="37">
        <v>1077.6333333333332</v>
      </c>
      <c r="K147" s="28">
        <v>1055</v>
      </c>
      <c r="L147" s="28">
        <v>1029</v>
      </c>
      <c r="M147" s="28">
        <v>5.4044400000000001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103.85</v>
      </c>
      <c r="D148" s="37">
        <v>103.73333333333335</v>
      </c>
      <c r="E148" s="37">
        <v>102.76666666666669</v>
      </c>
      <c r="F148" s="37">
        <v>101.68333333333335</v>
      </c>
      <c r="G148" s="37">
        <v>100.7166666666667</v>
      </c>
      <c r="H148" s="37">
        <v>104.81666666666669</v>
      </c>
      <c r="I148" s="37">
        <v>105.78333333333333</v>
      </c>
      <c r="J148" s="37">
        <v>106.86666666666669</v>
      </c>
      <c r="K148" s="28">
        <v>104.7</v>
      </c>
      <c r="L148" s="28">
        <v>102.65</v>
      </c>
      <c r="M148" s="28">
        <v>81.506360000000001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150.75</v>
      </c>
      <c r="D149" s="37">
        <v>150.4</v>
      </c>
      <c r="E149" s="37">
        <v>149.60000000000002</v>
      </c>
      <c r="F149" s="37">
        <v>148.45000000000002</v>
      </c>
      <c r="G149" s="37">
        <v>147.65000000000003</v>
      </c>
      <c r="H149" s="37">
        <v>151.55000000000001</v>
      </c>
      <c r="I149" s="37">
        <v>152.35000000000002</v>
      </c>
      <c r="J149" s="37">
        <v>153.5</v>
      </c>
      <c r="K149" s="28">
        <v>151.19999999999999</v>
      </c>
      <c r="L149" s="28">
        <v>149.25</v>
      </c>
      <c r="M149" s="28">
        <v>67.983590000000007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73.599999999999994</v>
      </c>
      <c r="D150" s="37">
        <v>73.499999999999986</v>
      </c>
      <c r="E150" s="37">
        <v>72.699999999999974</v>
      </c>
      <c r="F150" s="37">
        <v>71.799999999999983</v>
      </c>
      <c r="G150" s="37">
        <v>70.999999999999972</v>
      </c>
      <c r="H150" s="37">
        <v>74.399999999999977</v>
      </c>
      <c r="I150" s="37">
        <v>75.199999999999989</v>
      </c>
      <c r="J150" s="37">
        <v>76.09999999999998</v>
      </c>
      <c r="K150" s="28">
        <v>74.3</v>
      </c>
      <c r="L150" s="28">
        <v>72.599999999999994</v>
      </c>
      <c r="M150" s="28">
        <v>145.00480999999999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3741.65</v>
      </c>
      <c r="D151" s="37">
        <v>3757.8666666666668</v>
      </c>
      <c r="E151" s="37">
        <v>3705.7833333333338</v>
      </c>
      <c r="F151" s="37">
        <v>3669.916666666667</v>
      </c>
      <c r="G151" s="37">
        <v>3617.8333333333339</v>
      </c>
      <c r="H151" s="37">
        <v>3793.7333333333336</v>
      </c>
      <c r="I151" s="37">
        <v>3845.8166666666666</v>
      </c>
      <c r="J151" s="37">
        <v>3881.6833333333334</v>
      </c>
      <c r="K151" s="28">
        <v>3809.95</v>
      </c>
      <c r="L151" s="28">
        <v>3722</v>
      </c>
      <c r="M151" s="28">
        <v>1.15232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18377.7</v>
      </c>
      <c r="D152" s="37">
        <v>18417.55</v>
      </c>
      <c r="E152" s="37">
        <v>18186.599999999999</v>
      </c>
      <c r="F152" s="37">
        <v>17995.5</v>
      </c>
      <c r="G152" s="37">
        <v>17764.55</v>
      </c>
      <c r="H152" s="37">
        <v>18608.649999999998</v>
      </c>
      <c r="I152" s="37">
        <v>18839.600000000002</v>
      </c>
      <c r="J152" s="37">
        <v>19030.699999999997</v>
      </c>
      <c r="K152" s="28">
        <v>18648.5</v>
      </c>
      <c r="L152" s="28">
        <v>18226.45</v>
      </c>
      <c r="M152" s="28">
        <v>0.43728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281.55</v>
      </c>
      <c r="D153" s="37">
        <v>280.33333333333337</v>
      </c>
      <c r="E153" s="37">
        <v>277.06666666666672</v>
      </c>
      <c r="F153" s="37">
        <v>272.58333333333337</v>
      </c>
      <c r="G153" s="37">
        <v>269.31666666666672</v>
      </c>
      <c r="H153" s="37">
        <v>284.81666666666672</v>
      </c>
      <c r="I153" s="37">
        <v>288.08333333333337</v>
      </c>
      <c r="J153" s="37">
        <v>292.56666666666672</v>
      </c>
      <c r="K153" s="28">
        <v>283.60000000000002</v>
      </c>
      <c r="L153" s="28">
        <v>275.85000000000002</v>
      </c>
      <c r="M153" s="28">
        <v>6.3521700000000001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898.8</v>
      </c>
      <c r="D154" s="37">
        <v>886.95000000000016</v>
      </c>
      <c r="E154" s="37">
        <v>868.8000000000003</v>
      </c>
      <c r="F154" s="37">
        <v>838.80000000000018</v>
      </c>
      <c r="G154" s="37">
        <v>820.65000000000032</v>
      </c>
      <c r="H154" s="37">
        <v>916.95000000000027</v>
      </c>
      <c r="I154" s="37">
        <v>935.10000000000014</v>
      </c>
      <c r="J154" s="37">
        <v>965.10000000000025</v>
      </c>
      <c r="K154" s="28">
        <v>905.1</v>
      </c>
      <c r="L154" s="28">
        <v>856.95</v>
      </c>
      <c r="M154" s="28">
        <v>15.03871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127.9</v>
      </c>
      <c r="D155" s="37">
        <v>128.51666666666668</v>
      </c>
      <c r="E155" s="37">
        <v>123.83333333333337</v>
      </c>
      <c r="F155" s="37">
        <v>119.76666666666669</v>
      </c>
      <c r="G155" s="37">
        <v>115.08333333333339</v>
      </c>
      <c r="H155" s="37">
        <v>132.58333333333337</v>
      </c>
      <c r="I155" s="37">
        <v>137.26666666666671</v>
      </c>
      <c r="J155" s="37">
        <v>141.33333333333334</v>
      </c>
      <c r="K155" s="28">
        <v>133.19999999999999</v>
      </c>
      <c r="L155" s="28">
        <v>124.45</v>
      </c>
      <c r="M155" s="28">
        <v>337.78757999999999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186.6</v>
      </c>
      <c r="D156" s="37">
        <v>187</v>
      </c>
      <c r="E156" s="37">
        <v>184.65</v>
      </c>
      <c r="F156" s="37">
        <v>182.70000000000002</v>
      </c>
      <c r="G156" s="37">
        <v>180.35000000000002</v>
      </c>
      <c r="H156" s="37">
        <v>188.95</v>
      </c>
      <c r="I156" s="37">
        <v>191.3</v>
      </c>
      <c r="J156" s="37">
        <v>193.24999999999997</v>
      </c>
      <c r="K156" s="28">
        <v>189.35</v>
      </c>
      <c r="L156" s="28">
        <v>185.05</v>
      </c>
      <c r="M156" s="28">
        <v>21.6052</v>
      </c>
      <c r="N156" s="1"/>
      <c r="O156" s="1"/>
    </row>
    <row r="157" spans="1:15" ht="12.75" customHeight="1">
      <c r="A157" s="53">
        <v>148</v>
      </c>
      <c r="B157" s="28" t="s">
        <v>853</v>
      </c>
      <c r="C157" s="28">
        <v>737.4</v>
      </c>
      <c r="D157" s="37">
        <v>735.6</v>
      </c>
      <c r="E157" s="37">
        <v>727.85</v>
      </c>
      <c r="F157" s="37">
        <v>718.3</v>
      </c>
      <c r="G157" s="37">
        <v>710.55</v>
      </c>
      <c r="H157" s="37">
        <v>745.15000000000009</v>
      </c>
      <c r="I157" s="37">
        <v>752.90000000000009</v>
      </c>
      <c r="J157" s="37">
        <v>762.45000000000016</v>
      </c>
      <c r="K157" s="28">
        <v>743.35</v>
      </c>
      <c r="L157" s="28">
        <v>726.05</v>
      </c>
      <c r="M157" s="28">
        <v>26.53661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3236</v>
      </c>
      <c r="D158" s="37">
        <v>3234.7333333333336</v>
      </c>
      <c r="E158" s="37">
        <v>3201.2666666666673</v>
      </c>
      <c r="F158" s="37">
        <v>3166.5333333333338</v>
      </c>
      <c r="G158" s="37">
        <v>3133.0666666666675</v>
      </c>
      <c r="H158" s="37">
        <v>3269.4666666666672</v>
      </c>
      <c r="I158" s="37">
        <v>3302.9333333333334</v>
      </c>
      <c r="J158" s="37">
        <v>3337.666666666667</v>
      </c>
      <c r="K158" s="28">
        <v>3268.2</v>
      </c>
      <c r="L158" s="28">
        <v>3200</v>
      </c>
      <c r="M158" s="28">
        <v>0.88982000000000006</v>
      </c>
      <c r="N158" s="1"/>
      <c r="O158" s="1"/>
    </row>
    <row r="159" spans="1:15" ht="12.75" customHeight="1">
      <c r="A159" s="53">
        <v>150</v>
      </c>
      <c r="B159" s="28" t="s">
        <v>854</v>
      </c>
      <c r="C159" s="28">
        <v>527.4</v>
      </c>
      <c r="D159" s="37">
        <v>530.7833333333333</v>
      </c>
      <c r="E159" s="37">
        <v>519.71666666666658</v>
      </c>
      <c r="F159" s="37">
        <v>512.0333333333333</v>
      </c>
      <c r="G159" s="37">
        <v>500.96666666666658</v>
      </c>
      <c r="H159" s="37">
        <v>538.46666666666658</v>
      </c>
      <c r="I159" s="37">
        <v>549.53333333333319</v>
      </c>
      <c r="J159" s="37">
        <v>557.21666666666658</v>
      </c>
      <c r="K159" s="28">
        <v>541.85</v>
      </c>
      <c r="L159" s="28">
        <v>523.1</v>
      </c>
      <c r="M159" s="28">
        <v>14.00712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2950.85</v>
      </c>
      <c r="D160" s="37">
        <v>2945.6999999999994</v>
      </c>
      <c r="E160" s="37">
        <v>2915.5999999999985</v>
      </c>
      <c r="F160" s="37">
        <v>2880.349999999999</v>
      </c>
      <c r="G160" s="37">
        <v>2850.2499999999982</v>
      </c>
      <c r="H160" s="37">
        <v>2980.9499999999989</v>
      </c>
      <c r="I160" s="37">
        <v>3011.05</v>
      </c>
      <c r="J160" s="37">
        <v>3046.2999999999993</v>
      </c>
      <c r="K160" s="28">
        <v>2975.8</v>
      </c>
      <c r="L160" s="28">
        <v>2910.45</v>
      </c>
      <c r="M160" s="28">
        <v>1.0717699999999999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43750.85</v>
      </c>
      <c r="D161" s="37">
        <v>43881.033333333333</v>
      </c>
      <c r="E161" s="37">
        <v>43392.066666666666</v>
      </c>
      <c r="F161" s="37">
        <v>43033.283333333333</v>
      </c>
      <c r="G161" s="37">
        <v>42544.316666666666</v>
      </c>
      <c r="H161" s="37">
        <v>44239.816666666666</v>
      </c>
      <c r="I161" s="37">
        <v>44728.783333333326</v>
      </c>
      <c r="J161" s="37">
        <v>45087.566666666666</v>
      </c>
      <c r="K161" s="28">
        <v>44370</v>
      </c>
      <c r="L161" s="28">
        <v>43522.25</v>
      </c>
      <c r="M161" s="28">
        <v>0.11101999999999999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3328.05</v>
      </c>
      <c r="D162" s="37">
        <v>3288.7666666666664</v>
      </c>
      <c r="E162" s="37">
        <v>3235.5333333333328</v>
      </c>
      <c r="F162" s="37">
        <v>3143.0166666666664</v>
      </c>
      <c r="G162" s="37">
        <v>3089.7833333333328</v>
      </c>
      <c r="H162" s="37">
        <v>3381.2833333333328</v>
      </c>
      <c r="I162" s="37">
        <v>3434.5166666666664</v>
      </c>
      <c r="J162" s="37">
        <v>3527.0333333333328</v>
      </c>
      <c r="K162" s="28">
        <v>3342</v>
      </c>
      <c r="L162" s="28">
        <v>3196.25</v>
      </c>
      <c r="M162" s="28">
        <v>4.0029700000000004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225.95</v>
      </c>
      <c r="D163" s="37">
        <v>225.58333333333334</v>
      </c>
      <c r="E163" s="37">
        <v>223.51666666666668</v>
      </c>
      <c r="F163" s="37">
        <v>221.08333333333334</v>
      </c>
      <c r="G163" s="37">
        <v>219.01666666666668</v>
      </c>
      <c r="H163" s="37">
        <v>228.01666666666668</v>
      </c>
      <c r="I163" s="37">
        <v>230.08333333333334</v>
      </c>
      <c r="J163" s="37">
        <v>232.51666666666668</v>
      </c>
      <c r="K163" s="28">
        <v>227.65</v>
      </c>
      <c r="L163" s="28">
        <v>223.15</v>
      </c>
      <c r="M163" s="28">
        <v>22.14263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2291.4499999999998</v>
      </c>
      <c r="D164" s="37">
        <v>2288.15</v>
      </c>
      <c r="E164" s="37">
        <v>2273.3000000000002</v>
      </c>
      <c r="F164" s="37">
        <v>2255.15</v>
      </c>
      <c r="G164" s="37">
        <v>2240.3000000000002</v>
      </c>
      <c r="H164" s="37">
        <v>2306.3000000000002</v>
      </c>
      <c r="I164" s="37">
        <v>2321.1499999999996</v>
      </c>
      <c r="J164" s="37">
        <v>2339.3000000000002</v>
      </c>
      <c r="K164" s="28">
        <v>2303</v>
      </c>
      <c r="L164" s="28">
        <v>2270</v>
      </c>
      <c r="M164" s="28">
        <v>1.5563899999999999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1704.75</v>
      </c>
      <c r="D165" s="37">
        <v>1695.9166666666667</v>
      </c>
      <c r="E165" s="37">
        <v>1679.8333333333335</v>
      </c>
      <c r="F165" s="37">
        <v>1654.9166666666667</v>
      </c>
      <c r="G165" s="37">
        <v>1638.8333333333335</v>
      </c>
      <c r="H165" s="37">
        <v>1720.8333333333335</v>
      </c>
      <c r="I165" s="37">
        <v>1736.916666666667</v>
      </c>
      <c r="J165" s="37">
        <v>1761.8333333333335</v>
      </c>
      <c r="K165" s="28">
        <v>1712</v>
      </c>
      <c r="L165" s="28">
        <v>1671</v>
      </c>
      <c r="M165" s="28">
        <v>4.50223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2250.8000000000002</v>
      </c>
      <c r="D166" s="37">
        <v>2214.2666666666669</v>
      </c>
      <c r="E166" s="37">
        <v>2168.5333333333338</v>
      </c>
      <c r="F166" s="37">
        <v>2086.2666666666669</v>
      </c>
      <c r="G166" s="37">
        <v>2040.5333333333338</v>
      </c>
      <c r="H166" s="37">
        <v>2296.5333333333338</v>
      </c>
      <c r="I166" s="37">
        <v>2342.2666666666664</v>
      </c>
      <c r="J166" s="37">
        <v>2424.5333333333338</v>
      </c>
      <c r="K166" s="28">
        <v>2260</v>
      </c>
      <c r="L166" s="28">
        <v>2132</v>
      </c>
      <c r="M166" s="28">
        <v>21.899069999999998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112.35</v>
      </c>
      <c r="D167" s="37">
        <v>111.55</v>
      </c>
      <c r="E167" s="37">
        <v>110.5</v>
      </c>
      <c r="F167" s="37">
        <v>108.65</v>
      </c>
      <c r="G167" s="37">
        <v>107.60000000000001</v>
      </c>
      <c r="H167" s="37">
        <v>113.39999999999999</v>
      </c>
      <c r="I167" s="37">
        <v>114.44999999999997</v>
      </c>
      <c r="J167" s="37">
        <v>116.29999999999998</v>
      </c>
      <c r="K167" s="28">
        <v>112.6</v>
      </c>
      <c r="L167" s="28">
        <v>109.7</v>
      </c>
      <c r="M167" s="28">
        <v>44.410049999999998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</v>
      </c>
      <c r="D168" s="37">
        <v>210.36666666666667</v>
      </c>
      <c r="E168" s="37">
        <v>209.23333333333335</v>
      </c>
      <c r="F168" s="37">
        <v>208.46666666666667</v>
      </c>
      <c r="G168" s="37">
        <v>207.33333333333334</v>
      </c>
      <c r="H168" s="37">
        <v>211.13333333333335</v>
      </c>
      <c r="I168" s="37">
        <v>212.26666666666668</v>
      </c>
      <c r="J168" s="37">
        <v>213.03333333333336</v>
      </c>
      <c r="K168" s="28">
        <v>211.5</v>
      </c>
      <c r="L168" s="28">
        <v>209.6</v>
      </c>
      <c r="M168" s="28">
        <v>111.91797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463.35</v>
      </c>
      <c r="D169" s="37">
        <v>459.90000000000003</v>
      </c>
      <c r="E169" s="37">
        <v>441.80000000000007</v>
      </c>
      <c r="F169" s="37">
        <v>420.25000000000006</v>
      </c>
      <c r="G169" s="37">
        <v>402.15000000000009</v>
      </c>
      <c r="H169" s="37">
        <v>481.45000000000005</v>
      </c>
      <c r="I169" s="37">
        <v>499.55000000000007</v>
      </c>
      <c r="J169" s="37">
        <v>521.1</v>
      </c>
      <c r="K169" s="28">
        <v>478</v>
      </c>
      <c r="L169" s="28">
        <v>438.35</v>
      </c>
      <c r="M169" s="28">
        <v>11.405559999999999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14075.95</v>
      </c>
      <c r="D170" s="37">
        <v>14054.65</v>
      </c>
      <c r="E170" s="37">
        <v>13961.3</v>
      </c>
      <c r="F170" s="37">
        <v>13846.65</v>
      </c>
      <c r="G170" s="37">
        <v>13753.3</v>
      </c>
      <c r="H170" s="37">
        <v>14169.3</v>
      </c>
      <c r="I170" s="37">
        <v>14262.650000000001</v>
      </c>
      <c r="J170" s="37">
        <v>14377.3</v>
      </c>
      <c r="K170" s="28">
        <v>14148</v>
      </c>
      <c r="L170" s="28">
        <v>13940</v>
      </c>
      <c r="M170" s="28">
        <v>1.753E-2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31.6</v>
      </c>
      <c r="D171" s="37">
        <v>31.483333333333334</v>
      </c>
      <c r="E171" s="37">
        <v>31.216666666666669</v>
      </c>
      <c r="F171" s="37">
        <v>30.833333333333336</v>
      </c>
      <c r="G171" s="37">
        <v>30.56666666666667</v>
      </c>
      <c r="H171" s="37">
        <v>31.866666666666667</v>
      </c>
      <c r="I171" s="37">
        <v>32.133333333333333</v>
      </c>
      <c r="J171" s="37">
        <v>32.516666666666666</v>
      </c>
      <c r="K171" s="28">
        <v>31.75</v>
      </c>
      <c r="L171" s="28">
        <v>31.1</v>
      </c>
      <c r="M171" s="28">
        <v>250.07755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126</v>
      </c>
      <c r="D172" s="37">
        <v>125.08333333333333</v>
      </c>
      <c r="E172" s="37">
        <v>123.86666666666666</v>
      </c>
      <c r="F172" s="37">
        <v>121.73333333333333</v>
      </c>
      <c r="G172" s="37">
        <v>120.51666666666667</v>
      </c>
      <c r="H172" s="37">
        <v>127.21666666666665</v>
      </c>
      <c r="I172" s="37">
        <v>128.43333333333334</v>
      </c>
      <c r="J172" s="37">
        <v>130.56666666666666</v>
      </c>
      <c r="K172" s="28">
        <v>126.3</v>
      </c>
      <c r="L172" s="28">
        <v>122.95</v>
      </c>
      <c r="M172" s="28">
        <v>21.48638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2437.1</v>
      </c>
      <c r="D173" s="37">
        <v>2428.1333333333337</v>
      </c>
      <c r="E173" s="37">
        <v>2409.2666666666673</v>
      </c>
      <c r="F173" s="37">
        <v>2381.4333333333338</v>
      </c>
      <c r="G173" s="37">
        <v>2362.5666666666675</v>
      </c>
      <c r="H173" s="37">
        <v>2455.9666666666672</v>
      </c>
      <c r="I173" s="37">
        <v>2474.833333333333</v>
      </c>
      <c r="J173" s="37">
        <v>2502.666666666667</v>
      </c>
      <c r="K173" s="28">
        <v>2447</v>
      </c>
      <c r="L173" s="28">
        <v>2400.3000000000002</v>
      </c>
      <c r="M173" s="28">
        <v>75.870059999999995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858.3</v>
      </c>
      <c r="D174" s="37">
        <v>851.83333333333337</v>
      </c>
      <c r="E174" s="37">
        <v>843.4666666666667</v>
      </c>
      <c r="F174" s="37">
        <v>828.63333333333333</v>
      </c>
      <c r="G174" s="37">
        <v>820.26666666666665</v>
      </c>
      <c r="H174" s="37">
        <v>866.66666666666674</v>
      </c>
      <c r="I174" s="37">
        <v>875.0333333333333</v>
      </c>
      <c r="J174" s="37">
        <v>889.86666666666679</v>
      </c>
      <c r="K174" s="28">
        <v>860.2</v>
      </c>
      <c r="L174" s="28">
        <v>837</v>
      </c>
      <c r="M174" s="28">
        <v>13.119450000000001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1169.95</v>
      </c>
      <c r="D175" s="37">
        <v>1170.4666666666667</v>
      </c>
      <c r="E175" s="37">
        <v>1154.9833333333333</v>
      </c>
      <c r="F175" s="37">
        <v>1140.0166666666667</v>
      </c>
      <c r="G175" s="37">
        <v>1124.5333333333333</v>
      </c>
      <c r="H175" s="37">
        <v>1185.4333333333334</v>
      </c>
      <c r="I175" s="37">
        <v>1200.916666666667</v>
      </c>
      <c r="J175" s="37">
        <v>1215.8833333333334</v>
      </c>
      <c r="K175" s="28">
        <v>1185.95</v>
      </c>
      <c r="L175" s="28">
        <v>1155.5</v>
      </c>
      <c r="M175" s="28">
        <v>10.99874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2331.9499999999998</v>
      </c>
      <c r="D176" s="37">
        <v>2321</v>
      </c>
      <c r="E176" s="37">
        <v>2302</v>
      </c>
      <c r="F176" s="37">
        <v>2272.0500000000002</v>
      </c>
      <c r="G176" s="37">
        <v>2253.0500000000002</v>
      </c>
      <c r="H176" s="37">
        <v>2350.9499999999998</v>
      </c>
      <c r="I176" s="37">
        <v>2369.9499999999998</v>
      </c>
      <c r="J176" s="37">
        <v>2399.8999999999996</v>
      </c>
      <c r="K176" s="28">
        <v>2340</v>
      </c>
      <c r="L176" s="28">
        <v>2291.0500000000002</v>
      </c>
      <c r="M176" s="28">
        <v>3.8818800000000002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20068.2</v>
      </c>
      <c r="D177" s="37">
        <v>20052.5</v>
      </c>
      <c r="E177" s="37">
        <v>19918</v>
      </c>
      <c r="F177" s="37">
        <v>19767.8</v>
      </c>
      <c r="G177" s="37">
        <v>19633.3</v>
      </c>
      <c r="H177" s="37">
        <v>20202.7</v>
      </c>
      <c r="I177" s="37">
        <v>20337.2</v>
      </c>
      <c r="J177" s="37">
        <v>20487.400000000001</v>
      </c>
      <c r="K177" s="28">
        <v>20187</v>
      </c>
      <c r="L177" s="28">
        <v>19902.3</v>
      </c>
      <c r="M177" s="28">
        <v>0.16234000000000001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1391.55</v>
      </c>
      <c r="D178" s="37">
        <v>1382.6333333333332</v>
      </c>
      <c r="E178" s="37">
        <v>1366.2666666666664</v>
      </c>
      <c r="F178" s="37">
        <v>1340.9833333333331</v>
      </c>
      <c r="G178" s="37">
        <v>1324.6166666666663</v>
      </c>
      <c r="H178" s="37">
        <v>1407.9166666666665</v>
      </c>
      <c r="I178" s="37">
        <v>1424.2833333333333</v>
      </c>
      <c r="J178" s="37">
        <v>1449.5666666666666</v>
      </c>
      <c r="K178" s="28">
        <v>1399</v>
      </c>
      <c r="L178" s="28">
        <v>1357.35</v>
      </c>
      <c r="M178" s="28">
        <v>9.9863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2684.75</v>
      </c>
      <c r="D179" s="37">
        <v>2704.7166666666667</v>
      </c>
      <c r="E179" s="37">
        <v>2659.5333333333333</v>
      </c>
      <c r="F179" s="37">
        <v>2634.3166666666666</v>
      </c>
      <c r="G179" s="37">
        <v>2589.1333333333332</v>
      </c>
      <c r="H179" s="37">
        <v>2729.9333333333334</v>
      </c>
      <c r="I179" s="37">
        <v>2775.1166666666668</v>
      </c>
      <c r="J179" s="37">
        <v>2800.3333333333335</v>
      </c>
      <c r="K179" s="28">
        <v>2749.9</v>
      </c>
      <c r="L179" s="28">
        <v>2679.5</v>
      </c>
      <c r="M179" s="28">
        <v>4.4596600000000004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569.9</v>
      </c>
      <c r="D180" s="37">
        <v>571.4666666666667</v>
      </c>
      <c r="E180" s="37">
        <v>565.28333333333342</v>
      </c>
      <c r="F180" s="37">
        <v>560.66666666666674</v>
      </c>
      <c r="G180" s="37">
        <v>554.48333333333346</v>
      </c>
      <c r="H180" s="37">
        <v>576.08333333333337</v>
      </c>
      <c r="I180" s="37">
        <v>582.26666666666677</v>
      </c>
      <c r="J180" s="37">
        <v>586.88333333333333</v>
      </c>
      <c r="K180" s="28">
        <v>577.65</v>
      </c>
      <c r="L180" s="28">
        <v>566.85</v>
      </c>
      <c r="M180" s="28">
        <v>2.7708699999999999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497.95</v>
      </c>
      <c r="D181" s="37">
        <v>494.83333333333331</v>
      </c>
      <c r="E181" s="37">
        <v>491.11666666666662</v>
      </c>
      <c r="F181" s="37">
        <v>484.2833333333333</v>
      </c>
      <c r="G181" s="37">
        <v>480.56666666666661</v>
      </c>
      <c r="H181" s="37">
        <v>501.66666666666663</v>
      </c>
      <c r="I181" s="37">
        <v>505.38333333333333</v>
      </c>
      <c r="J181" s="37">
        <v>512.2166666666667</v>
      </c>
      <c r="K181" s="28">
        <v>498.55</v>
      </c>
      <c r="L181" s="28">
        <v>488</v>
      </c>
      <c r="M181" s="28">
        <v>117.24182999999999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73.2</v>
      </c>
      <c r="D182" s="37">
        <v>72.600000000000009</v>
      </c>
      <c r="E182" s="37">
        <v>71.750000000000014</v>
      </c>
      <c r="F182" s="37">
        <v>70.300000000000011</v>
      </c>
      <c r="G182" s="37">
        <v>69.450000000000017</v>
      </c>
      <c r="H182" s="37">
        <v>74.050000000000011</v>
      </c>
      <c r="I182" s="37">
        <v>74.900000000000006</v>
      </c>
      <c r="J182" s="37">
        <v>76.350000000000009</v>
      </c>
      <c r="K182" s="28">
        <v>73.45</v>
      </c>
      <c r="L182" s="28">
        <v>71.150000000000006</v>
      </c>
      <c r="M182" s="28">
        <v>392.57553000000001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875.3</v>
      </c>
      <c r="D183" s="37">
        <v>880.0333333333333</v>
      </c>
      <c r="E183" s="37">
        <v>868.76666666666665</v>
      </c>
      <c r="F183" s="37">
        <v>862.23333333333335</v>
      </c>
      <c r="G183" s="37">
        <v>850.9666666666667</v>
      </c>
      <c r="H183" s="37">
        <v>886.56666666666661</v>
      </c>
      <c r="I183" s="37">
        <v>897.83333333333326</v>
      </c>
      <c r="J183" s="37">
        <v>904.36666666666656</v>
      </c>
      <c r="K183" s="28">
        <v>891.3</v>
      </c>
      <c r="L183" s="28">
        <v>873.5</v>
      </c>
      <c r="M183" s="28">
        <v>16.04458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423.35</v>
      </c>
      <c r="D184" s="37">
        <v>423.7</v>
      </c>
      <c r="E184" s="37">
        <v>419.75</v>
      </c>
      <c r="F184" s="37">
        <v>416.15000000000003</v>
      </c>
      <c r="G184" s="37">
        <v>412.20000000000005</v>
      </c>
      <c r="H184" s="37">
        <v>427.29999999999995</v>
      </c>
      <c r="I184" s="37">
        <v>431.24999999999989</v>
      </c>
      <c r="J184" s="37">
        <v>434.84999999999991</v>
      </c>
      <c r="K184" s="28">
        <v>427.65</v>
      </c>
      <c r="L184" s="28">
        <v>420.1</v>
      </c>
      <c r="M184" s="28">
        <v>4.8315000000000001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614</v>
      </c>
      <c r="D185" s="37">
        <v>616.41666666666663</v>
      </c>
      <c r="E185" s="37">
        <v>606.58333333333326</v>
      </c>
      <c r="F185" s="37">
        <v>599.16666666666663</v>
      </c>
      <c r="G185" s="37">
        <v>589.33333333333326</v>
      </c>
      <c r="H185" s="37">
        <v>623.83333333333326</v>
      </c>
      <c r="I185" s="37">
        <v>633.66666666666652</v>
      </c>
      <c r="J185" s="37">
        <v>641.08333333333326</v>
      </c>
      <c r="K185" s="28">
        <v>626.25</v>
      </c>
      <c r="L185" s="28">
        <v>609</v>
      </c>
      <c r="M185" s="28">
        <v>4.7545900000000003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880.15</v>
      </c>
      <c r="D186" s="37">
        <v>879.7833333333333</v>
      </c>
      <c r="E186" s="37">
        <v>870.86666666666656</v>
      </c>
      <c r="F186" s="37">
        <v>861.58333333333326</v>
      </c>
      <c r="G186" s="37">
        <v>852.66666666666652</v>
      </c>
      <c r="H186" s="37">
        <v>889.06666666666661</v>
      </c>
      <c r="I186" s="37">
        <v>897.98333333333335</v>
      </c>
      <c r="J186" s="37">
        <v>907.26666666666665</v>
      </c>
      <c r="K186" s="28">
        <v>888.7</v>
      </c>
      <c r="L186" s="28">
        <v>870.5</v>
      </c>
      <c r="M186" s="28">
        <v>12.899380000000001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857.7</v>
      </c>
      <c r="D187" s="37">
        <v>858.19999999999993</v>
      </c>
      <c r="E187" s="37">
        <v>852.49999999999989</v>
      </c>
      <c r="F187" s="37">
        <v>847.3</v>
      </c>
      <c r="G187" s="37">
        <v>841.59999999999991</v>
      </c>
      <c r="H187" s="37">
        <v>863.39999999999986</v>
      </c>
      <c r="I187" s="37">
        <v>869.09999999999991</v>
      </c>
      <c r="J187" s="37">
        <v>874.29999999999984</v>
      </c>
      <c r="K187" s="28">
        <v>863.9</v>
      </c>
      <c r="L187" s="28">
        <v>853</v>
      </c>
      <c r="M187" s="28">
        <v>5.9587300000000001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995.15</v>
      </c>
      <c r="D188" s="37">
        <v>1001.3833333333333</v>
      </c>
      <c r="E188" s="37">
        <v>982.76666666666665</v>
      </c>
      <c r="F188" s="37">
        <v>970.38333333333333</v>
      </c>
      <c r="G188" s="37">
        <v>951.76666666666665</v>
      </c>
      <c r="H188" s="37">
        <v>1013.7666666666667</v>
      </c>
      <c r="I188" s="37">
        <v>1032.3833333333332</v>
      </c>
      <c r="J188" s="37">
        <v>1044.7666666666667</v>
      </c>
      <c r="K188" s="28">
        <v>1020</v>
      </c>
      <c r="L188" s="28">
        <v>989</v>
      </c>
      <c r="M188" s="28">
        <v>5.2468700000000004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3074.25</v>
      </c>
      <c r="D189" s="37">
        <v>3061.0833333333335</v>
      </c>
      <c r="E189" s="37">
        <v>3043.2166666666672</v>
      </c>
      <c r="F189" s="37">
        <v>3012.1833333333338</v>
      </c>
      <c r="G189" s="37">
        <v>2994.3166666666675</v>
      </c>
      <c r="H189" s="37">
        <v>3092.1166666666668</v>
      </c>
      <c r="I189" s="37">
        <v>3109.9833333333327</v>
      </c>
      <c r="J189" s="37">
        <v>3141.0166666666664</v>
      </c>
      <c r="K189" s="28">
        <v>3078.95</v>
      </c>
      <c r="L189" s="28">
        <v>3030.05</v>
      </c>
      <c r="M189" s="28">
        <v>18.650739999999999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787.25</v>
      </c>
      <c r="D190" s="37">
        <v>788.26666666666677</v>
      </c>
      <c r="E190" s="37">
        <v>783.18333333333351</v>
      </c>
      <c r="F190" s="37">
        <v>779.11666666666679</v>
      </c>
      <c r="G190" s="37">
        <v>774.03333333333353</v>
      </c>
      <c r="H190" s="37">
        <v>792.33333333333348</v>
      </c>
      <c r="I190" s="37">
        <v>797.41666666666674</v>
      </c>
      <c r="J190" s="37">
        <v>801.48333333333346</v>
      </c>
      <c r="K190" s="28">
        <v>793.35</v>
      </c>
      <c r="L190" s="28">
        <v>784.2</v>
      </c>
      <c r="M190" s="28">
        <v>11.84051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8079.4</v>
      </c>
      <c r="D191" s="37">
        <v>8085.4666666666672</v>
      </c>
      <c r="E191" s="37">
        <v>8025.9333333333343</v>
      </c>
      <c r="F191" s="37">
        <v>7972.4666666666672</v>
      </c>
      <c r="G191" s="37">
        <v>7912.9333333333343</v>
      </c>
      <c r="H191" s="37">
        <v>8138.9333333333343</v>
      </c>
      <c r="I191" s="37">
        <v>8198.4666666666672</v>
      </c>
      <c r="J191" s="37">
        <v>8251.9333333333343</v>
      </c>
      <c r="K191" s="28">
        <v>8145</v>
      </c>
      <c r="L191" s="28">
        <v>8032</v>
      </c>
      <c r="M191" s="28">
        <v>1.9182600000000001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449.05</v>
      </c>
      <c r="D192" s="37">
        <v>448.45000000000005</v>
      </c>
      <c r="E192" s="37">
        <v>445.05000000000007</v>
      </c>
      <c r="F192" s="37">
        <v>441.05</v>
      </c>
      <c r="G192" s="37">
        <v>437.65000000000003</v>
      </c>
      <c r="H192" s="37">
        <v>452.4500000000001</v>
      </c>
      <c r="I192" s="37">
        <v>455.85000000000008</v>
      </c>
      <c r="J192" s="37">
        <v>459.85000000000014</v>
      </c>
      <c r="K192" s="28">
        <v>451.85</v>
      </c>
      <c r="L192" s="28">
        <v>444.45</v>
      </c>
      <c r="M192" s="28">
        <v>115.53440000000001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228</v>
      </c>
      <c r="D193" s="37">
        <v>228</v>
      </c>
      <c r="E193" s="37">
        <v>226.5</v>
      </c>
      <c r="F193" s="37">
        <v>225</v>
      </c>
      <c r="G193" s="37">
        <v>223.5</v>
      </c>
      <c r="H193" s="37">
        <v>229.5</v>
      </c>
      <c r="I193" s="37">
        <v>231</v>
      </c>
      <c r="J193" s="37">
        <v>232.5</v>
      </c>
      <c r="K193" s="28">
        <v>229.5</v>
      </c>
      <c r="L193" s="28">
        <v>226.5</v>
      </c>
      <c r="M193" s="28">
        <v>77.165059999999997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919.45</v>
      </c>
      <c r="D194" s="37">
        <v>914.11666666666667</v>
      </c>
      <c r="E194" s="37">
        <v>906.33333333333337</v>
      </c>
      <c r="F194" s="37">
        <v>893.2166666666667</v>
      </c>
      <c r="G194" s="37">
        <v>885.43333333333339</v>
      </c>
      <c r="H194" s="37">
        <v>927.23333333333335</v>
      </c>
      <c r="I194" s="37">
        <v>935.01666666666665</v>
      </c>
      <c r="J194" s="37">
        <v>948.13333333333333</v>
      </c>
      <c r="K194" s="28">
        <v>921.9</v>
      </c>
      <c r="L194" s="28">
        <v>901</v>
      </c>
      <c r="M194" s="28">
        <v>85.341579999999993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1007.7</v>
      </c>
      <c r="D195" s="37">
        <v>1003.2166666666667</v>
      </c>
      <c r="E195" s="37">
        <v>995.48333333333335</v>
      </c>
      <c r="F195" s="37">
        <v>983.26666666666665</v>
      </c>
      <c r="G195" s="37">
        <v>975.5333333333333</v>
      </c>
      <c r="H195" s="37">
        <v>1015.4333333333334</v>
      </c>
      <c r="I195" s="37">
        <v>1023.1666666666667</v>
      </c>
      <c r="J195" s="37">
        <v>1035.3833333333334</v>
      </c>
      <c r="K195" s="28">
        <v>1010.95</v>
      </c>
      <c r="L195" s="28">
        <v>991</v>
      </c>
      <c r="M195" s="28">
        <v>29.858450000000001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668.9</v>
      </c>
      <c r="D196" s="37">
        <v>663.35</v>
      </c>
      <c r="E196" s="37">
        <v>654.05000000000007</v>
      </c>
      <c r="F196" s="37">
        <v>639.20000000000005</v>
      </c>
      <c r="G196" s="37">
        <v>629.90000000000009</v>
      </c>
      <c r="H196" s="37">
        <v>678.2</v>
      </c>
      <c r="I196" s="37">
        <v>687.5</v>
      </c>
      <c r="J196" s="37">
        <v>702.35</v>
      </c>
      <c r="K196" s="28">
        <v>672.65</v>
      </c>
      <c r="L196" s="28">
        <v>648.5</v>
      </c>
      <c r="M196" s="28">
        <v>4.7536199999999997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2241.1999999999998</v>
      </c>
      <c r="D197" s="37">
        <v>2236.9666666666667</v>
      </c>
      <c r="E197" s="37">
        <v>2220.9333333333334</v>
      </c>
      <c r="F197" s="37">
        <v>2200.6666666666665</v>
      </c>
      <c r="G197" s="37">
        <v>2184.6333333333332</v>
      </c>
      <c r="H197" s="37">
        <v>2257.2333333333336</v>
      </c>
      <c r="I197" s="37">
        <v>2273.2666666666673</v>
      </c>
      <c r="J197" s="37">
        <v>2293.5333333333338</v>
      </c>
      <c r="K197" s="28">
        <v>2253</v>
      </c>
      <c r="L197" s="28">
        <v>2216.6999999999998</v>
      </c>
      <c r="M197" s="28">
        <v>8.6722300000000008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1498.05</v>
      </c>
      <c r="D198" s="37">
        <v>1508.2</v>
      </c>
      <c r="E198" s="37">
        <v>1477.4</v>
      </c>
      <c r="F198" s="37">
        <v>1456.75</v>
      </c>
      <c r="G198" s="37">
        <v>1425.95</v>
      </c>
      <c r="H198" s="37">
        <v>1528.8500000000001</v>
      </c>
      <c r="I198" s="37">
        <v>1559.6499999999999</v>
      </c>
      <c r="J198" s="37">
        <v>1580.3000000000002</v>
      </c>
      <c r="K198" s="28">
        <v>1539</v>
      </c>
      <c r="L198" s="28">
        <v>1487.55</v>
      </c>
      <c r="M198" s="28">
        <v>5.0998599999999996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523.29999999999995</v>
      </c>
      <c r="D199" s="37">
        <v>521.13333333333333</v>
      </c>
      <c r="E199" s="37">
        <v>515.26666666666665</v>
      </c>
      <c r="F199" s="37">
        <v>507.23333333333335</v>
      </c>
      <c r="G199" s="37">
        <v>501.36666666666667</v>
      </c>
      <c r="H199" s="37">
        <v>529.16666666666663</v>
      </c>
      <c r="I199" s="37">
        <v>535.03333333333319</v>
      </c>
      <c r="J199" s="37">
        <v>543.06666666666661</v>
      </c>
      <c r="K199" s="28">
        <v>527</v>
      </c>
      <c r="L199" s="28">
        <v>513.1</v>
      </c>
      <c r="M199" s="28">
        <v>5.5459899999999998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1202.25</v>
      </c>
      <c r="D200" s="37">
        <v>1205.1833333333334</v>
      </c>
      <c r="E200" s="37">
        <v>1192.1166666666668</v>
      </c>
      <c r="F200" s="37">
        <v>1181.9833333333333</v>
      </c>
      <c r="G200" s="37">
        <v>1168.9166666666667</v>
      </c>
      <c r="H200" s="37">
        <v>1215.3166666666668</v>
      </c>
      <c r="I200" s="37">
        <v>1228.3833333333334</v>
      </c>
      <c r="J200" s="37">
        <v>1238.5166666666669</v>
      </c>
      <c r="K200" s="28">
        <v>1218.25</v>
      </c>
      <c r="L200" s="28">
        <v>1195.05</v>
      </c>
      <c r="M200" s="28">
        <v>4.9112799999999996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39.9</v>
      </c>
      <c r="D201" s="37">
        <v>39.366666666666667</v>
      </c>
      <c r="E201" s="37">
        <v>38.833333333333336</v>
      </c>
      <c r="F201" s="37">
        <v>37.766666666666666</v>
      </c>
      <c r="G201" s="37">
        <v>37.233333333333334</v>
      </c>
      <c r="H201" s="37">
        <v>40.433333333333337</v>
      </c>
      <c r="I201" s="37">
        <v>40.966666666666669</v>
      </c>
      <c r="J201" s="37">
        <v>42.033333333333339</v>
      </c>
      <c r="K201" s="28">
        <v>39.9</v>
      </c>
      <c r="L201" s="28">
        <v>38.299999999999997</v>
      </c>
      <c r="M201" s="28">
        <v>53.960369999999998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684.35</v>
      </c>
      <c r="D202" s="37">
        <v>683.1</v>
      </c>
      <c r="E202" s="37">
        <v>678.45</v>
      </c>
      <c r="F202" s="37">
        <v>672.55000000000007</v>
      </c>
      <c r="G202" s="37">
        <v>667.90000000000009</v>
      </c>
      <c r="H202" s="37">
        <v>689</v>
      </c>
      <c r="I202" s="37">
        <v>693.64999999999986</v>
      </c>
      <c r="J202" s="37">
        <v>699.55</v>
      </c>
      <c r="K202" s="28">
        <v>687.75</v>
      </c>
      <c r="L202" s="28">
        <v>677.2</v>
      </c>
      <c r="M202" s="28">
        <v>19.093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6085.85</v>
      </c>
      <c r="D203" s="37">
        <v>6054.8166666666657</v>
      </c>
      <c r="E203" s="37">
        <v>6013.6833333333316</v>
      </c>
      <c r="F203" s="37">
        <v>5941.5166666666655</v>
      </c>
      <c r="G203" s="37">
        <v>5900.3833333333314</v>
      </c>
      <c r="H203" s="37">
        <v>6126.9833333333318</v>
      </c>
      <c r="I203" s="37">
        <v>6168.1166666666668</v>
      </c>
      <c r="J203" s="37">
        <v>6240.2833333333319</v>
      </c>
      <c r="K203" s="28">
        <v>6095.95</v>
      </c>
      <c r="L203" s="28">
        <v>5982.65</v>
      </c>
      <c r="M203" s="28">
        <v>5.55572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37.9</v>
      </c>
      <c r="D204" s="37">
        <v>37.6</v>
      </c>
      <c r="E204" s="37">
        <v>37.200000000000003</v>
      </c>
      <c r="F204" s="37">
        <v>36.5</v>
      </c>
      <c r="G204" s="37">
        <v>36.1</v>
      </c>
      <c r="H204" s="37">
        <v>38.300000000000004</v>
      </c>
      <c r="I204" s="37">
        <v>38.699999999999996</v>
      </c>
      <c r="J204" s="37">
        <v>39.400000000000006</v>
      </c>
      <c r="K204" s="28">
        <v>38</v>
      </c>
      <c r="L204" s="28">
        <v>36.9</v>
      </c>
      <c r="M204" s="28">
        <v>65.117149999999995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1648</v>
      </c>
      <c r="D205" s="37">
        <v>1646.1499999999999</v>
      </c>
      <c r="E205" s="37">
        <v>1637.8499999999997</v>
      </c>
      <c r="F205" s="37">
        <v>1627.6999999999998</v>
      </c>
      <c r="G205" s="37">
        <v>1619.3999999999996</v>
      </c>
      <c r="H205" s="37">
        <v>1656.2999999999997</v>
      </c>
      <c r="I205" s="37">
        <v>1664.6</v>
      </c>
      <c r="J205" s="37">
        <v>1674.7499999999998</v>
      </c>
      <c r="K205" s="28">
        <v>1654.45</v>
      </c>
      <c r="L205" s="28">
        <v>1636</v>
      </c>
      <c r="M205" s="28">
        <v>1.3002400000000001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821.5</v>
      </c>
      <c r="D206" s="37">
        <v>824.48333333333323</v>
      </c>
      <c r="E206" s="37">
        <v>814.71666666666647</v>
      </c>
      <c r="F206" s="37">
        <v>807.93333333333328</v>
      </c>
      <c r="G206" s="37">
        <v>798.16666666666652</v>
      </c>
      <c r="H206" s="37">
        <v>831.26666666666642</v>
      </c>
      <c r="I206" s="37">
        <v>841.03333333333308</v>
      </c>
      <c r="J206" s="37">
        <v>847.81666666666638</v>
      </c>
      <c r="K206" s="28">
        <v>834.25</v>
      </c>
      <c r="L206" s="28">
        <v>817.7</v>
      </c>
      <c r="M206" s="28">
        <v>7.8841400000000004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879.1</v>
      </c>
      <c r="D207" s="37">
        <v>872.33333333333337</v>
      </c>
      <c r="E207" s="37">
        <v>860.41666666666674</v>
      </c>
      <c r="F207" s="37">
        <v>841.73333333333335</v>
      </c>
      <c r="G207" s="37">
        <v>829.81666666666672</v>
      </c>
      <c r="H207" s="37">
        <v>891.01666666666677</v>
      </c>
      <c r="I207" s="37">
        <v>902.93333333333351</v>
      </c>
      <c r="J207" s="37">
        <v>921.61666666666679</v>
      </c>
      <c r="K207" s="28">
        <v>884.25</v>
      </c>
      <c r="L207" s="28">
        <v>853.65</v>
      </c>
      <c r="M207" s="28">
        <v>12.96442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238.75</v>
      </c>
      <c r="D208" s="37">
        <v>236.31666666666669</v>
      </c>
      <c r="E208" s="37">
        <v>231.93333333333339</v>
      </c>
      <c r="F208" s="37">
        <v>225.1166666666667</v>
      </c>
      <c r="G208" s="37">
        <v>220.73333333333341</v>
      </c>
      <c r="H208" s="37">
        <v>243.13333333333338</v>
      </c>
      <c r="I208" s="37">
        <v>247.51666666666665</v>
      </c>
      <c r="J208" s="37">
        <v>254.33333333333337</v>
      </c>
      <c r="K208" s="28">
        <v>240.7</v>
      </c>
      <c r="L208" s="28">
        <v>229.5</v>
      </c>
      <c r="M208" s="28">
        <v>208.54834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8.9499999999999993</v>
      </c>
      <c r="D209" s="37">
        <v>8.9666666666666668</v>
      </c>
      <c r="E209" s="37">
        <v>8.8333333333333339</v>
      </c>
      <c r="F209" s="37">
        <v>8.7166666666666668</v>
      </c>
      <c r="G209" s="37">
        <v>8.5833333333333339</v>
      </c>
      <c r="H209" s="37">
        <v>9.0833333333333339</v>
      </c>
      <c r="I209" s="37">
        <v>9.2166666666666668</v>
      </c>
      <c r="J209" s="37">
        <v>9.3333333333333339</v>
      </c>
      <c r="K209" s="28">
        <v>9.1</v>
      </c>
      <c r="L209" s="28">
        <v>8.85</v>
      </c>
      <c r="M209" s="28">
        <v>1023.75485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1052.8499999999999</v>
      </c>
      <c r="D210" s="37">
        <v>1045.2166666666665</v>
      </c>
      <c r="E210" s="37">
        <v>1035.4333333333329</v>
      </c>
      <c r="F210" s="37">
        <v>1018.0166666666664</v>
      </c>
      <c r="G210" s="37">
        <v>1008.2333333333329</v>
      </c>
      <c r="H210" s="37">
        <v>1062.633333333333</v>
      </c>
      <c r="I210" s="37">
        <v>1072.4166666666663</v>
      </c>
      <c r="J210" s="37">
        <v>1089.833333333333</v>
      </c>
      <c r="K210" s="28">
        <v>1055</v>
      </c>
      <c r="L210" s="28">
        <v>1027.8</v>
      </c>
      <c r="M210" s="28">
        <v>14.263120000000001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1689.65</v>
      </c>
      <c r="D211" s="37">
        <v>1683.1333333333332</v>
      </c>
      <c r="E211" s="37">
        <v>1663.2666666666664</v>
      </c>
      <c r="F211" s="37">
        <v>1636.8833333333332</v>
      </c>
      <c r="G211" s="37">
        <v>1617.0166666666664</v>
      </c>
      <c r="H211" s="37">
        <v>1709.5166666666664</v>
      </c>
      <c r="I211" s="37">
        <v>1729.3833333333332</v>
      </c>
      <c r="J211" s="37">
        <v>1755.7666666666664</v>
      </c>
      <c r="K211" s="28">
        <v>1703</v>
      </c>
      <c r="L211" s="28">
        <v>1656.75</v>
      </c>
      <c r="M211" s="28">
        <v>0.89241000000000004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405.65</v>
      </c>
      <c r="D212" s="37">
        <v>404.88333333333338</v>
      </c>
      <c r="E212" s="37">
        <v>401.96666666666675</v>
      </c>
      <c r="F212" s="37">
        <v>398.28333333333336</v>
      </c>
      <c r="G212" s="37">
        <v>395.36666666666673</v>
      </c>
      <c r="H212" s="37">
        <v>408.56666666666678</v>
      </c>
      <c r="I212" s="37">
        <v>411.48333333333341</v>
      </c>
      <c r="J212" s="37">
        <v>415.1666666666668</v>
      </c>
      <c r="K212" s="28">
        <v>407.8</v>
      </c>
      <c r="L212" s="28">
        <v>401.2</v>
      </c>
      <c r="M212" s="28">
        <v>64.485889999999998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13.5</v>
      </c>
      <c r="D213" s="37">
        <v>13.450000000000001</v>
      </c>
      <c r="E213" s="37">
        <v>13.350000000000001</v>
      </c>
      <c r="F213" s="37">
        <v>13.200000000000001</v>
      </c>
      <c r="G213" s="37">
        <v>13.100000000000001</v>
      </c>
      <c r="H213" s="37">
        <v>13.600000000000001</v>
      </c>
      <c r="I213" s="37">
        <v>13.7</v>
      </c>
      <c r="J213" s="37">
        <v>13.850000000000001</v>
      </c>
      <c r="K213" s="28">
        <v>13.55</v>
      </c>
      <c r="L213" s="28">
        <v>13.3</v>
      </c>
      <c r="M213" s="28">
        <v>619.74558999999999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230.55</v>
      </c>
      <c r="D214" s="37">
        <v>230.93333333333337</v>
      </c>
      <c r="E214" s="37">
        <v>228.21666666666673</v>
      </c>
      <c r="F214" s="37">
        <v>225.88333333333335</v>
      </c>
      <c r="G214" s="37">
        <v>223.16666666666671</v>
      </c>
      <c r="H214" s="37">
        <v>233.26666666666674</v>
      </c>
      <c r="I214" s="37">
        <v>235.98333333333338</v>
      </c>
      <c r="J214" s="37">
        <v>238.31666666666675</v>
      </c>
      <c r="K214" s="37">
        <v>233.65</v>
      </c>
      <c r="L214" s="37">
        <v>228.6</v>
      </c>
      <c r="M214" s="37">
        <v>45.28575</v>
      </c>
      <c r="N214" s="1"/>
      <c r="O214" s="1"/>
    </row>
    <row r="215" spans="1:15" ht="12.75" customHeight="1">
      <c r="A215" s="53">
        <v>206</v>
      </c>
      <c r="B215" s="28" t="s">
        <v>855</v>
      </c>
      <c r="C215" s="37">
        <v>53.95</v>
      </c>
      <c r="D215" s="37">
        <v>53.883333333333326</v>
      </c>
      <c r="E215" s="37">
        <v>53.366666666666653</v>
      </c>
      <c r="F215" s="37">
        <v>52.783333333333324</v>
      </c>
      <c r="G215" s="37">
        <v>52.266666666666652</v>
      </c>
      <c r="H215" s="37">
        <v>54.466666666666654</v>
      </c>
      <c r="I215" s="37">
        <v>54.983333333333334</v>
      </c>
      <c r="J215" s="37">
        <v>55.566666666666656</v>
      </c>
      <c r="K215" s="37">
        <v>54.4</v>
      </c>
      <c r="L215" s="37">
        <v>53.3</v>
      </c>
      <c r="M215" s="37">
        <v>354.27093000000002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357.3</v>
      </c>
      <c r="D216" s="37">
        <v>358.5333333333333</v>
      </c>
      <c r="E216" s="37">
        <v>355.26666666666659</v>
      </c>
      <c r="F216" s="37">
        <v>353.23333333333329</v>
      </c>
      <c r="G216" s="37">
        <v>349.96666666666658</v>
      </c>
      <c r="H216" s="37">
        <v>360.56666666666661</v>
      </c>
      <c r="I216" s="37">
        <v>363.83333333333326</v>
      </c>
      <c r="J216" s="37">
        <v>365.86666666666662</v>
      </c>
      <c r="K216" s="37">
        <v>361.8</v>
      </c>
      <c r="L216" s="37">
        <v>356.5</v>
      </c>
      <c r="M216" s="37">
        <v>10.103440000000001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8"/>
      <c r="B1" s="46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1" t="s">
        <v>16</v>
      </c>
      <c r="B9" s="463" t="s">
        <v>18</v>
      </c>
      <c r="C9" s="467" t="s">
        <v>20</v>
      </c>
      <c r="D9" s="467" t="s">
        <v>21</v>
      </c>
      <c r="E9" s="458" t="s">
        <v>22</v>
      </c>
      <c r="F9" s="459"/>
      <c r="G9" s="460"/>
      <c r="H9" s="458" t="s">
        <v>23</v>
      </c>
      <c r="I9" s="459"/>
      <c r="J9" s="460"/>
      <c r="K9" s="23"/>
      <c r="L9" s="24"/>
      <c r="M9" s="50"/>
      <c r="N9" s="1"/>
      <c r="O9" s="1"/>
    </row>
    <row r="10" spans="1:15" ht="42.75" customHeight="1">
      <c r="A10" s="465"/>
      <c r="B10" s="466"/>
      <c r="C10" s="466"/>
      <c r="D10" s="4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22918.5</v>
      </c>
      <c r="D11" s="281">
        <v>22854.5</v>
      </c>
      <c r="E11" s="281">
        <v>22664</v>
      </c>
      <c r="F11" s="281">
        <v>22409.5</v>
      </c>
      <c r="G11" s="281">
        <v>22219</v>
      </c>
      <c r="H11" s="281">
        <v>23109</v>
      </c>
      <c r="I11" s="281">
        <v>23299.5</v>
      </c>
      <c r="J11" s="281">
        <v>23554</v>
      </c>
      <c r="K11" s="280">
        <v>23045</v>
      </c>
      <c r="L11" s="280">
        <v>22600</v>
      </c>
      <c r="M11" s="280">
        <v>1.822E-2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2590.9</v>
      </c>
      <c r="D12" s="281">
        <v>2595.2000000000003</v>
      </c>
      <c r="E12" s="281">
        <v>2551.7000000000007</v>
      </c>
      <c r="F12" s="281">
        <v>2512.5000000000005</v>
      </c>
      <c r="G12" s="281">
        <v>2469.0000000000009</v>
      </c>
      <c r="H12" s="281">
        <v>2634.4000000000005</v>
      </c>
      <c r="I12" s="281">
        <v>2677.8999999999996</v>
      </c>
      <c r="J12" s="281">
        <v>2717.1000000000004</v>
      </c>
      <c r="K12" s="280">
        <v>2638.7</v>
      </c>
      <c r="L12" s="280">
        <v>2556</v>
      </c>
      <c r="M12" s="280">
        <v>2.1071599999999999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2168.8000000000002</v>
      </c>
      <c r="D13" s="281">
        <v>2151.3500000000004</v>
      </c>
      <c r="E13" s="281">
        <v>2117.8000000000006</v>
      </c>
      <c r="F13" s="281">
        <v>2066.8000000000002</v>
      </c>
      <c r="G13" s="281">
        <v>2033.2500000000005</v>
      </c>
      <c r="H13" s="281">
        <v>2202.3500000000008</v>
      </c>
      <c r="I13" s="281">
        <v>2235.9</v>
      </c>
      <c r="J13" s="281">
        <v>2286.900000000001</v>
      </c>
      <c r="K13" s="280">
        <v>2184.9</v>
      </c>
      <c r="L13" s="280">
        <v>2100.35</v>
      </c>
      <c r="M13" s="280">
        <v>2.02603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2433.6</v>
      </c>
      <c r="D14" s="281">
        <v>2417.8166666666671</v>
      </c>
      <c r="E14" s="281">
        <v>2377.6333333333341</v>
      </c>
      <c r="F14" s="281">
        <v>2321.666666666667</v>
      </c>
      <c r="G14" s="281">
        <v>2281.483333333334</v>
      </c>
      <c r="H14" s="281">
        <v>2473.7833333333342</v>
      </c>
      <c r="I14" s="281">
        <v>2513.9666666666676</v>
      </c>
      <c r="J14" s="281">
        <v>2569.9333333333343</v>
      </c>
      <c r="K14" s="280">
        <v>2458</v>
      </c>
      <c r="L14" s="280">
        <v>2361.85</v>
      </c>
      <c r="M14" s="280">
        <v>1.19553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904.55</v>
      </c>
      <c r="D15" s="281">
        <v>901.63333333333321</v>
      </c>
      <c r="E15" s="281">
        <v>881.36666666666645</v>
      </c>
      <c r="F15" s="281">
        <v>858.18333333333328</v>
      </c>
      <c r="G15" s="281">
        <v>837.91666666666652</v>
      </c>
      <c r="H15" s="281">
        <v>924.81666666666638</v>
      </c>
      <c r="I15" s="281">
        <v>945.08333333333326</v>
      </c>
      <c r="J15" s="281">
        <v>968.26666666666631</v>
      </c>
      <c r="K15" s="280">
        <v>921.9</v>
      </c>
      <c r="L15" s="280">
        <v>878.45</v>
      </c>
      <c r="M15" s="280">
        <v>3.7702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566.20000000000005</v>
      </c>
      <c r="D16" s="281">
        <v>560.2833333333333</v>
      </c>
      <c r="E16" s="281">
        <v>551.01666666666665</v>
      </c>
      <c r="F16" s="281">
        <v>535.83333333333337</v>
      </c>
      <c r="G16" s="281">
        <v>526.56666666666672</v>
      </c>
      <c r="H16" s="281">
        <v>575.46666666666658</v>
      </c>
      <c r="I16" s="281">
        <v>584.73333333333323</v>
      </c>
      <c r="J16" s="281">
        <v>599.91666666666652</v>
      </c>
      <c r="K16" s="280">
        <v>569.54999999999995</v>
      </c>
      <c r="L16" s="280">
        <v>545.1</v>
      </c>
      <c r="M16" s="280">
        <v>26.694839999999999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442.45</v>
      </c>
      <c r="D17" s="281">
        <v>445</v>
      </c>
      <c r="E17" s="281">
        <v>434.35</v>
      </c>
      <c r="F17" s="281">
        <v>426.25</v>
      </c>
      <c r="G17" s="281">
        <v>415.6</v>
      </c>
      <c r="H17" s="281">
        <v>453.1</v>
      </c>
      <c r="I17" s="281">
        <v>463.75</v>
      </c>
      <c r="J17" s="281">
        <v>471.85</v>
      </c>
      <c r="K17" s="280">
        <v>455.65</v>
      </c>
      <c r="L17" s="280">
        <v>436.9</v>
      </c>
      <c r="M17" s="280">
        <v>1.1278999999999999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2099</v>
      </c>
      <c r="D18" s="281">
        <v>2067.0166666666669</v>
      </c>
      <c r="E18" s="281">
        <v>2018.0333333333338</v>
      </c>
      <c r="F18" s="281">
        <v>1937.0666666666668</v>
      </c>
      <c r="G18" s="281">
        <v>1888.0833333333337</v>
      </c>
      <c r="H18" s="281">
        <v>2147.9833333333336</v>
      </c>
      <c r="I18" s="281">
        <v>2196.9666666666662</v>
      </c>
      <c r="J18" s="281">
        <v>2277.9333333333338</v>
      </c>
      <c r="K18" s="280">
        <v>2116</v>
      </c>
      <c r="L18" s="280">
        <v>1986.05</v>
      </c>
      <c r="M18" s="280">
        <v>2.2265600000000001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19825.55</v>
      </c>
      <c r="D19" s="281">
        <v>19835.166666666668</v>
      </c>
      <c r="E19" s="281">
        <v>19690.383333333335</v>
      </c>
      <c r="F19" s="281">
        <v>19555.216666666667</v>
      </c>
      <c r="G19" s="281">
        <v>19410.433333333334</v>
      </c>
      <c r="H19" s="281">
        <v>19970.333333333336</v>
      </c>
      <c r="I19" s="281">
        <v>20115.116666666669</v>
      </c>
      <c r="J19" s="281">
        <v>20250.283333333336</v>
      </c>
      <c r="K19" s="280">
        <v>19979.95</v>
      </c>
      <c r="L19" s="280">
        <v>19700</v>
      </c>
      <c r="M19" s="280">
        <v>8.0990000000000006E-2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2451.3000000000002</v>
      </c>
      <c r="D20" s="281">
        <v>2438.5333333333333</v>
      </c>
      <c r="E20" s="281">
        <v>2417.7666666666664</v>
      </c>
      <c r="F20" s="281">
        <v>2384.2333333333331</v>
      </c>
      <c r="G20" s="281">
        <v>2363.4666666666662</v>
      </c>
      <c r="H20" s="281">
        <v>2472.0666666666666</v>
      </c>
      <c r="I20" s="281">
        <v>2492.8333333333339</v>
      </c>
      <c r="J20" s="281">
        <v>2526.3666666666668</v>
      </c>
      <c r="K20" s="280">
        <v>2459.3000000000002</v>
      </c>
      <c r="L20" s="280">
        <v>2405</v>
      </c>
      <c r="M20" s="280">
        <v>8.4330099999999995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2109</v>
      </c>
      <c r="D21" s="281">
        <v>2099.1833333333334</v>
      </c>
      <c r="E21" s="281">
        <v>2080.3666666666668</v>
      </c>
      <c r="F21" s="281">
        <v>2051.7333333333336</v>
      </c>
      <c r="G21" s="281">
        <v>2032.916666666667</v>
      </c>
      <c r="H21" s="281">
        <v>2127.8166666666666</v>
      </c>
      <c r="I21" s="281">
        <v>2146.6333333333332</v>
      </c>
      <c r="J21" s="281">
        <v>2175.2666666666664</v>
      </c>
      <c r="K21" s="280">
        <v>2118</v>
      </c>
      <c r="L21" s="280">
        <v>2070.5500000000002</v>
      </c>
      <c r="M21" s="280">
        <v>20.344919999999998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749</v>
      </c>
      <c r="D22" s="281">
        <v>744.94999999999993</v>
      </c>
      <c r="E22" s="281">
        <v>738.09999999999991</v>
      </c>
      <c r="F22" s="281">
        <v>727.19999999999993</v>
      </c>
      <c r="G22" s="281">
        <v>720.34999999999991</v>
      </c>
      <c r="H22" s="281">
        <v>755.84999999999991</v>
      </c>
      <c r="I22" s="281">
        <v>762.7</v>
      </c>
      <c r="J22" s="281">
        <v>773.59999999999991</v>
      </c>
      <c r="K22" s="280">
        <v>751.8</v>
      </c>
      <c r="L22" s="280">
        <v>734.05</v>
      </c>
      <c r="M22" s="280">
        <v>28.641290000000001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2832.35</v>
      </c>
      <c r="D23" s="281">
        <v>2814.8166666666671</v>
      </c>
      <c r="E23" s="281">
        <v>2782.6333333333341</v>
      </c>
      <c r="F23" s="281">
        <v>2732.916666666667</v>
      </c>
      <c r="G23" s="281">
        <v>2700.733333333334</v>
      </c>
      <c r="H23" s="281">
        <v>2864.5333333333342</v>
      </c>
      <c r="I23" s="281">
        <v>2896.7166666666676</v>
      </c>
      <c r="J23" s="281">
        <v>2946.4333333333343</v>
      </c>
      <c r="K23" s="280">
        <v>2847</v>
      </c>
      <c r="L23" s="280">
        <v>2765.1</v>
      </c>
      <c r="M23" s="280">
        <v>4.5676100000000002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3029.75</v>
      </c>
      <c r="D24" s="281">
        <v>3000.9166666666665</v>
      </c>
      <c r="E24" s="281">
        <v>2958.833333333333</v>
      </c>
      <c r="F24" s="281">
        <v>2887.9166666666665</v>
      </c>
      <c r="G24" s="281">
        <v>2845.833333333333</v>
      </c>
      <c r="H24" s="281">
        <v>3071.833333333333</v>
      </c>
      <c r="I24" s="281">
        <v>3113.9166666666661</v>
      </c>
      <c r="J24" s="281">
        <v>3184.833333333333</v>
      </c>
      <c r="K24" s="280">
        <v>3043</v>
      </c>
      <c r="L24" s="280">
        <v>2930</v>
      </c>
      <c r="M24" s="280">
        <v>6.0043699999999998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95.55</v>
      </c>
      <c r="D25" s="281">
        <v>95.100000000000009</v>
      </c>
      <c r="E25" s="281">
        <v>94.200000000000017</v>
      </c>
      <c r="F25" s="281">
        <v>92.850000000000009</v>
      </c>
      <c r="G25" s="281">
        <v>91.950000000000017</v>
      </c>
      <c r="H25" s="281">
        <v>96.450000000000017</v>
      </c>
      <c r="I25" s="281">
        <v>97.350000000000023</v>
      </c>
      <c r="J25" s="281">
        <v>98.700000000000017</v>
      </c>
      <c r="K25" s="280">
        <v>96</v>
      </c>
      <c r="L25" s="280">
        <v>93.75</v>
      </c>
      <c r="M25" s="280">
        <v>16.757190000000001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264.55</v>
      </c>
      <c r="D26" s="281">
        <v>263.78333333333336</v>
      </c>
      <c r="E26" s="281">
        <v>260.76666666666671</v>
      </c>
      <c r="F26" s="281">
        <v>256.98333333333335</v>
      </c>
      <c r="G26" s="281">
        <v>253.9666666666667</v>
      </c>
      <c r="H26" s="281">
        <v>267.56666666666672</v>
      </c>
      <c r="I26" s="281">
        <v>270.58333333333337</v>
      </c>
      <c r="J26" s="281">
        <v>274.36666666666673</v>
      </c>
      <c r="K26" s="280">
        <v>266.8</v>
      </c>
      <c r="L26" s="280">
        <v>260</v>
      </c>
      <c r="M26" s="280">
        <v>20.193429999999999</v>
      </c>
      <c r="N26" s="1"/>
      <c r="O26" s="1"/>
    </row>
    <row r="27" spans="1:15" ht="12.75" customHeight="1">
      <c r="A27" s="30">
        <v>17</v>
      </c>
      <c r="B27" s="290" t="s">
        <v>856</v>
      </c>
      <c r="C27" s="280">
        <v>418.75</v>
      </c>
      <c r="D27" s="281">
        <v>418.7833333333333</v>
      </c>
      <c r="E27" s="281">
        <v>417.06666666666661</v>
      </c>
      <c r="F27" s="281">
        <v>415.38333333333333</v>
      </c>
      <c r="G27" s="281">
        <v>413.66666666666663</v>
      </c>
      <c r="H27" s="281">
        <v>420.46666666666658</v>
      </c>
      <c r="I27" s="281">
        <v>422.18333333333328</v>
      </c>
      <c r="J27" s="281">
        <v>423.86666666666656</v>
      </c>
      <c r="K27" s="280">
        <v>420.5</v>
      </c>
      <c r="L27" s="280">
        <v>417.1</v>
      </c>
      <c r="M27" s="280">
        <v>0.26185000000000003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294.89999999999998</v>
      </c>
      <c r="D28" s="281">
        <v>288.8</v>
      </c>
      <c r="E28" s="281">
        <v>279.60000000000002</v>
      </c>
      <c r="F28" s="281">
        <v>264.3</v>
      </c>
      <c r="G28" s="281">
        <v>255.10000000000002</v>
      </c>
      <c r="H28" s="281">
        <v>304.10000000000002</v>
      </c>
      <c r="I28" s="281">
        <v>313.29999999999995</v>
      </c>
      <c r="J28" s="281">
        <v>328.6</v>
      </c>
      <c r="K28" s="280">
        <v>298</v>
      </c>
      <c r="L28" s="280">
        <v>273.5</v>
      </c>
      <c r="M28" s="280">
        <v>8.4998699999999996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207.3</v>
      </c>
      <c r="D29" s="281">
        <v>207.9666666666667</v>
      </c>
      <c r="E29" s="281">
        <v>206.13333333333338</v>
      </c>
      <c r="F29" s="281">
        <v>204.9666666666667</v>
      </c>
      <c r="G29" s="281">
        <v>203.13333333333338</v>
      </c>
      <c r="H29" s="281">
        <v>209.13333333333338</v>
      </c>
      <c r="I29" s="281">
        <v>210.9666666666667</v>
      </c>
      <c r="J29" s="281">
        <v>212.13333333333338</v>
      </c>
      <c r="K29" s="280">
        <v>209.8</v>
      </c>
      <c r="L29" s="280">
        <v>206.8</v>
      </c>
      <c r="M29" s="280">
        <v>2.57484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1061.0999999999999</v>
      </c>
      <c r="D30" s="281">
        <v>1064.55</v>
      </c>
      <c r="E30" s="281">
        <v>1051.55</v>
      </c>
      <c r="F30" s="281">
        <v>1042</v>
      </c>
      <c r="G30" s="281">
        <v>1029</v>
      </c>
      <c r="H30" s="281">
        <v>1074.0999999999999</v>
      </c>
      <c r="I30" s="281">
        <v>1087.0999999999999</v>
      </c>
      <c r="J30" s="281">
        <v>1096.6499999999999</v>
      </c>
      <c r="K30" s="280">
        <v>1077.55</v>
      </c>
      <c r="L30" s="280">
        <v>1055</v>
      </c>
      <c r="M30" s="280">
        <v>1.73186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1297.0999999999999</v>
      </c>
      <c r="D31" s="281">
        <v>1275.7166666666665</v>
      </c>
      <c r="E31" s="281">
        <v>1250.4333333333329</v>
      </c>
      <c r="F31" s="281">
        <v>1203.7666666666664</v>
      </c>
      <c r="G31" s="281">
        <v>1178.4833333333329</v>
      </c>
      <c r="H31" s="281">
        <v>1322.383333333333</v>
      </c>
      <c r="I31" s="281">
        <v>1347.6666666666663</v>
      </c>
      <c r="J31" s="281">
        <v>1394.333333333333</v>
      </c>
      <c r="K31" s="280">
        <v>1301</v>
      </c>
      <c r="L31" s="280">
        <v>1229.05</v>
      </c>
      <c r="M31" s="280">
        <v>1.4558199999999999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706.8</v>
      </c>
      <c r="D32" s="281">
        <v>709.6</v>
      </c>
      <c r="E32" s="281">
        <v>702.2</v>
      </c>
      <c r="F32" s="281">
        <v>697.6</v>
      </c>
      <c r="G32" s="281">
        <v>690.2</v>
      </c>
      <c r="H32" s="281">
        <v>714.2</v>
      </c>
      <c r="I32" s="281">
        <v>721.59999999999991</v>
      </c>
      <c r="J32" s="281">
        <v>726.2</v>
      </c>
      <c r="K32" s="280">
        <v>717</v>
      </c>
      <c r="L32" s="280">
        <v>705</v>
      </c>
      <c r="M32" s="280">
        <v>0.41436000000000001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3246.7</v>
      </c>
      <c r="D33" s="281">
        <v>3270.5666666666671</v>
      </c>
      <c r="E33" s="281">
        <v>3216.1333333333341</v>
      </c>
      <c r="F33" s="281">
        <v>3185.5666666666671</v>
      </c>
      <c r="G33" s="281">
        <v>3131.1333333333341</v>
      </c>
      <c r="H33" s="281">
        <v>3301.1333333333341</v>
      </c>
      <c r="I33" s="281">
        <v>3355.5666666666675</v>
      </c>
      <c r="J33" s="281">
        <v>3386.1333333333341</v>
      </c>
      <c r="K33" s="280">
        <v>3325</v>
      </c>
      <c r="L33" s="280">
        <v>3240</v>
      </c>
      <c r="M33" s="280">
        <v>1.0288200000000001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2684.6</v>
      </c>
      <c r="D34" s="281">
        <v>2658.9666666666667</v>
      </c>
      <c r="E34" s="281">
        <v>2619.9333333333334</v>
      </c>
      <c r="F34" s="281">
        <v>2555.2666666666669</v>
      </c>
      <c r="G34" s="281">
        <v>2516.2333333333336</v>
      </c>
      <c r="H34" s="281">
        <v>2723.6333333333332</v>
      </c>
      <c r="I34" s="281">
        <v>2762.666666666667</v>
      </c>
      <c r="J34" s="281">
        <v>2827.333333333333</v>
      </c>
      <c r="K34" s="280">
        <v>2698</v>
      </c>
      <c r="L34" s="280">
        <v>2594.3000000000002</v>
      </c>
      <c r="M34" s="280">
        <v>0.55898000000000003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286.35000000000002</v>
      </c>
      <c r="D35" s="281">
        <v>287.96666666666664</v>
      </c>
      <c r="E35" s="281">
        <v>282.48333333333329</v>
      </c>
      <c r="F35" s="281">
        <v>278.61666666666667</v>
      </c>
      <c r="G35" s="281">
        <v>273.13333333333333</v>
      </c>
      <c r="H35" s="281">
        <v>291.83333333333326</v>
      </c>
      <c r="I35" s="281">
        <v>297.31666666666661</v>
      </c>
      <c r="J35" s="281">
        <v>301.18333333333322</v>
      </c>
      <c r="K35" s="280">
        <v>293.45</v>
      </c>
      <c r="L35" s="280">
        <v>284.10000000000002</v>
      </c>
      <c r="M35" s="280">
        <v>4.2015399999999996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20.05</v>
      </c>
      <c r="D36" s="281">
        <v>20.05</v>
      </c>
      <c r="E36" s="281">
        <v>20.05</v>
      </c>
      <c r="F36" s="281">
        <v>20.05</v>
      </c>
      <c r="G36" s="281">
        <v>20.05</v>
      </c>
      <c r="H36" s="281">
        <v>20.05</v>
      </c>
      <c r="I36" s="281">
        <v>20.05</v>
      </c>
      <c r="J36" s="281">
        <v>20.05</v>
      </c>
      <c r="K36" s="280">
        <v>20.05</v>
      </c>
      <c r="L36" s="280">
        <v>20.05</v>
      </c>
      <c r="M36" s="280">
        <v>21.739450000000001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478.2</v>
      </c>
      <c r="D37" s="281">
        <v>479.08333333333331</v>
      </c>
      <c r="E37" s="281">
        <v>474.16666666666663</v>
      </c>
      <c r="F37" s="281">
        <v>470.13333333333333</v>
      </c>
      <c r="G37" s="281">
        <v>465.21666666666664</v>
      </c>
      <c r="H37" s="281">
        <v>483.11666666666662</v>
      </c>
      <c r="I37" s="281">
        <v>488.03333333333325</v>
      </c>
      <c r="J37" s="281">
        <v>492.06666666666661</v>
      </c>
      <c r="K37" s="280">
        <v>484</v>
      </c>
      <c r="L37" s="280">
        <v>475.05</v>
      </c>
      <c r="M37" s="280">
        <v>5.4404399999999997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2492.6</v>
      </c>
      <c r="D38" s="281">
        <v>2476</v>
      </c>
      <c r="E38" s="281">
        <v>2426.6999999999998</v>
      </c>
      <c r="F38" s="281">
        <v>2360.7999999999997</v>
      </c>
      <c r="G38" s="281">
        <v>2311.4999999999995</v>
      </c>
      <c r="H38" s="281">
        <v>2541.9</v>
      </c>
      <c r="I38" s="281">
        <v>2591.2000000000003</v>
      </c>
      <c r="J38" s="281">
        <v>2657.1000000000004</v>
      </c>
      <c r="K38" s="280">
        <v>2525.3000000000002</v>
      </c>
      <c r="L38" s="280">
        <v>2410.1</v>
      </c>
      <c r="M38" s="280">
        <v>0.77702000000000004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370.95</v>
      </c>
      <c r="D39" s="281">
        <v>370.58333333333331</v>
      </c>
      <c r="E39" s="281">
        <v>369.66666666666663</v>
      </c>
      <c r="F39" s="281">
        <v>368.38333333333333</v>
      </c>
      <c r="G39" s="281">
        <v>367.46666666666664</v>
      </c>
      <c r="H39" s="281">
        <v>371.86666666666662</v>
      </c>
      <c r="I39" s="281">
        <v>372.78333333333325</v>
      </c>
      <c r="J39" s="281">
        <v>374.06666666666661</v>
      </c>
      <c r="K39" s="280">
        <v>371.5</v>
      </c>
      <c r="L39" s="280">
        <v>369.3</v>
      </c>
      <c r="M39" s="280">
        <v>15.674480000000001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1283.6500000000001</v>
      </c>
      <c r="D40" s="281">
        <v>1280.9833333333333</v>
      </c>
      <c r="E40" s="281">
        <v>1266.9666666666667</v>
      </c>
      <c r="F40" s="281">
        <v>1250.2833333333333</v>
      </c>
      <c r="G40" s="281">
        <v>1236.2666666666667</v>
      </c>
      <c r="H40" s="281">
        <v>1297.6666666666667</v>
      </c>
      <c r="I40" s="281">
        <v>1311.6833333333336</v>
      </c>
      <c r="J40" s="281">
        <v>1328.3666666666668</v>
      </c>
      <c r="K40" s="280">
        <v>1295</v>
      </c>
      <c r="L40" s="280">
        <v>1264.3</v>
      </c>
      <c r="M40" s="280">
        <v>4.3498900000000003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730.2</v>
      </c>
      <c r="D41" s="281">
        <v>733.69999999999993</v>
      </c>
      <c r="E41" s="281">
        <v>724.59999999999991</v>
      </c>
      <c r="F41" s="281">
        <v>719</v>
      </c>
      <c r="G41" s="281">
        <v>709.9</v>
      </c>
      <c r="H41" s="281">
        <v>739.29999999999984</v>
      </c>
      <c r="I41" s="281">
        <v>748.4</v>
      </c>
      <c r="J41" s="281">
        <v>753.99999999999977</v>
      </c>
      <c r="K41" s="280">
        <v>742.8</v>
      </c>
      <c r="L41" s="280">
        <v>728.1</v>
      </c>
      <c r="M41" s="280">
        <v>0.89210999999999996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4020.2</v>
      </c>
      <c r="D42" s="281">
        <v>3992.1833333333329</v>
      </c>
      <c r="E42" s="281">
        <v>3951.4166666666661</v>
      </c>
      <c r="F42" s="281">
        <v>3882.6333333333332</v>
      </c>
      <c r="G42" s="281">
        <v>3841.8666666666663</v>
      </c>
      <c r="H42" s="281">
        <v>4060.9666666666658</v>
      </c>
      <c r="I42" s="281">
        <v>4101.7333333333336</v>
      </c>
      <c r="J42" s="281">
        <v>4170.5166666666655</v>
      </c>
      <c r="K42" s="280">
        <v>4032.95</v>
      </c>
      <c r="L42" s="280">
        <v>3923.4</v>
      </c>
      <c r="M42" s="280">
        <v>4.1294599999999999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212.15</v>
      </c>
      <c r="D43" s="281">
        <v>211.51666666666665</v>
      </c>
      <c r="E43" s="281">
        <v>209.5333333333333</v>
      </c>
      <c r="F43" s="281">
        <v>206.91666666666666</v>
      </c>
      <c r="G43" s="281">
        <v>204.93333333333331</v>
      </c>
      <c r="H43" s="281">
        <v>214.1333333333333</v>
      </c>
      <c r="I43" s="281">
        <v>216.11666666666665</v>
      </c>
      <c r="J43" s="281">
        <v>218.73333333333329</v>
      </c>
      <c r="K43" s="280">
        <v>213.5</v>
      </c>
      <c r="L43" s="280">
        <v>208.9</v>
      </c>
      <c r="M43" s="280">
        <v>12.8744</v>
      </c>
      <c r="N43" s="1"/>
      <c r="O43" s="1"/>
    </row>
    <row r="44" spans="1:15" ht="12.75" customHeight="1">
      <c r="A44" s="30">
        <v>34</v>
      </c>
      <c r="B44" s="290" t="s">
        <v>857</v>
      </c>
      <c r="C44" s="280">
        <v>275.7</v>
      </c>
      <c r="D44" s="281">
        <v>273.59999999999997</v>
      </c>
      <c r="E44" s="281">
        <v>269.34999999999991</v>
      </c>
      <c r="F44" s="281">
        <v>262.99999999999994</v>
      </c>
      <c r="G44" s="281">
        <v>258.74999999999989</v>
      </c>
      <c r="H44" s="281">
        <v>279.94999999999993</v>
      </c>
      <c r="I44" s="281">
        <v>284.20000000000005</v>
      </c>
      <c r="J44" s="281">
        <v>290.54999999999995</v>
      </c>
      <c r="K44" s="280">
        <v>277.85000000000002</v>
      </c>
      <c r="L44" s="280">
        <v>267.25</v>
      </c>
      <c r="M44" s="280">
        <v>0.49558999999999997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573.9</v>
      </c>
      <c r="D45" s="281">
        <v>580.38333333333333</v>
      </c>
      <c r="E45" s="281">
        <v>562.9666666666667</v>
      </c>
      <c r="F45" s="281">
        <v>552.03333333333342</v>
      </c>
      <c r="G45" s="281">
        <v>534.61666666666679</v>
      </c>
      <c r="H45" s="281">
        <v>591.31666666666661</v>
      </c>
      <c r="I45" s="281">
        <v>608.73333333333335</v>
      </c>
      <c r="J45" s="281">
        <v>619.66666666666652</v>
      </c>
      <c r="K45" s="280">
        <v>597.79999999999995</v>
      </c>
      <c r="L45" s="280">
        <v>569.45000000000005</v>
      </c>
      <c r="M45" s="280">
        <v>5.0121000000000002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146.6</v>
      </c>
      <c r="D46" s="281">
        <v>146.25</v>
      </c>
      <c r="E46" s="281">
        <v>144.75</v>
      </c>
      <c r="F46" s="281">
        <v>142.9</v>
      </c>
      <c r="G46" s="281">
        <v>141.4</v>
      </c>
      <c r="H46" s="281">
        <v>148.1</v>
      </c>
      <c r="I46" s="281">
        <v>149.6</v>
      </c>
      <c r="J46" s="281">
        <v>151.44999999999999</v>
      </c>
      <c r="K46" s="280">
        <v>147.75</v>
      </c>
      <c r="L46" s="280">
        <v>144.4</v>
      </c>
      <c r="M46" s="280">
        <v>88.133349999999993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3019.1</v>
      </c>
      <c r="D47" s="281">
        <v>3006.75</v>
      </c>
      <c r="E47" s="281">
        <v>2990.5</v>
      </c>
      <c r="F47" s="281">
        <v>2961.9</v>
      </c>
      <c r="G47" s="281">
        <v>2945.65</v>
      </c>
      <c r="H47" s="281">
        <v>3035.35</v>
      </c>
      <c r="I47" s="281">
        <v>3051.6</v>
      </c>
      <c r="J47" s="281">
        <v>3080.2</v>
      </c>
      <c r="K47" s="280">
        <v>3023</v>
      </c>
      <c r="L47" s="280">
        <v>2978.15</v>
      </c>
      <c r="M47" s="280">
        <v>6.38171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223.65</v>
      </c>
      <c r="D48" s="281">
        <v>222.25</v>
      </c>
      <c r="E48" s="281">
        <v>216.8</v>
      </c>
      <c r="F48" s="281">
        <v>209.95000000000002</v>
      </c>
      <c r="G48" s="281">
        <v>204.50000000000003</v>
      </c>
      <c r="H48" s="281">
        <v>229.1</v>
      </c>
      <c r="I48" s="281">
        <v>234.54999999999998</v>
      </c>
      <c r="J48" s="281">
        <v>241.39999999999998</v>
      </c>
      <c r="K48" s="280">
        <v>227.7</v>
      </c>
      <c r="L48" s="280">
        <v>215.4</v>
      </c>
      <c r="M48" s="280">
        <v>18.0166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3021.75</v>
      </c>
      <c r="D49" s="281">
        <v>3033</v>
      </c>
      <c r="E49" s="281">
        <v>2993.75</v>
      </c>
      <c r="F49" s="281">
        <v>2965.75</v>
      </c>
      <c r="G49" s="281">
        <v>2926.5</v>
      </c>
      <c r="H49" s="281">
        <v>3061</v>
      </c>
      <c r="I49" s="281">
        <v>3100.25</v>
      </c>
      <c r="J49" s="281">
        <v>3128.25</v>
      </c>
      <c r="K49" s="280">
        <v>3072.25</v>
      </c>
      <c r="L49" s="280">
        <v>3005</v>
      </c>
      <c r="M49" s="280">
        <v>5.9240000000000001E-2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1779.35</v>
      </c>
      <c r="D50" s="281">
        <v>1774.7833333333335</v>
      </c>
      <c r="E50" s="281">
        <v>1756.5666666666671</v>
      </c>
      <c r="F50" s="281">
        <v>1733.7833333333335</v>
      </c>
      <c r="G50" s="281">
        <v>1715.5666666666671</v>
      </c>
      <c r="H50" s="281">
        <v>1797.5666666666671</v>
      </c>
      <c r="I50" s="281">
        <v>1815.7833333333338</v>
      </c>
      <c r="J50" s="281">
        <v>1838.5666666666671</v>
      </c>
      <c r="K50" s="280">
        <v>1793</v>
      </c>
      <c r="L50" s="280">
        <v>1752</v>
      </c>
      <c r="M50" s="280">
        <v>1.9238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8397.7000000000007</v>
      </c>
      <c r="D51" s="281">
        <v>8361.3000000000011</v>
      </c>
      <c r="E51" s="281">
        <v>8317.6000000000022</v>
      </c>
      <c r="F51" s="281">
        <v>8237.5000000000018</v>
      </c>
      <c r="G51" s="281">
        <v>8193.8000000000029</v>
      </c>
      <c r="H51" s="281">
        <v>8441.4000000000015</v>
      </c>
      <c r="I51" s="281">
        <v>8485.1000000000022</v>
      </c>
      <c r="J51" s="281">
        <v>8565.2000000000007</v>
      </c>
      <c r="K51" s="280">
        <v>8405</v>
      </c>
      <c r="L51" s="280">
        <v>8281.2000000000007</v>
      </c>
      <c r="M51" s="280">
        <v>0.15931000000000001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556.95000000000005</v>
      </c>
      <c r="D52" s="281">
        <v>556.53333333333342</v>
      </c>
      <c r="E52" s="281">
        <v>548.61666666666679</v>
      </c>
      <c r="F52" s="281">
        <v>540.28333333333342</v>
      </c>
      <c r="G52" s="281">
        <v>532.36666666666679</v>
      </c>
      <c r="H52" s="281">
        <v>564.86666666666679</v>
      </c>
      <c r="I52" s="281">
        <v>572.78333333333353</v>
      </c>
      <c r="J52" s="281">
        <v>581.11666666666679</v>
      </c>
      <c r="K52" s="280">
        <v>564.45000000000005</v>
      </c>
      <c r="L52" s="280">
        <v>548.20000000000005</v>
      </c>
      <c r="M52" s="280">
        <v>12.226599999999999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454.2</v>
      </c>
      <c r="D53" s="281">
        <v>452.83333333333331</v>
      </c>
      <c r="E53" s="281">
        <v>450.66666666666663</v>
      </c>
      <c r="F53" s="281">
        <v>447.13333333333333</v>
      </c>
      <c r="G53" s="281">
        <v>444.96666666666664</v>
      </c>
      <c r="H53" s="281">
        <v>456.36666666666662</v>
      </c>
      <c r="I53" s="281">
        <v>458.53333333333325</v>
      </c>
      <c r="J53" s="281">
        <v>462.06666666666661</v>
      </c>
      <c r="K53" s="280">
        <v>455</v>
      </c>
      <c r="L53" s="280">
        <v>449.3</v>
      </c>
      <c r="M53" s="280">
        <v>0.82418000000000002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3931.3</v>
      </c>
      <c r="D54" s="281">
        <v>3928.1</v>
      </c>
      <c r="E54" s="281">
        <v>3914.2</v>
      </c>
      <c r="F54" s="281">
        <v>3897.1</v>
      </c>
      <c r="G54" s="281">
        <v>3883.2</v>
      </c>
      <c r="H54" s="281">
        <v>3945.2</v>
      </c>
      <c r="I54" s="281">
        <v>3959.1000000000004</v>
      </c>
      <c r="J54" s="281">
        <v>3976.2</v>
      </c>
      <c r="K54" s="280">
        <v>3942</v>
      </c>
      <c r="L54" s="280">
        <v>3911</v>
      </c>
      <c r="M54" s="280">
        <v>1.69004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700.6</v>
      </c>
      <c r="D55" s="281">
        <v>694.35</v>
      </c>
      <c r="E55" s="281">
        <v>684.85</v>
      </c>
      <c r="F55" s="281">
        <v>669.1</v>
      </c>
      <c r="G55" s="281">
        <v>659.6</v>
      </c>
      <c r="H55" s="281">
        <v>710.1</v>
      </c>
      <c r="I55" s="281">
        <v>719.6</v>
      </c>
      <c r="J55" s="281">
        <v>735.35</v>
      </c>
      <c r="K55" s="280">
        <v>703.85</v>
      </c>
      <c r="L55" s="280">
        <v>678.6</v>
      </c>
      <c r="M55" s="280">
        <v>101.71314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2717.35</v>
      </c>
      <c r="D56" s="281">
        <v>2745.7999999999997</v>
      </c>
      <c r="E56" s="281">
        <v>2681.6499999999996</v>
      </c>
      <c r="F56" s="281">
        <v>2645.95</v>
      </c>
      <c r="G56" s="281">
        <v>2581.7999999999997</v>
      </c>
      <c r="H56" s="281">
        <v>2781.4999999999995</v>
      </c>
      <c r="I56" s="281">
        <v>2845.65</v>
      </c>
      <c r="J56" s="281">
        <v>2881.3499999999995</v>
      </c>
      <c r="K56" s="280">
        <v>2809.95</v>
      </c>
      <c r="L56" s="280">
        <v>2710.1</v>
      </c>
      <c r="M56" s="280">
        <v>0.43304999999999999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672.7</v>
      </c>
      <c r="D57" s="281">
        <v>666.56666666666672</v>
      </c>
      <c r="E57" s="281">
        <v>657.13333333333344</v>
      </c>
      <c r="F57" s="281">
        <v>641.56666666666672</v>
      </c>
      <c r="G57" s="281">
        <v>632.13333333333344</v>
      </c>
      <c r="H57" s="281">
        <v>682.13333333333344</v>
      </c>
      <c r="I57" s="281">
        <v>691.56666666666661</v>
      </c>
      <c r="J57" s="281">
        <v>707.13333333333344</v>
      </c>
      <c r="K57" s="280">
        <v>676</v>
      </c>
      <c r="L57" s="280">
        <v>651</v>
      </c>
      <c r="M57" s="280">
        <v>15.07485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4002</v>
      </c>
      <c r="D58" s="281">
        <v>4001.3333333333335</v>
      </c>
      <c r="E58" s="281">
        <v>3966.666666666667</v>
      </c>
      <c r="F58" s="281">
        <v>3931.3333333333335</v>
      </c>
      <c r="G58" s="281">
        <v>3896.666666666667</v>
      </c>
      <c r="H58" s="281">
        <v>4036.666666666667</v>
      </c>
      <c r="I58" s="281">
        <v>4071.3333333333339</v>
      </c>
      <c r="J58" s="281">
        <v>4106.666666666667</v>
      </c>
      <c r="K58" s="280">
        <v>4036</v>
      </c>
      <c r="L58" s="280">
        <v>3966</v>
      </c>
      <c r="M58" s="280">
        <v>5.1245099999999999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1134.5999999999999</v>
      </c>
      <c r="D59" s="281">
        <v>1143.2666666666667</v>
      </c>
      <c r="E59" s="281">
        <v>1121.3333333333333</v>
      </c>
      <c r="F59" s="281">
        <v>1108.0666666666666</v>
      </c>
      <c r="G59" s="281">
        <v>1086.1333333333332</v>
      </c>
      <c r="H59" s="281">
        <v>1156.5333333333333</v>
      </c>
      <c r="I59" s="281">
        <v>1178.4666666666667</v>
      </c>
      <c r="J59" s="281">
        <v>1191.7333333333333</v>
      </c>
      <c r="K59" s="280">
        <v>1165.2</v>
      </c>
      <c r="L59" s="280">
        <v>1130</v>
      </c>
      <c r="M59" s="280">
        <v>0.63329999999999997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6065.95</v>
      </c>
      <c r="D60" s="281">
        <v>6055.3833333333323</v>
      </c>
      <c r="E60" s="281">
        <v>6012.616666666665</v>
      </c>
      <c r="F60" s="281">
        <v>5959.2833333333328</v>
      </c>
      <c r="G60" s="281">
        <v>5916.5166666666655</v>
      </c>
      <c r="H60" s="281">
        <v>6108.7166666666644</v>
      </c>
      <c r="I60" s="281">
        <v>6151.4833333333327</v>
      </c>
      <c r="J60" s="281">
        <v>6204.8166666666639</v>
      </c>
      <c r="K60" s="280">
        <v>6098.15</v>
      </c>
      <c r="L60" s="280">
        <v>6002.05</v>
      </c>
      <c r="M60" s="280">
        <v>9.7856000000000005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12444.8</v>
      </c>
      <c r="D61" s="281">
        <v>12335.949999999999</v>
      </c>
      <c r="E61" s="281">
        <v>12201.899999999998</v>
      </c>
      <c r="F61" s="281">
        <v>11958.999999999998</v>
      </c>
      <c r="G61" s="281">
        <v>11824.949999999997</v>
      </c>
      <c r="H61" s="281">
        <v>12578.849999999999</v>
      </c>
      <c r="I61" s="281">
        <v>12712.899999999998</v>
      </c>
      <c r="J61" s="281">
        <v>12955.8</v>
      </c>
      <c r="K61" s="280">
        <v>12470</v>
      </c>
      <c r="L61" s="280">
        <v>12093.05</v>
      </c>
      <c r="M61" s="280">
        <v>4.2306299999999997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4769.95</v>
      </c>
      <c r="D62" s="281">
        <v>4774.9833333333336</v>
      </c>
      <c r="E62" s="281">
        <v>4735.9666666666672</v>
      </c>
      <c r="F62" s="281">
        <v>4701.9833333333336</v>
      </c>
      <c r="G62" s="281">
        <v>4662.9666666666672</v>
      </c>
      <c r="H62" s="281">
        <v>4808.9666666666672</v>
      </c>
      <c r="I62" s="281">
        <v>4847.9833333333336</v>
      </c>
      <c r="J62" s="281">
        <v>4881.9666666666672</v>
      </c>
      <c r="K62" s="280">
        <v>4814</v>
      </c>
      <c r="L62" s="280">
        <v>4741</v>
      </c>
      <c r="M62" s="280">
        <v>0.34259000000000001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3090.8</v>
      </c>
      <c r="D63" s="281">
        <v>3071.9833333333336</v>
      </c>
      <c r="E63" s="281">
        <v>3043.4666666666672</v>
      </c>
      <c r="F63" s="281">
        <v>2996.1333333333337</v>
      </c>
      <c r="G63" s="281">
        <v>2967.6166666666672</v>
      </c>
      <c r="H63" s="281">
        <v>3119.3166666666671</v>
      </c>
      <c r="I63" s="281">
        <v>3147.8333333333335</v>
      </c>
      <c r="J63" s="281">
        <v>3195.166666666667</v>
      </c>
      <c r="K63" s="280">
        <v>3100.5</v>
      </c>
      <c r="L63" s="280">
        <v>3024.65</v>
      </c>
      <c r="M63" s="280">
        <v>0.51839000000000002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2292</v>
      </c>
      <c r="D64" s="281">
        <v>2285.3333333333335</v>
      </c>
      <c r="E64" s="281">
        <v>2272.2166666666672</v>
      </c>
      <c r="F64" s="281">
        <v>2252.4333333333338</v>
      </c>
      <c r="G64" s="281">
        <v>2239.3166666666675</v>
      </c>
      <c r="H64" s="281">
        <v>2305.1166666666668</v>
      </c>
      <c r="I64" s="281">
        <v>2318.2333333333327</v>
      </c>
      <c r="J64" s="281">
        <v>2338.0166666666664</v>
      </c>
      <c r="K64" s="280">
        <v>2298.4499999999998</v>
      </c>
      <c r="L64" s="280">
        <v>2265.5500000000002</v>
      </c>
      <c r="M64" s="280">
        <v>1.4641299999999999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369.75</v>
      </c>
      <c r="D65" s="281">
        <v>369.15000000000003</v>
      </c>
      <c r="E65" s="281">
        <v>365.60000000000008</v>
      </c>
      <c r="F65" s="281">
        <v>361.45000000000005</v>
      </c>
      <c r="G65" s="281">
        <v>357.90000000000009</v>
      </c>
      <c r="H65" s="281">
        <v>373.30000000000007</v>
      </c>
      <c r="I65" s="281">
        <v>376.85</v>
      </c>
      <c r="J65" s="281">
        <v>381.00000000000006</v>
      </c>
      <c r="K65" s="280">
        <v>372.7</v>
      </c>
      <c r="L65" s="280">
        <v>365</v>
      </c>
      <c r="M65" s="280">
        <v>11.4214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287.75</v>
      </c>
      <c r="D66" s="281">
        <v>284.45</v>
      </c>
      <c r="E66" s="281">
        <v>280.29999999999995</v>
      </c>
      <c r="F66" s="281">
        <v>272.84999999999997</v>
      </c>
      <c r="G66" s="281">
        <v>268.69999999999993</v>
      </c>
      <c r="H66" s="281">
        <v>291.89999999999998</v>
      </c>
      <c r="I66" s="281">
        <v>296.04999999999995</v>
      </c>
      <c r="J66" s="281">
        <v>303.5</v>
      </c>
      <c r="K66" s="280">
        <v>288.60000000000002</v>
      </c>
      <c r="L66" s="280">
        <v>277</v>
      </c>
      <c r="M66" s="280">
        <v>73.470550000000003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112.7</v>
      </c>
      <c r="D67" s="281">
        <v>110.91666666666667</v>
      </c>
      <c r="E67" s="281">
        <v>108.83333333333334</v>
      </c>
      <c r="F67" s="281">
        <v>104.96666666666667</v>
      </c>
      <c r="G67" s="281">
        <v>102.88333333333334</v>
      </c>
      <c r="H67" s="281">
        <v>114.78333333333335</v>
      </c>
      <c r="I67" s="281">
        <v>116.86666666666669</v>
      </c>
      <c r="J67" s="281">
        <v>120.73333333333335</v>
      </c>
      <c r="K67" s="280">
        <v>113</v>
      </c>
      <c r="L67" s="280">
        <v>107.05</v>
      </c>
      <c r="M67" s="280">
        <v>415.77121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47.4</v>
      </c>
      <c r="D68" s="281">
        <v>47.216666666666661</v>
      </c>
      <c r="E68" s="281">
        <v>46.883333333333326</v>
      </c>
      <c r="F68" s="281">
        <v>46.366666666666667</v>
      </c>
      <c r="G68" s="281">
        <v>46.033333333333331</v>
      </c>
      <c r="H68" s="281">
        <v>47.73333333333332</v>
      </c>
      <c r="I68" s="281">
        <v>48.066666666666649</v>
      </c>
      <c r="J68" s="281">
        <v>48.583333333333314</v>
      </c>
      <c r="K68" s="280">
        <v>47.55</v>
      </c>
      <c r="L68" s="280">
        <v>46.7</v>
      </c>
      <c r="M68" s="280">
        <v>23.37191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16.899999999999999</v>
      </c>
      <c r="D69" s="281">
        <v>16.833333333333332</v>
      </c>
      <c r="E69" s="281">
        <v>16.666666666666664</v>
      </c>
      <c r="F69" s="281">
        <v>16.433333333333334</v>
      </c>
      <c r="G69" s="281">
        <v>16.266666666666666</v>
      </c>
      <c r="H69" s="281">
        <v>17.066666666666663</v>
      </c>
      <c r="I69" s="281">
        <v>17.233333333333327</v>
      </c>
      <c r="J69" s="281">
        <v>17.466666666666661</v>
      </c>
      <c r="K69" s="280">
        <v>17</v>
      </c>
      <c r="L69" s="280">
        <v>16.600000000000001</v>
      </c>
      <c r="M69" s="280">
        <v>67.904910000000001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1824.1</v>
      </c>
      <c r="D70" s="281">
        <v>1819.8999999999999</v>
      </c>
      <c r="E70" s="281">
        <v>1810.2499999999998</v>
      </c>
      <c r="F70" s="281">
        <v>1796.3999999999999</v>
      </c>
      <c r="G70" s="281">
        <v>1786.7499999999998</v>
      </c>
      <c r="H70" s="281">
        <v>1833.7499999999998</v>
      </c>
      <c r="I70" s="281">
        <v>1843.3999999999999</v>
      </c>
      <c r="J70" s="281">
        <v>1857.2499999999998</v>
      </c>
      <c r="K70" s="280">
        <v>1829.55</v>
      </c>
      <c r="L70" s="280">
        <v>1806.05</v>
      </c>
      <c r="M70" s="280">
        <v>2.3902100000000002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5242.1499999999996</v>
      </c>
      <c r="D71" s="281">
        <v>5232.916666666667</v>
      </c>
      <c r="E71" s="281">
        <v>5179.7333333333336</v>
      </c>
      <c r="F71" s="281">
        <v>5117.3166666666666</v>
      </c>
      <c r="G71" s="281">
        <v>5064.1333333333332</v>
      </c>
      <c r="H71" s="281">
        <v>5295.3333333333339</v>
      </c>
      <c r="I71" s="281">
        <v>5348.5166666666664</v>
      </c>
      <c r="J71" s="281">
        <v>5410.9333333333343</v>
      </c>
      <c r="K71" s="280">
        <v>5286.1</v>
      </c>
      <c r="L71" s="280">
        <v>5170.5</v>
      </c>
      <c r="M71" s="280">
        <v>0.12304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579</v>
      </c>
      <c r="D72" s="281">
        <v>576.66666666666663</v>
      </c>
      <c r="E72" s="281">
        <v>572.33333333333326</v>
      </c>
      <c r="F72" s="281">
        <v>565.66666666666663</v>
      </c>
      <c r="G72" s="281">
        <v>561.33333333333326</v>
      </c>
      <c r="H72" s="281">
        <v>583.33333333333326</v>
      </c>
      <c r="I72" s="281">
        <v>587.66666666666652</v>
      </c>
      <c r="J72" s="281">
        <v>594.33333333333326</v>
      </c>
      <c r="K72" s="280">
        <v>581</v>
      </c>
      <c r="L72" s="280">
        <v>570</v>
      </c>
      <c r="M72" s="280">
        <v>9.0345899999999997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718.95</v>
      </c>
      <c r="D73" s="281">
        <v>719.18333333333339</v>
      </c>
      <c r="E73" s="281">
        <v>706.76666666666677</v>
      </c>
      <c r="F73" s="281">
        <v>694.58333333333337</v>
      </c>
      <c r="G73" s="281">
        <v>682.16666666666674</v>
      </c>
      <c r="H73" s="281">
        <v>731.36666666666679</v>
      </c>
      <c r="I73" s="281">
        <v>743.7833333333333</v>
      </c>
      <c r="J73" s="281">
        <v>755.96666666666681</v>
      </c>
      <c r="K73" s="280">
        <v>731.6</v>
      </c>
      <c r="L73" s="280">
        <v>707</v>
      </c>
      <c r="M73" s="280">
        <v>7.2404099999999998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255.15</v>
      </c>
      <c r="D74" s="281">
        <v>255.2833333333333</v>
      </c>
      <c r="E74" s="281">
        <v>251.91666666666663</v>
      </c>
      <c r="F74" s="281">
        <v>248.68333333333334</v>
      </c>
      <c r="G74" s="281">
        <v>245.31666666666666</v>
      </c>
      <c r="H74" s="281">
        <v>258.51666666666659</v>
      </c>
      <c r="I74" s="281">
        <v>261.88333333333327</v>
      </c>
      <c r="J74" s="281">
        <v>265.11666666666656</v>
      </c>
      <c r="K74" s="280">
        <v>258.64999999999998</v>
      </c>
      <c r="L74" s="280">
        <v>252.05</v>
      </c>
      <c r="M74" s="280">
        <v>101.17551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668.6</v>
      </c>
      <c r="D75" s="281">
        <v>663.48333333333335</v>
      </c>
      <c r="E75" s="281">
        <v>657.11666666666667</v>
      </c>
      <c r="F75" s="281">
        <v>645.63333333333333</v>
      </c>
      <c r="G75" s="281">
        <v>639.26666666666665</v>
      </c>
      <c r="H75" s="281">
        <v>674.9666666666667</v>
      </c>
      <c r="I75" s="281">
        <v>681.33333333333348</v>
      </c>
      <c r="J75" s="281">
        <v>692.81666666666672</v>
      </c>
      <c r="K75" s="280">
        <v>669.85</v>
      </c>
      <c r="L75" s="280">
        <v>652</v>
      </c>
      <c r="M75" s="280">
        <v>12.12124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51.2</v>
      </c>
      <c r="D76" s="281">
        <v>51.04999999999999</v>
      </c>
      <c r="E76" s="281">
        <v>50.449999999999982</v>
      </c>
      <c r="F76" s="281">
        <v>49.699999999999989</v>
      </c>
      <c r="G76" s="281">
        <v>49.09999999999998</v>
      </c>
      <c r="H76" s="281">
        <v>51.799999999999983</v>
      </c>
      <c r="I76" s="281">
        <v>52.399999999999991</v>
      </c>
      <c r="J76" s="281">
        <v>53.149999999999984</v>
      </c>
      <c r="K76" s="280">
        <v>51.65</v>
      </c>
      <c r="L76" s="280">
        <v>50.3</v>
      </c>
      <c r="M76" s="280">
        <v>173.26606000000001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316.55</v>
      </c>
      <c r="D77" s="281">
        <v>315.61666666666667</v>
      </c>
      <c r="E77" s="281">
        <v>313.43333333333334</v>
      </c>
      <c r="F77" s="281">
        <v>310.31666666666666</v>
      </c>
      <c r="G77" s="281">
        <v>308.13333333333333</v>
      </c>
      <c r="H77" s="281">
        <v>318.73333333333335</v>
      </c>
      <c r="I77" s="281">
        <v>320.91666666666674</v>
      </c>
      <c r="J77" s="281">
        <v>324.03333333333336</v>
      </c>
      <c r="K77" s="280">
        <v>317.8</v>
      </c>
      <c r="L77" s="280">
        <v>312.5</v>
      </c>
      <c r="M77" s="280">
        <v>25.04515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672.9</v>
      </c>
      <c r="D78" s="281">
        <v>671</v>
      </c>
      <c r="E78" s="281">
        <v>665</v>
      </c>
      <c r="F78" s="281">
        <v>657.1</v>
      </c>
      <c r="G78" s="281">
        <v>651.1</v>
      </c>
      <c r="H78" s="281">
        <v>678.9</v>
      </c>
      <c r="I78" s="281">
        <v>684.9</v>
      </c>
      <c r="J78" s="281">
        <v>692.8</v>
      </c>
      <c r="K78" s="280">
        <v>677</v>
      </c>
      <c r="L78" s="280">
        <v>663.1</v>
      </c>
      <c r="M78" s="280">
        <v>78.364189999999994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329.05</v>
      </c>
      <c r="D79" s="281">
        <v>332.78333333333336</v>
      </c>
      <c r="E79" s="281">
        <v>323.91666666666674</v>
      </c>
      <c r="F79" s="281">
        <v>318.78333333333336</v>
      </c>
      <c r="G79" s="281">
        <v>309.91666666666674</v>
      </c>
      <c r="H79" s="281">
        <v>337.91666666666674</v>
      </c>
      <c r="I79" s="281">
        <v>346.78333333333342</v>
      </c>
      <c r="J79" s="281">
        <v>351.91666666666674</v>
      </c>
      <c r="K79" s="280">
        <v>341.65</v>
      </c>
      <c r="L79" s="280">
        <v>327.64999999999998</v>
      </c>
      <c r="M79" s="280">
        <v>37.755459999999999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926.85</v>
      </c>
      <c r="D80" s="281">
        <v>928.16666666666663</v>
      </c>
      <c r="E80" s="281">
        <v>915.0333333333333</v>
      </c>
      <c r="F80" s="281">
        <v>903.2166666666667</v>
      </c>
      <c r="G80" s="281">
        <v>890.08333333333337</v>
      </c>
      <c r="H80" s="281">
        <v>939.98333333333323</v>
      </c>
      <c r="I80" s="281">
        <v>953.11666666666667</v>
      </c>
      <c r="J80" s="281">
        <v>964.93333333333317</v>
      </c>
      <c r="K80" s="280">
        <v>941.3</v>
      </c>
      <c r="L80" s="280">
        <v>916.35</v>
      </c>
      <c r="M80" s="280">
        <v>0.68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327.8</v>
      </c>
      <c r="D81" s="281">
        <v>324.11666666666667</v>
      </c>
      <c r="E81" s="281">
        <v>319.58333333333337</v>
      </c>
      <c r="F81" s="281">
        <v>311.36666666666667</v>
      </c>
      <c r="G81" s="281">
        <v>306.83333333333337</v>
      </c>
      <c r="H81" s="281">
        <v>332.33333333333337</v>
      </c>
      <c r="I81" s="281">
        <v>336.86666666666667</v>
      </c>
      <c r="J81" s="281">
        <v>345.08333333333337</v>
      </c>
      <c r="K81" s="280">
        <v>328.65</v>
      </c>
      <c r="L81" s="280">
        <v>315.89999999999998</v>
      </c>
      <c r="M81" s="280">
        <v>32.136760000000002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8298.5499999999993</v>
      </c>
      <c r="D82" s="281">
        <v>8304.0666666666675</v>
      </c>
      <c r="E82" s="281">
        <v>8234.2833333333347</v>
      </c>
      <c r="F82" s="281">
        <v>8170.0166666666664</v>
      </c>
      <c r="G82" s="281">
        <v>8100.2333333333336</v>
      </c>
      <c r="H82" s="281">
        <v>8368.3333333333358</v>
      </c>
      <c r="I82" s="281">
        <v>8438.1166666666686</v>
      </c>
      <c r="J82" s="281">
        <v>8502.3833333333369</v>
      </c>
      <c r="K82" s="280">
        <v>8373.85</v>
      </c>
      <c r="L82" s="280">
        <v>8239.7999999999993</v>
      </c>
      <c r="M82" s="280">
        <v>0.14324000000000001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1024.95</v>
      </c>
      <c r="D83" s="281">
        <v>1021</v>
      </c>
      <c r="E83" s="281">
        <v>1004</v>
      </c>
      <c r="F83" s="281">
        <v>983.05</v>
      </c>
      <c r="G83" s="281">
        <v>966.05</v>
      </c>
      <c r="H83" s="281">
        <v>1041.95</v>
      </c>
      <c r="I83" s="281">
        <v>1058.95</v>
      </c>
      <c r="J83" s="281">
        <v>1079.9000000000001</v>
      </c>
      <c r="K83" s="280">
        <v>1038</v>
      </c>
      <c r="L83" s="280">
        <v>1000.05</v>
      </c>
      <c r="M83" s="280">
        <v>0.56274000000000002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940.15</v>
      </c>
      <c r="D84" s="281">
        <v>942.2833333333333</v>
      </c>
      <c r="E84" s="281">
        <v>924.61666666666656</v>
      </c>
      <c r="F84" s="281">
        <v>909.08333333333326</v>
      </c>
      <c r="G84" s="281">
        <v>891.41666666666652</v>
      </c>
      <c r="H84" s="281">
        <v>957.81666666666661</v>
      </c>
      <c r="I84" s="281">
        <v>975.48333333333335</v>
      </c>
      <c r="J84" s="281">
        <v>991.01666666666665</v>
      </c>
      <c r="K84" s="280">
        <v>959.95</v>
      </c>
      <c r="L84" s="280">
        <v>926.75</v>
      </c>
      <c r="M84" s="280">
        <v>0.39208999999999999</v>
      </c>
      <c r="N84" s="1"/>
      <c r="O84" s="1"/>
    </row>
    <row r="85" spans="1:15" ht="12.75" customHeight="1">
      <c r="A85" s="30">
        <v>75</v>
      </c>
      <c r="B85" s="290" t="s">
        <v>858</v>
      </c>
      <c r="C85" s="280">
        <v>640.4</v>
      </c>
      <c r="D85" s="281">
        <v>642.93333333333339</v>
      </c>
      <c r="E85" s="281">
        <v>633.11666666666679</v>
      </c>
      <c r="F85" s="281">
        <v>625.83333333333337</v>
      </c>
      <c r="G85" s="281">
        <v>616.01666666666677</v>
      </c>
      <c r="H85" s="281">
        <v>650.21666666666681</v>
      </c>
      <c r="I85" s="281">
        <v>660.03333333333342</v>
      </c>
      <c r="J85" s="281">
        <v>667.31666666666683</v>
      </c>
      <c r="K85" s="280">
        <v>652.75</v>
      </c>
      <c r="L85" s="280">
        <v>635.65</v>
      </c>
      <c r="M85" s="280">
        <v>2.2877700000000001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16407.7</v>
      </c>
      <c r="D86" s="281">
        <v>16387.899999999998</v>
      </c>
      <c r="E86" s="281">
        <v>16275.799999999996</v>
      </c>
      <c r="F86" s="281">
        <v>16143.899999999998</v>
      </c>
      <c r="G86" s="281">
        <v>16031.799999999996</v>
      </c>
      <c r="H86" s="281">
        <v>16519.799999999996</v>
      </c>
      <c r="I86" s="281">
        <v>16631.899999999994</v>
      </c>
      <c r="J86" s="281">
        <v>16763.799999999996</v>
      </c>
      <c r="K86" s="280">
        <v>16500</v>
      </c>
      <c r="L86" s="280">
        <v>16256</v>
      </c>
      <c r="M86" s="280">
        <v>0.18990000000000001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481.4</v>
      </c>
      <c r="D87" s="281">
        <v>475.93333333333339</v>
      </c>
      <c r="E87" s="281">
        <v>464.56666666666678</v>
      </c>
      <c r="F87" s="281">
        <v>447.73333333333341</v>
      </c>
      <c r="G87" s="281">
        <v>436.36666666666679</v>
      </c>
      <c r="H87" s="281">
        <v>492.76666666666677</v>
      </c>
      <c r="I87" s="281">
        <v>504.13333333333333</v>
      </c>
      <c r="J87" s="281">
        <v>520.9666666666667</v>
      </c>
      <c r="K87" s="280">
        <v>487.3</v>
      </c>
      <c r="L87" s="280">
        <v>459.1</v>
      </c>
      <c r="M87" s="280">
        <v>3.3945099999999999</v>
      </c>
      <c r="N87" s="1"/>
      <c r="O87" s="1"/>
    </row>
    <row r="88" spans="1:15" ht="12.75" customHeight="1">
      <c r="A88" s="30">
        <v>78</v>
      </c>
      <c r="B88" s="290" t="s">
        <v>859</v>
      </c>
      <c r="C88" s="280">
        <v>48.1</v>
      </c>
      <c r="D88" s="281">
        <v>48.1</v>
      </c>
      <c r="E88" s="281">
        <v>48.1</v>
      </c>
      <c r="F88" s="281">
        <v>48.1</v>
      </c>
      <c r="G88" s="281">
        <v>48.1</v>
      </c>
      <c r="H88" s="281">
        <v>48.1</v>
      </c>
      <c r="I88" s="281">
        <v>48.1</v>
      </c>
      <c r="J88" s="281">
        <v>48.1</v>
      </c>
      <c r="K88" s="280">
        <v>48.1</v>
      </c>
      <c r="L88" s="280">
        <v>48.1</v>
      </c>
      <c r="M88" s="280">
        <v>1.9031100000000001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3787.45</v>
      </c>
      <c r="D89" s="281">
        <v>3775.6166666666663</v>
      </c>
      <c r="E89" s="281">
        <v>3754.1333333333328</v>
      </c>
      <c r="F89" s="281">
        <v>3720.8166666666666</v>
      </c>
      <c r="G89" s="281">
        <v>3699.333333333333</v>
      </c>
      <c r="H89" s="281">
        <v>3808.9333333333325</v>
      </c>
      <c r="I89" s="281">
        <v>3830.4166666666661</v>
      </c>
      <c r="J89" s="281">
        <v>3863.7333333333322</v>
      </c>
      <c r="K89" s="280">
        <v>3797.1</v>
      </c>
      <c r="L89" s="280">
        <v>3742.3</v>
      </c>
      <c r="M89" s="280">
        <v>2.2896800000000002</v>
      </c>
      <c r="N89" s="1"/>
      <c r="O89" s="1"/>
    </row>
    <row r="90" spans="1:15" ht="12.75" customHeight="1">
      <c r="A90" s="30">
        <v>80</v>
      </c>
      <c r="B90" s="290" t="s">
        <v>860</v>
      </c>
      <c r="C90" s="280">
        <v>1453.15</v>
      </c>
      <c r="D90" s="281">
        <v>1461.4166666666667</v>
      </c>
      <c r="E90" s="281">
        <v>1434.8333333333335</v>
      </c>
      <c r="F90" s="281">
        <v>1416.5166666666667</v>
      </c>
      <c r="G90" s="281">
        <v>1389.9333333333334</v>
      </c>
      <c r="H90" s="281">
        <v>1479.7333333333336</v>
      </c>
      <c r="I90" s="281">
        <v>1506.3166666666671</v>
      </c>
      <c r="J90" s="281">
        <v>1524.6333333333337</v>
      </c>
      <c r="K90" s="280">
        <v>1488</v>
      </c>
      <c r="L90" s="280">
        <v>1443.1</v>
      </c>
      <c r="M90" s="280">
        <v>0.45778000000000002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411.2</v>
      </c>
      <c r="D91" s="281">
        <v>411.64999999999992</v>
      </c>
      <c r="E91" s="281">
        <v>405.44999999999982</v>
      </c>
      <c r="F91" s="281">
        <v>399.69999999999987</v>
      </c>
      <c r="G91" s="281">
        <v>393.49999999999977</v>
      </c>
      <c r="H91" s="281">
        <v>417.39999999999986</v>
      </c>
      <c r="I91" s="281">
        <v>423.6</v>
      </c>
      <c r="J91" s="281">
        <v>429.34999999999991</v>
      </c>
      <c r="K91" s="280">
        <v>417.85</v>
      </c>
      <c r="L91" s="280">
        <v>405.9</v>
      </c>
      <c r="M91" s="280">
        <v>1.5314000000000001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75</v>
      </c>
      <c r="D92" s="281">
        <v>74.86666666666666</v>
      </c>
      <c r="E92" s="281">
        <v>74.133333333333326</v>
      </c>
      <c r="F92" s="281">
        <v>73.266666666666666</v>
      </c>
      <c r="G92" s="281">
        <v>72.533333333333331</v>
      </c>
      <c r="H92" s="281">
        <v>75.73333333333332</v>
      </c>
      <c r="I92" s="281">
        <v>76.46666666666664</v>
      </c>
      <c r="J92" s="281">
        <v>77.333333333333314</v>
      </c>
      <c r="K92" s="280">
        <v>75.599999999999994</v>
      </c>
      <c r="L92" s="280">
        <v>74</v>
      </c>
      <c r="M92" s="280">
        <v>34.063470000000002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202.15</v>
      </c>
      <c r="D93" s="281">
        <v>202.13333333333333</v>
      </c>
      <c r="E93" s="281">
        <v>199.26666666666665</v>
      </c>
      <c r="F93" s="281">
        <v>196.38333333333333</v>
      </c>
      <c r="G93" s="281">
        <v>193.51666666666665</v>
      </c>
      <c r="H93" s="281">
        <v>205.01666666666665</v>
      </c>
      <c r="I93" s="281">
        <v>207.88333333333333</v>
      </c>
      <c r="J93" s="281">
        <v>210.76666666666665</v>
      </c>
      <c r="K93" s="280">
        <v>205</v>
      </c>
      <c r="L93" s="280">
        <v>199.25</v>
      </c>
      <c r="M93" s="280">
        <v>13.89541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3215.3</v>
      </c>
      <c r="D94" s="281">
        <v>3208.4333333333329</v>
      </c>
      <c r="E94" s="281">
        <v>3146.8666666666659</v>
      </c>
      <c r="F94" s="281">
        <v>3078.4333333333329</v>
      </c>
      <c r="G94" s="281">
        <v>3016.8666666666659</v>
      </c>
      <c r="H94" s="281">
        <v>3276.8666666666659</v>
      </c>
      <c r="I94" s="281">
        <v>3338.4333333333325</v>
      </c>
      <c r="J94" s="281">
        <v>3406.8666666666659</v>
      </c>
      <c r="K94" s="280">
        <v>3270</v>
      </c>
      <c r="L94" s="280">
        <v>3140</v>
      </c>
      <c r="M94" s="280">
        <v>0.50868999999999998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207.3</v>
      </c>
      <c r="D95" s="281">
        <v>206.06666666666669</v>
      </c>
      <c r="E95" s="281">
        <v>202.23333333333338</v>
      </c>
      <c r="F95" s="281">
        <v>197.16666666666669</v>
      </c>
      <c r="G95" s="281">
        <v>193.33333333333337</v>
      </c>
      <c r="H95" s="281">
        <v>211.13333333333338</v>
      </c>
      <c r="I95" s="281">
        <v>214.9666666666667</v>
      </c>
      <c r="J95" s="281">
        <v>220.03333333333339</v>
      </c>
      <c r="K95" s="280">
        <v>209.9</v>
      </c>
      <c r="L95" s="280">
        <v>201</v>
      </c>
      <c r="M95" s="280">
        <v>2.7292900000000002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507.25</v>
      </c>
      <c r="D96" s="281">
        <v>506.43333333333334</v>
      </c>
      <c r="E96" s="281">
        <v>501.2166666666667</v>
      </c>
      <c r="F96" s="281">
        <v>495.18333333333334</v>
      </c>
      <c r="G96" s="281">
        <v>489.9666666666667</v>
      </c>
      <c r="H96" s="281">
        <v>512.4666666666667</v>
      </c>
      <c r="I96" s="281">
        <v>517.68333333333328</v>
      </c>
      <c r="J96" s="281">
        <v>523.7166666666667</v>
      </c>
      <c r="K96" s="280">
        <v>511.65</v>
      </c>
      <c r="L96" s="280">
        <v>500.4</v>
      </c>
      <c r="M96" s="280">
        <v>6.8281299999999998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223.15</v>
      </c>
      <c r="D97" s="281">
        <v>219.75</v>
      </c>
      <c r="E97" s="281">
        <v>215.75</v>
      </c>
      <c r="F97" s="281">
        <v>208.35</v>
      </c>
      <c r="G97" s="281">
        <v>204.35</v>
      </c>
      <c r="H97" s="281">
        <v>227.15</v>
      </c>
      <c r="I97" s="281">
        <v>231.15</v>
      </c>
      <c r="J97" s="281">
        <v>238.55</v>
      </c>
      <c r="K97" s="280">
        <v>223.75</v>
      </c>
      <c r="L97" s="280">
        <v>212.35</v>
      </c>
      <c r="M97" s="280">
        <v>155.51910000000001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738.3</v>
      </c>
      <c r="D98" s="281">
        <v>737.94999999999993</v>
      </c>
      <c r="E98" s="281">
        <v>728.34999999999991</v>
      </c>
      <c r="F98" s="281">
        <v>718.4</v>
      </c>
      <c r="G98" s="281">
        <v>708.8</v>
      </c>
      <c r="H98" s="281">
        <v>747.89999999999986</v>
      </c>
      <c r="I98" s="281">
        <v>757.5</v>
      </c>
      <c r="J98" s="281">
        <v>767.44999999999982</v>
      </c>
      <c r="K98" s="280">
        <v>747.55</v>
      </c>
      <c r="L98" s="280">
        <v>728</v>
      </c>
      <c r="M98" s="280">
        <v>0.36076999999999998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710.95</v>
      </c>
      <c r="D99" s="281">
        <v>715.4</v>
      </c>
      <c r="E99" s="281">
        <v>702.8</v>
      </c>
      <c r="F99" s="281">
        <v>694.65</v>
      </c>
      <c r="G99" s="281">
        <v>682.05</v>
      </c>
      <c r="H99" s="281">
        <v>723.55</v>
      </c>
      <c r="I99" s="281">
        <v>736.15000000000009</v>
      </c>
      <c r="J99" s="281">
        <v>744.3</v>
      </c>
      <c r="K99" s="280">
        <v>728</v>
      </c>
      <c r="L99" s="280">
        <v>707.25</v>
      </c>
      <c r="M99" s="280">
        <v>0.3347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767.3</v>
      </c>
      <c r="D100" s="281">
        <v>763.06666666666661</v>
      </c>
      <c r="E100" s="281">
        <v>755.23333333333323</v>
      </c>
      <c r="F100" s="281">
        <v>743.16666666666663</v>
      </c>
      <c r="G100" s="281">
        <v>735.33333333333326</v>
      </c>
      <c r="H100" s="281">
        <v>775.13333333333321</v>
      </c>
      <c r="I100" s="281">
        <v>782.9666666666667</v>
      </c>
      <c r="J100" s="281">
        <v>795.03333333333319</v>
      </c>
      <c r="K100" s="280">
        <v>770.9</v>
      </c>
      <c r="L100" s="280">
        <v>751</v>
      </c>
      <c r="M100" s="280">
        <v>1.30454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111.8</v>
      </c>
      <c r="D101" s="281">
        <v>111.88333333333333</v>
      </c>
      <c r="E101" s="281">
        <v>110.96666666666665</v>
      </c>
      <c r="F101" s="281">
        <v>110.13333333333333</v>
      </c>
      <c r="G101" s="281">
        <v>109.21666666666665</v>
      </c>
      <c r="H101" s="281">
        <v>112.71666666666665</v>
      </c>
      <c r="I101" s="281">
        <v>113.63333333333334</v>
      </c>
      <c r="J101" s="281">
        <v>114.46666666666665</v>
      </c>
      <c r="K101" s="280">
        <v>112.8</v>
      </c>
      <c r="L101" s="280">
        <v>111.05</v>
      </c>
      <c r="M101" s="280">
        <v>3.4430100000000001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1200.75</v>
      </c>
      <c r="D102" s="281">
        <v>1204.8166666666666</v>
      </c>
      <c r="E102" s="281">
        <v>1194.9333333333332</v>
      </c>
      <c r="F102" s="281">
        <v>1189.1166666666666</v>
      </c>
      <c r="G102" s="281">
        <v>1179.2333333333331</v>
      </c>
      <c r="H102" s="281">
        <v>1210.6333333333332</v>
      </c>
      <c r="I102" s="281">
        <v>1220.5166666666664</v>
      </c>
      <c r="J102" s="281">
        <v>1226.3333333333333</v>
      </c>
      <c r="K102" s="280">
        <v>1214.7</v>
      </c>
      <c r="L102" s="280">
        <v>1199</v>
      </c>
      <c r="M102" s="280">
        <v>0.64573000000000003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18.2</v>
      </c>
      <c r="D103" s="281">
        <v>18.150000000000002</v>
      </c>
      <c r="E103" s="281">
        <v>18.050000000000004</v>
      </c>
      <c r="F103" s="281">
        <v>17.900000000000002</v>
      </c>
      <c r="G103" s="281">
        <v>17.800000000000004</v>
      </c>
      <c r="H103" s="281">
        <v>18.300000000000004</v>
      </c>
      <c r="I103" s="281">
        <v>18.400000000000006</v>
      </c>
      <c r="J103" s="281">
        <v>18.550000000000004</v>
      </c>
      <c r="K103" s="280">
        <v>18.25</v>
      </c>
      <c r="L103" s="280">
        <v>18</v>
      </c>
      <c r="M103" s="280">
        <v>12.121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1107.8499999999999</v>
      </c>
      <c r="D104" s="281">
        <v>1109.0666666666666</v>
      </c>
      <c r="E104" s="281">
        <v>1098.7833333333333</v>
      </c>
      <c r="F104" s="281">
        <v>1089.7166666666667</v>
      </c>
      <c r="G104" s="281">
        <v>1079.4333333333334</v>
      </c>
      <c r="H104" s="281">
        <v>1118.1333333333332</v>
      </c>
      <c r="I104" s="281">
        <v>1128.4166666666665</v>
      </c>
      <c r="J104" s="281">
        <v>1137.4833333333331</v>
      </c>
      <c r="K104" s="280">
        <v>1119.3499999999999</v>
      </c>
      <c r="L104" s="280">
        <v>1100</v>
      </c>
      <c r="M104" s="280">
        <v>2.9464700000000001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573.45000000000005</v>
      </c>
      <c r="D105" s="281">
        <v>563.5</v>
      </c>
      <c r="E105" s="281">
        <v>548</v>
      </c>
      <c r="F105" s="281">
        <v>522.54999999999995</v>
      </c>
      <c r="G105" s="281">
        <v>507.04999999999995</v>
      </c>
      <c r="H105" s="281">
        <v>588.95000000000005</v>
      </c>
      <c r="I105" s="281">
        <v>604.45000000000005</v>
      </c>
      <c r="J105" s="281">
        <v>629.90000000000009</v>
      </c>
      <c r="K105" s="280">
        <v>579</v>
      </c>
      <c r="L105" s="280">
        <v>538.04999999999995</v>
      </c>
      <c r="M105" s="280">
        <v>2.1703800000000002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790.45</v>
      </c>
      <c r="D106" s="281">
        <v>793.1</v>
      </c>
      <c r="E106" s="281">
        <v>784.25</v>
      </c>
      <c r="F106" s="281">
        <v>778.05</v>
      </c>
      <c r="G106" s="281">
        <v>769.19999999999993</v>
      </c>
      <c r="H106" s="281">
        <v>799.30000000000007</v>
      </c>
      <c r="I106" s="281">
        <v>808.1500000000002</v>
      </c>
      <c r="J106" s="281">
        <v>814.35000000000014</v>
      </c>
      <c r="K106" s="280">
        <v>801.95</v>
      </c>
      <c r="L106" s="280">
        <v>786.9</v>
      </c>
      <c r="M106" s="280">
        <v>1.0627800000000001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4176.95</v>
      </c>
      <c r="D107" s="281">
        <v>4174.8833333333323</v>
      </c>
      <c r="E107" s="281">
        <v>4122.116666666665</v>
      </c>
      <c r="F107" s="281">
        <v>4067.2833333333328</v>
      </c>
      <c r="G107" s="281">
        <v>4014.5166666666655</v>
      </c>
      <c r="H107" s="281">
        <v>4229.7166666666644</v>
      </c>
      <c r="I107" s="281">
        <v>4282.4833333333327</v>
      </c>
      <c r="J107" s="281">
        <v>4337.3166666666639</v>
      </c>
      <c r="K107" s="280">
        <v>4227.6499999999996</v>
      </c>
      <c r="L107" s="280">
        <v>4120.05</v>
      </c>
      <c r="M107" s="280">
        <v>0.13908000000000001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312.39999999999998</v>
      </c>
      <c r="D108" s="281">
        <v>313.43333333333334</v>
      </c>
      <c r="E108" s="281">
        <v>310.11666666666667</v>
      </c>
      <c r="F108" s="281">
        <v>307.83333333333331</v>
      </c>
      <c r="G108" s="281">
        <v>304.51666666666665</v>
      </c>
      <c r="H108" s="281">
        <v>315.7166666666667</v>
      </c>
      <c r="I108" s="281">
        <v>319.03333333333342</v>
      </c>
      <c r="J108" s="281">
        <v>321.31666666666672</v>
      </c>
      <c r="K108" s="280">
        <v>316.75</v>
      </c>
      <c r="L108" s="280">
        <v>311.14999999999998</v>
      </c>
      <c r="M108" s="280">
        <v>0.75683999999999996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303.35000000000002</v>
      </c>
      <c r="D109" s="281">
        <v>303.25</v>
      </c>
      <c r="E109" s="281">
        <v>300.55</v>
      </c>
      <c r="F109" s="281">
        <v>297.75</v>
      </c>
      <c r="G109" s="281">
        <v>295.05</v>
      </c>
      <c r="H109" s="281">
        <v>306.05</v>
      </c>
      <c r="I109" s="281">
        <v>308.75000000000006</v>
      </c>
      <c r="J109" s="281">
        <v>311.55</v>
      </c>
      <c r="K109" s="280">
        <v>305.95</v>
      </c>
      <c r="L109" s="280">
        <v>300.45</v>
      </c>
      <c r="M109" s="280">
        <v>11.076980000000001</v>
      </c>
      <c r="N109" s="1"/>
      <c r="O109" s="1"/>
    </row>
    <row r="110" spans="1:15" ht="12.75" customHeight="1">
      <c r="A110" s="30">
        <v>100</v>
      </c>
      <c r="B110" s="290" t="s">
        <v>861</v>
      </c>
      <c r="C110" s="280">
        <v>472.95</v>
      </c>
      <c r="D110" s="281">
        <v>474.7166666666667</v>
      </c>
      <c r="E110" s="281">
        <v>468.63333333333338</v>
      </c>
      <c r="F110" s="281">
        <v>464.31666666666666</v>
      </c>
      <c r="G110" s="281">
        <v>458.23333333333335</v>
      </c>
      <c r="H110" s="281">
        <v>479.03333333333342</v>
      </c>
      <c r="I110" s="281">
        <v>485.11666666666667</v>
      </c>
      <c r="J110" s="281">
        <v>489.43333333333345</v>
      </c>
      <c r="K110" s="280">
        <v>480.8</v>
      </c>
      <c r="L110" s="280">
        <v>470.4</v>
      </c>
      <c r="M110" s="280">
        <v>2.6280899999999998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648.6</v>
      </c>
      <c r="D111" s="281">
        <v>650.94999999999993</v>
      </c>
      <c r="E111" s="281">
        <v>637.14999999999986</v>
      </c>
      <c r="F111" s="281">
        <v>625.69999999999993</v>
      </c>
      <c r="G111" s="281">
        <v>611.89999999999986</v>
      </c>
      <c r="H111" s="281">
        <v>662.39999999999986</v>
      </c>
      <c r="I111" s="281">
        <v>676.19999999999982</v>
      </c>
      <c r="J111" s="281">
        <v>687.64999999999986</v>
      </c>
      <c r="K111" s="280">
        <v>664.75</v>
      </c>
      <c r="L111" s="280">
        <v>639.5</v>
      </c>
      <c r="M111" s="280">
        <v>1.04559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683.9</v>
      </c>
      <c r="D112" s="281">
        <v>677.51666666666677</v>
      </c>
      <c r="E112" s="281">
        <v>669.53333333333353</v>
      </c>
      <c r="F112" s="281">
        <v>655.16666666666674</v>
      </c>
      <c r="G112" s="281">
        <v>647.18333333333351</v>
      </c>
      <c r="H112" s="281">
        <v>691.88333333333355</v>
      </c>
      <c r="I112" s="281">
        <v>699.8666666666669</v>
      </c>
      <c r="J112" s="281">
        <v>714.23333333333358</v>
      </c>
      <c r="K112" s="280">
        <v>685.5</v>
      </c>
      <c r="L112" s="280">
        <v>663.15</v>
      </c>
      <c r="M112" s="280">
        <v>19.964300000000001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960.65</v>
      </c>
      <c r="D113" s="281">
        <v>963.35</v>
      </c>
      <c r="E113" s="281">
        <v>952.7</v>
      </c>
      <c r="F113" s="281">
        <v>944.75</v>
      </c>
      <c r="G113" s="281">
        <v>934.1</v>
      </c>
      <c r="H113" s="281">
        <v>971.30000000000007</v>
      </c>
      <c r="I113" s="281">
        <v>981.94999999999993</v>
      </c>
      <c r="J113" s="281">
        <v>989.90000000000009</v>
      </c>
      <c r="K113" s="280">
        <v>974</v>
      </c>
      <c r="L113" s="280">
        <v>955.4</v>
      </c>
      <c r="M113" s="280">
        <v>11.62631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158</v>
      </c>
      <c r="D114" s="281">
        <v>156.83333333333334</v>
      </c>
      <c r="E114" s="281">
        <v>154.16666666666669</v>
      </c>
      <c r="F114" s="281">
        <v>150.33333333333334</v>
      </c>
      <c r="G114" s="281">
        <v>147.66666666666669</v>
      </c>
      <c r="H114" s="281">
        <v>160.66666666666669</v>
      </c>
      <c r="I114" s="281">
        <v>163.33333333333337</v>
      </c>
      <c r="J114" s="281">
        <v>167.16666666666669</v>
      </c>
      <c r="K114" s="280">
        <v>159.5</v>
      </c>
      <c r="L114" s="280">
        <v>153</v>
      </c>
      <c r="M114" s="280">
        <v>21.688230000000001</v>
      </c>
      <c r="N114" s="1"/>
      <c r="O114" s="1"/>
    </row>
    <row r="115" spans="1:15" ht="12.75" customHeight="1">
      <c r="A115" s="30">
        <v>105</v>
      </c>
      <c r="B115" s="290" t="s">
        <v>851</v>
      </c>
      <c r="C115" s="280">
        <v>1690.65</v>
      </c>
      <c r="D115" s="281">
        <v>1662.9666666666665</v>
      </c>
      <c r="E115" s="281">
        <v>1628.9333333333329</v>
      </c>
      <c r="F115" s="281">
        <v>1567.2166666666665</v>
      </c>
      <c r="G115" s="281">
        <v>1533.1833333333329</v>
      </c>
      <c r="H115" s="281">
        <v>1724.6833333333329</v>
      </c>
      <c r="I115" s="281">
        <v>1758.7166666666662</v>
      </c>
      <c r="J115" s="281">
        <v>1820.4333333333329</v>
      </c>
      <c r="K115" s="280">
        <v>1697</v>
      </c>
      <c r="L115" s="280">
        <v>1601.25</v>
      </c>
      <c r="M115" s="280">
        <v>1.7440199999999999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198.25</v>
      </c>
      <c r="D116" s="281">
        <v>197.28333333333333</v>
      </c>
      <c r="E116" s="281">
        <v>194.96666666666667</v>
      </c>
      <c r="F116" s="281">
        <v>191.68333333333334</v>
      </c>
      <c r="G116" s="281">
        <v>189.36666666666667</v>
      </c>
      <c r="H116" s="281">
        <v>200.56666666666666</v>
      </c>
      <c r="I116" s="281">
        <v>202.88333333333333</v>
      </c>
      <c r="J116" s="281">
        <v>206.16666666666666</v>
      </c>
      <c r="K116" s="280">
        <v>199.6</v>
      </c>
      <c r="L116" s="280">
        <v>194</v>
      </c>
      <c r="M116" s="280">
        <v>99.13955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322.55</v>
      </c>
      <c r="D117" s="281">
        <v>322.86666666666662</v>
      </c>
      <c r="E117" s="281">
        <v>320.73333333333323</v>
      </c>
      <c r="F117" s="281">
        <v>318.91666666666663</v>
      </c>
      <c r="G117" s="281">
        <v>316.78333333333325</v>
      </c>
      <c r="H117" s="281">
        <v>324.68333333333322</v>
      </c>
      <c r="I117" s="281">
        <v>326.81666666666655</v>
      </c>
      <c r="J117" s="281">
        <v>328.63333333333321</v>
      </c>
      <c r="K117" s="280">
        <v>325</v>
      </c>
      <c r="L117" s="280">
        <v>321.05</v>
      </c>
      <c r="M117" s="280">
        <v>0.70599999999999996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3411.6</v>
      </c>
      <c r="D118" s="281">
        <v>3403.5500000000006</v>
      </c>
      <c r="E118" s="281">
        <v>3372.1000000000013</v>
      </c>
      <c r="F118" s="281">
        <v>3332.6000000000008</v>
      </c>
      <c r="G118" s="281">
        <v>3301.1500000000015</v>
      </c>
      <c r="H118" s="281">
        <v>3443.0500000000011</v>
      </c>
      <c r="I118" s="281">
        <v>3474.5000000000009</v>
      </c>
      <c r="J118" s="281">
        <v>3514.0000000000009</v>
      </c>
      <c r="K118" s="280">
        <v>3435</v>
      </c>
      <c r="L118" s="280">
        <v>3364.05</v>
      </c>
      <c r="M118" s="280">
        <v>4.8500300000000003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1563.5</v>
      </c>
      <c r="D119" s="281">
        <v>1557.6166666666668</v>
      </c>
      <c r="E119" s="281">
        <v>1547.8833333333337</v>
      </c>
      <c r="F119" s="281">
        <v>1532.2666666666669</v>
      </c>
      <c r="G119" s="281">
        <v>1522.5333333333338</v>
      </c>
      <c r="H119" s="281">
        <v>1573.2333333333336</v>
      </c>
      <c r="I119" s="281">
        <v>1582.9666666666667</v>
      </c>
      <c r="J119" s="281">
        <v>1598.5833333333335</v>
      </c>
      <c r="K119" s="280">
        <v>1567.35</v>
      </c>
      <c r="L119" s="280">
        <v>1542</v>
      </c>
      <c r="M119" s="280">
        <v>1.36459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2381.6</v>
      </c>
      <c r="D120" s="281">
        <v>2360.6166666666663</v>
      </c>
      <c r="E120" s="281">
        <v>2318.2833333333328</v>
      </c>
      <c r="F120" s="281">
        <v>2254.9666666666667</v>
      </c>
      <c r="G120" s="281">
        <v>2212.6333333333332</v>
      </c>
      <c r="H120" s="281">
        <v>2423.9333333333325</v>
      </c>
      <c r="I120" s="281">
        <v>2466.2666666666655</v>
      </c>
      <c r="J120" s="281">
        <v>2529.5833333333321</v>
      </c>
      <c r="K120" s="280">
        <v>2402.9499999999998</v>
      </c>
      <c r="L120" s="280">
        <v>2297.3000000000002</v>
      </c>
      <c r="M120" s="280">
        <v>1.4460299999999999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673.65</v>
      </c>
      <c r="D121" s="281">
        <v>674.85</v>
      </c>
      <c r="E121" s="281">
        <v>668.5</v>
      </c>
      <c r="F121" s="281">
        <v>663.35</v>
      </c>
      <c r="G121" s="281">
        <v>657</v>
      </c>
      <c r="H121" s="281">
        <v>680</v>
      </c>
      <c r="I121" s="281">
        <v>686.35000000000014</v>
      </c>
      <c r="J121" s="281">
        <v>691.5</v>
      </c>
      <c r="K121" s="280">
        <v>681.2</v>
      </c>
      <c r="L121" s="280">
        <v>669.7</v>
      </c>
      <c r="M121" s="280">
        <v>16.535799999999998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1000.85</v>
      </c>
      <c r="D122" s="281">
        <v>998.61666666666679</v>
      </c>
      <c r="E122" s="281">
        <v>989.28333333333353</v>
      </c>
      <c r="F122" s="281">
        <v>977.7166666666667</v>
      </c>
      <c r="G122" s="281">
        <v>968.38333333333344</v>
      </c>
      <c r="H122" s="281">
        <v>1010.1833333333336</v>
      </c>
      <c r="I122" s="281">
        <v>1019.5166666666669</v>
      </c>
      <c r="J122" s="281">
        <v>1031.0833333333337</v>
      </c>
      <c r="K122" s="280">
        <v>1007.95</v>
      </c>
      <c r="L122" s="280">
        <v>987.05</v>
      </c>
      <c r="M122" s="280">
        <v>2.9232800000000001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1050.05</v>
      </c>
      <c r="D123" s="281">
        <v>1062.2666666666667</v>
      </c>
      <c r="E123" s="281">
        <v>1029.7833333333333</v>
      </c>
      <c r="F123" s="281">
        <v>1009.5166666666667</v>
      </c>
      <c r="G123" s="281">
        <v>977.0333333333333</v>
      </c>
      <c r="H123" s="281">
        <v>1082.5333333333333</v>
      </c>
      <c r="I123" s="281">
        <v>1115.0166666666664</v>
      </c>
      <c r="J123" s="281">
        <v>1135.2833333333333</v>
      </c>
      <c r="K123" s="280">
        <v>1094.75</v>
      </c>
      <c r="L123" s="280">
        <v>1042</v>
      </c>
      <c r="M123" s="280">
        <v>2.95621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395.2</v>
      </c>
      <c r="D124" s="281">
        <v>395.59999999999997</v>
      </c>
      <c r="E124" s="281">
        <v>389.59999999999991</v>
      </c>
      <c r="F124" s="281">
        <v>383.99999999999994</v>
      </c>
      <c r="G124" s="281">
        <v>377.99999999999989</v>
      </c>
      <c r="H124" s="281">
        <v>401.19999999999993</v>
      </c>
      <c r="I124" s="281">
        <v>407.20000000000005</v>
      </c>
      <c r="J124" s="281">
        <v>412.79999999999995</v>
      </c>
      <c r="K124" s="280">
        <v>401.6</v>
      </c>
      <c r="L124" s="280">
        <v>390</v>
      </c>
      <c r="M124" s="280">
        <v>19.712389999999999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1150.25</v>
      </c>
      <c r="D125" s="281">
        <v>1152.2</v>
      </c>
      <c r="E125" s="281">
        <v>1136.4000000000001</v>
      </c>
      <c r="F125" s="281">
        <v>1122.55</v>
      </c>
      <c r="G125" s="281">
        <v>1106.75</v>
      </c>
      <c r="H125" s="281">
        <v>1166.0500000000002</v>
      </c>
      <c r="I125" s="281">
        <v>1181.8499999999999</v>
      </c>
      <c r="J125" s="281">
        <v>1195.7000000000003</v>
      </c>
      <c r="K125" s="280">
        <v>1168</v>
      </c>
      <c r="L125" s="280">
        <v>1138.3499999999999</v>
      </c>
      <c r="M125" s="280">
        <v>5.9784600000000001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763.2</v>
      </c>
      <c r="D126" s="281">
        <v>766.11666666666667</v>
      </c>
      <c r="E126" s="281">
        <v>757.18333333333339</v>
      </c>
      <c r="F126" s="281">
        <v>751.16666666666674</v>
      </c>
      <c r="G126" s="281">
        <v>742.23333333333346</v>
      </c>
      <c r="H126" s="281">
        <v>772.13333333333333</v>
      </c>
      <c r="I126" s="281">
        <v>781.06666666666649</v>
      </c>
      <c r="J126" s="281">
        <v>787.08333333333326</v>
      </c>
      <c r="K126" s="280">
        <v>775.05</v>
      </c>
      <c r="L126" s="280">
        <v>760.1</v>
      </c>
      <c r="M126" s="280">
        <v>1.2169700000000001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984.55</v>
      </c>
      <c r="D127" s="281">
        <v>996.85</v>
      </c>
      <c r="E127" s="281">
        <v>968.7</v>
      </c>
      <c r="F127" s="281">
        <v>952.85</v>
      </c>
      <c r="G127" s="281">
        <v>924.7</v>
      </c>
      <c r="H127" s="281">
        <v>1012.7</v>
      </c>
      <c r="I127" s="281">
        <v>1040.8499999999999</v>
      </c>
      <c r="J127" s="281">
        <v>1056.7</v>
      </c>
      <c r="K127" s="280">
        <v>1025</v>
      </c>
      <c r="L127" s="280">
        <v>981</v>
      </c>
      <c r="M127" s="280">
        <v>2.9296799999999998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359.85</v>
      </c>
      <c r="D128" s="281">
        <v>357.68333333333334</v>
      </c>
      <c r="E128" s="281">
        <v>353.9666666666667</v>
      </c>
      <c r="F128" s="281">
        <v>348.08333333333337</v>
      </c>
      <c r="G128" s="281">
        <v>344.36666666666673</v>
      </c>
      <c r="H128" s="281">
        <v>363.56666666666666</v>
      </c>
      <c r="I128" s="281">
        <v>367.28333333333325</v>
      </c>
      <c r="J128" s="281">
        <v>373.16666666666663</v>
      </c>
      <c r="K128" s="280">
        <v>361.4</v>
      </c>
      <c r="L128" s="280">
        <v>351.8</v>
      </c>
      <c r="M128" s="280">
        <v>51.483069999999998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549.45000000000005</v>
      </c>
      <c r="D129" s="281">
        <v>549.31666666666661</v>
      </c>
      <c r="E129" s="281">
        <v>545.23333333333323</v>
      </c>
      <c r="F129" s="281">
        <v>541.01666666666665</v>
      </c>
      <c r="G129" s="281">
        <v>536.93333333333328</v>
      </c>
      <c r="H129" s="281">
        <v>553.53333333333319</v>
      </c>
      <c r="I129" s="281">
        <v>557.61666666666667</v>
      </c>
      <c r="J129" s="281">
        <v>561.83333333333314</v>
      </c>
      <c r="K129" s="280">
        <v>553.4</v>
      </c>
      <c r="L129" s="280">
        <v>545.1</v>
      </c>
      <c r="M129" s="280">
        <v>9.8683800000000002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1514.7</v>
      </c>
      <c r="D130" s="281">
        <v>1506</v>
      </c>
      <c r="E130" s="281">
        <v>1489.05</v>
      </c>
      <c r="F130" s="281">
        <v>1463.3999999999999</v>
      </c>
      <c r="G130" s="281">
        <v>1446.4499999999998</v>
      </c>
      <c r="H130" s="281">
        <v>1531.65</v>
      </c>
      <c r="I130" s="281">
        <v>1548.6</v>
      </c>
      <c r="J130" s="281">
        <v>1574.2500000000002</v>
      </c>
      <c r="K130" s="280">
        <v>1522.95</v>
      </c>
      <c r="L130" s="280">
        <v>1480.35</v>
      </c>
      <c r="M130" s="280">
        <v>1.4244399999999999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1769.6</v>
      </c>
      <c r="D131" s="281">
        <v>1764.8333333333333</v>
      </c>
      <c r="E131" s="281">
        <v>1749.7666666666664</v>
      </c>
      <c r="F131" s="281">
        <v>1729.9333333333332</v>
      </c>
      <c r="G131" s="281">
        <v>1714.8666666666663</v>
      </c>
      <c r="H131" s="281">
        <v>1784.6666666666665</v>
      </c>
      <c r="I131" s="281">
        <v>1799.7333333333336</v>
      </c>
      <c r="J131" s="281">
        <v>1819.5666666666666</v>
      </c>
      <c r="K131" s="280">
        <v>1779.9</v>
      </c>
      <c r="L131" s="280">
        <v>1745</v>
      </c>
      <c r="M131" s="280">
        <v>4.8526100000000003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178.35</v>
      </c>
      <c r="D132" s="281">
        <v>178.73333333333332</v>
      </c>
      <c r="E132" s="281">
        <v>175.76666666666665</v>
      </c>
      <c r="F132" s="281">
        <v>173.18333333333334</v>
      </c>
      <c r="G132" s="281">
        <v>170.21666666666667</v>
      </c>
      <c r="H132" s="281">
        <v>181.31666666666663</v>
      </c>
      <c r="I132" s="281">
        <v>184.28333333333327</v>
      </c>
      <c r="J132" s="281">
        <v>186.86666666666662</v>
      </c>
      <c r="K132" s="280">
        <v>181.7</v>
      </c>
      <c r="L132" s="280">
        <v>176.15</v>
      </c>
      <c r="M132" s="280">
        <v>28.06832</v>
      </c>
      <c r="N132" s="1"/>
      <c r="O132" s="1"/>
    </row>
    <row r="133" spans="1:15" ht="12.75" customHeight="1">
      <c r="A133" s="30">
        <v>123</v>
      </c>
      <c r="B133" s="290" t="s">
        <v>862</v>
      </c>
      <c r="C133" s="280">
        <v>167.45</v>
      </c>
      <c r="D133" s="281">
        <v>168.25</v>
      </c>
      <c r="E133" s="281">
        <v>165.8</v>
      </c>
      <c r="F133" s="281">
        <v>164.15</v>
      </c>
      <c r="G133" s="281">
        <v>161.70000000000002</v>
      </c>
      <c r="H133" s="281">
        <v>169.9</v>
      </c>
      <c r="I133" s="281">
        <v>172.35</v>
      </c>
      <c r="J133" s="281">
        <v>174</v>
      </c>
      <c r="K133" s="280">
        <v>170.7</v>
      </c>
      <c r="L133" s="280">
        <v>166.6</v>
      </c>
      <c r="M133" s="280">
        <v>10.87819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33.1</v>
      </c>
      <c r="D134" s="281">
        <v>32.81666666666667</v>
      </c>
      <c r="E134" s="281">
        <v>32.533333333333339</v>
      </c>
      <c r="F134" s="281">
        <v>31.966666666666669</v>
      </c>
      <c r="G134" s="281">
        <v>31.683333333333337</v>
      </c>
      <c r="H134" s="281">
        <v>33.38333333333334</v>
      </c>
      <c r="I134" s="281">
        <v>33.666666666666671</v>
      </c>
      <c r="J134" s="281">
        <v>34.233333333333341</v>
      </c>
      <c r="K134" s="280">
        <v>33.1</v>
      </c>
      <c r="L134" s="280">
        <v>32.25</v>
      </c>
      <c r="M134" s="280">
        <v>15.47171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219.1</v>
      </c>
      <c r="D135" s="281">
        <v>214.25</v>
      </c>
      <c r="E135" s="281">
        <v>207.6</v>
      </c>
      <c r="F135" s="281">
        <v>196.1</v>
      </c>
      <c r="G135" s="281">
        <v>189.45</v>
      </c>
      <c r="H135" s="281">
        <v>225.75</v>
      </c>
      <c r="I135" s="281">
        <v>232.39999999999998</v>
      </c>
      <c r="J135" s="281">
        <v>243.9</v>
      </c>
      <c r="K135" s="280">
        <v>220.9</v>
      </c>
      <c r="L135" s="280">
        <v>202.75</v>
      </c>
      <c r="M135" s="280">
        <v>23.620930000000001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3753.25</v>
      </c>
      <c r="D136" s="281">
        <v>3749.7166666666667</v>
      </c>
      <c r="E136" s="281">
        <v>3733.5333333333333</v>
      </c>
      <c r="F136" s="281">
        <v>3713.8166666666666</v>
      </c>
      <c r="G136" s="281">
        <v>3697.6333333333332</v>
      </c>
      <c r="H136" s="281">
        <v>3769.4333333333334</v>
      </c>
      <c r="I136" s="281">
        <v>3785.6166666666668</v>
      </c>
      <c r="J136" s="281">
        <v>3805.3333333333335</v>
      </c>
      <c r="K136" s="280">
        <v>3765.9</v>
      </c>
      <c r="L136" s="280">
        <v>3730</v>
      </c>
      <c r="M136" s="280">
        <v>1.67954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3812.7</v>
      </c>
      <c r="D137" s="281">
        <v>3818.2333333333336</v>
      </c>
      <c r="E137" s="281">
        <v>3786.4666666666672</v>
      </c>
      <c r="F137" s="281">
        <v>3760.2333333333336</v>
      </c>
      <c r="G137" s="281">
        <v>3728.4666666666672</v>
      </c>
      <c r="H137" s="281">
        <v>3844.4666666666672</v>
      </c>
      <c r="I137" s="281">
        <v>3876.2333333333336</v>
      </c>
      <c r="J137" s="281">
        <v>3902.4666666666672</v>
      </c>
      <c r="K137" s="280">
        <v>3850</v>
      </c>
      <c r="L137" s="280">
        <v>3792</v>
      </c>
      <c r="M137" s="280">
        <v>1.15205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2022.1</v>
      </c>
      <c r="D138" s="281">
        <v>2038.6833333333332</v>
      </c>
      <c r="E138" s="281">
        <v>1980.2666666666664</v>
      </c>
      <c r="F138" s="281">
        <v>1938.4333333333332</v>
      </c>
      <c r="G138" s="281">
        <v>1880.0166666666664</v>
      </c>
      <c r="H138" s="281">
        <v>2080.5166666666664</v>
      </c>
      <c r="I138" s="281">
        <v>2138.9333333333329</v>
      </c>
      <c r="J138" s="281">
        <v>2180.7666666666664</v>
      </c>
      <c r="K138" s="280">
        <v>2097.1</v>
      </c>
      <c r="L138" s="280">
        <v>1996.85</v>
      </c>
      <c r="M138" s="280">
        <v>4.4568399999999997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4447.8999999999996</v>
      </c>
      <c r="D139" s="281">
        <v>4460.3499999999995</v>
      </c>
      <c r="E139" s="281">
        <v>4422.6999999999989</v>
      </c>
      <c r="F139" s="281">
        <v>4397.4999999999991</v>
      </c>
      <c r="G139" s="281">
        <v>4359.8499999999985</v>
      </c>
      <c r="H139" s="281">
        <v>4485.5499999999993</v>
      </c>
      <c r="I139" s="281">
        <v>4523.1999999999989</v>
      </c>
      <c r="J139" s="281">
        <v>4548.3999999999996</v>
      </c>
      <c r="K139" s="280">
        <v>4498</v>
      </c>
      <c r="L139" s="280">
        <v>4435.1499999999996</v>
      </c>
      <c r="M139" s="280">
        <v>3.9238400000000002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558.6</v>
      </c>
      <c r="D140" s="281">
        <v>560.11666666666667</v>
      </c>
      <c r="E140" s="281">
        <v>552.23333333333335</v>
      </c>
      <c r="F140" s="281">
        <v>545.86666666666667</v>
      </c>
      <c r="G140" s="281">
        <v>537.98333333333335</v>
      </c>
      <c r="H140" s="281">
        <v>566.48333333333335</v>
      </c>
      <c r="I140" s="281">
        <v>574.36666666666679</v>
      </c>
      <c r="J140" s="281">
        <v>580.73333333333335</v>
      </c>
      <c r="K140" s="280">
        <v>568</v>
      </c>
      <c r="L140" s="280">
        <v>553.75</v>
      </c>
      <c r="M140" s="280">
        <v>3.5425599999999999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130.30000000000001</v>
      </c>
      <c r="D141" s="281">
        <v>131.08333333333334</v>
      </c>
      <c r="E141" s="281">
        <v>129.26666666666668</v>
      </c>
      <c r="F141" s="281">
        <v>128.23333333333335</v>
      </c>
      <c r="G141" s="281">
        <v>126.41666666666669</v>
      </c>
      <c r="H141" s="281">
        <v>132.11666666666667</v>
      </c>
      <c r="I141" s="281">
        <v>133.93333333333334</v>
      </c>
      <c r="J141" s="281">
        <v>134.96666666666667</v>
      </c>
      <c r="K141" s="280">
        <v>132.9</v>
      </c>
      <c r="L141" s="280">
        <v>130.05000000000001</v>
      </c>
      <c r="M141" s="280">
        <v>3.6145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185.95</v>
      </c>
      <c r="D142" s="281">
        <v>183.65</v>
      </c>
      <c r="E142" s="281">
        <v>178.8</v>
      </c>
      <c r="F142" s="281">
        <v>171.65</v>
      </c>
      <c r="G142" s="281">
        <v>166.8</v>
      </c>
      <c r="H142" s="281">
        <v>190.8</v>
      </c>
      <c r="I142" s="281">
        <v>195.64999999999998</v>
      </c>
      <c r="J142" s="281">
        <v>202.8</v>
      </c>
      <c r="K142" s="280">
        <v>188.5</v>
      </c>
      <c r="L142" s="280">
        <v>176.5</v>
      </c>
      <c r="M142" s="280">
        <v>3.3341699999999999</v>
      </c>
      <c r="N142" s="1"/>
      <c r="O142" s="1"/>
    </row>
    <row r="143" spans="1:15" ht="12.75" customHeight="1">
      <c r="A143" s="30">
        <v>133</v>
      </c>
      <c r="B143" s="290" t="s">
        <v>863</v>
      </c>
      <c r="C143" s="280">
        <v>397.25</v>
      </c>
      <c r="D143" s="281">
        <v>400.05</v>
      </c>
      <c r="E143" s="281">
        <v>392.3</v>
      </c>
      <c r="F143" s="281">
        <v>387.35</v>
      </c>
      <c r="G143" s="281">
        <v>379.6</v>
      </c>
      <c r="H143" s="281">
        <v>405</v>
      </c>
      <c r="I143" s="281">
        <v>412.75</v>
      </c>
      <c r="J143" s="281">
        <v>417.7</v>
      </c>
      <c r="K143" s="280">
        <v>407.8</v>
      </c>
      <c r="L143" s="280">
        <v>395.1</v>
      </c>
      <c r="M143" s="280">
        <v>16.342739999999999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57.35</v>
      </c>
      <c r="D144" s="281">
        <v>57.933333333333337</v>
      </c>
      <c r="E144" s="281">
        <v>56.416666666666671</v>
      </c>
      <c r="F144" s="281">
        <v>55.483333333333334</v>
      </c>
      <c r="G144" s="281">
        <v>53.966666666666669</v>
      </c>
      <c r="H144" s="281">
        <v>58.866666666666674</v>
      </c>
      <c r="I144" s="281">
        <v>60.38333333333334</v>
      </c>
      <c r="J144" s="281">
        <v>61.316666666666677</v>
      </c>
      <c r="K144" s="280">
        <v>59.45</v>
      </c>
      <c r="L144" s="280">
        <v>57</v>
      </c>
      <c r="M144" s="280">
        <v>11.30175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3077.7</v>
      </c>
      <c r="D145" s="281">
        <v>3060.5666666666671</v>
      </c>
      <c r="E145" s="281">
        <v>3032.1333333333341</v>
      </c>
      <c r="F145" s="281">
        <v>2986.5666666666671</v>
      </c>
      <c r="G145" s="281">
        <v>2958.1333333333341</v>
      </c>
      <c r="H145" s="281">
        <v>3106.1333333333341</v>
      </c>
      <c r="I145" s="281">
        <v>3134.5666666666675</v>
      </c>
      <c r="J145" s="281">
        <v>3180.1333333333341</v>
      </c>
      <c r="K145" s="280">
        <v>3089</v>
      </c>
      <c r="L145" s="280">
        <v>3015</v>
      </c>
      <c r="M145" s="280">
        <v>7.2800399999999996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369.6</v>
      </c>
      <c r="D146" s="281">
        <v>369.61666666666662</v>
      </c>
      <c r="E146" s="281">
        <v>365.33333333333326</v>
      </c>
      <c r="F146" s="281">
        <v>361.06666666666666</v>
      </c>
      <c r="G146" s="281">
        <v>356.7833333333333</v>
      </c>
      <c r="H146" s="281">
        <v>373.88333333333321</v>
      </c>
      <c r="I146" s="281">
        <v>378.16666666666663</v>
      </c>
      <c r="J146" s="281">
        <v>382.43333333333317</v>
      </c>
      <c r="K146" s="280">
        <v>373.9</v>
      </c>
      <c r="L146" s="280">
        <v>365.35</v>
      </c>
      <c r="M146" s="280">
        <v>4.77651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465.35</v>
      </c>
      <c r="D147" s="281">
        <v>464.83333333333331</v>
      </c>
      <c r="E147" s="281">
        <v>461.66666666666663</v>
      </c>
      <c r="F147" s="281">
        <v>457.98333333333329</v>
      </c>
      <c r="G147" s="281">
        <v>454.81666666666661</v>
      </c>
      <c r="H147" s="281">
        <v>468.51666666666665</v>
      </c>
      <c r="I147" s="281">
        <v>471.68333333333328</v>
      </c>
      <c r="J147" s="281">
        <v>475.36666666666667</v>
      </c>
      <c r="K147" s="280">
        <v>468</v>
      </c>
      <c r="L147" s="280">
        <v>461.15</v>
      </c>
      <c r="M147" s="280">
        <v>1.4224000000000001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1449.95</v>
      </c>
      <c r="D148" s="281">
        <v>1443.1666666666667</v>
      </c>
      <c r="E148" s="281">
        <v>1426.4333333333334</v>
      </c>
      <c r="F148" s="281">
        <v>1402.9166666666667</v>
      </c>
      <c r="G148" s="281">
        <v>1386.1833333333334</v>
      </c>
      <c r="H148" s="281">
        <v>1466.6833333333334</v>
      </c>
      <c r="I148" s="281">
        <v>1483.4166666666665</v>
      </c>
      <c r="J148" s="281">
        <v>1506.9333333333334</v>
      </c>
      <c r="K148" s="280">
        <v>1459.9</v>
      </c>
      <c r="L148" s="280">
        <v>1419.65</v>
      </c>
      <c r="M148" s="280">
        <v>0.26716000000000001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64.2</v>
      </c>
      <c r="D149" s="281">
        <v>63.116666666666667</v>
      </c>
      <c r="E149" s="281">
        <v>61.733333333333334</v>
      </c>
      <c r="F149" s="281">
        <v>59.266666666666666</v>
      </c>
      <c r="G149" s="281">
        <v>57.883333333333333</v>
      </c>
      <c r="H149" s="281">
        <v>65.583333333333343</v>
      </c>
      <c r="I149" s="281">
        <v>66.966666666666669</v>
      </c>
      <c r="J149" s="281">
        <v>69.433333333333337</v>
      </c>
      <c r="K149" s="280">
        <v>64.5</v>
      </c>
      <c r="L149" s="280">
        <v>60.65</v>
      </c>
      <c r="M149" s="280">
        <v>29.8935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91.2</v>
      </c>
      <c r="D150" s="281">
        <v>91.55</v>
      </c>
      <c r="E150" s="281">
        <v>90.649999999999991</v>
      </c>
      <c r="F150" s="281">
        <v>90.1</v>
      </c>
      <c r="G150" s="281">
        <v>89.199999999999989</v>
      </c>
      <c r="H150" s="281">
        <v>92.1</v>
      </c>
      <c r="I150" s="281">
        <v>93</v>
      </c>
      <c r="J150" s="281">
        <v>93.55</v>
      </c>
      <c r="K150" s="280">
        <v>92.45</v>
      </c>
      <c r="L150" s="280">
        <v>91</v>
      </c>
      <c r="M150" s="280">
        <v>2.5869200000000001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41.7</v>
      </c>
      <c r="D151" s="281">
        <v>41.533333333333339</v>
      </c>
      <c r="E151" s="281">
        <v>41.116666666666674</v>
      </c>
      <c r="F151" s="281">
        <v>40.533333333333339</v>
      </c>
      <c r="G151" s="281">
        <v>40.116666666666674</v>
      </c>
      <c r="H151" s="281">
        <v>42.116666666666674</v>
      </c>
      <c r="I151" s="281">
        <v>42.533333333333346</v>
      </c>
      <c r="J151" s="281">
        <v>43.116666666666674</v>
      </c>
      <c r="K151" s="280">
        <v>41.95</v>
      </c>
      <c r="L151" s="280">
        <v>40.950000000000003</v>
      </c>
      <c r="M151" s="280">
        <v>3.8018000000000001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671.4</v>
      </c>
      <c r="D152" s="281">
        <v>672.48333333333335</v>
      </c>
      <c r="E152" s="281">
        <v>665.7166666666667</v>
      </c>
      <c r="F152" s="281">
        <v>660.0333333333333</v>
      </c>
      <c r="G152" s="281">
        <v>653.26666666666665</v>
      </c>
      <c r="H152" s="281">
        <v>678.16666666666674</v>
      </c>
      <c r="I152" s="281">
        <v>684.93333333333339</v>
      </c>
      <c r="J152" s="281">
        <v>690.61666666666679</v>
      </c>
      <c r="K152" s="280">
        <v>679.25</v>
      </c>
      <c r="L152" s="280">
        <v>666.8</v>
      </c>
      <c r="M152" s="280">
        <v>0.17102999999999999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1755.35</v>
      </c>
      <c r="D153" s="281">
        <v>1731.95</v>
      </c>
      <c r="E153" s="281">
        <v>1669.95</v>
      </c>
      <c r="F153" s="281">
        <v>1584.55</v>
      </c>
      <c r="G153" s="281">
        <v>1522.55</v>
      </c>
      <c r="H153" s="281">
        <v>1817.3500000000001</v>
      </c>
      <c r="I153" s="281">
        <v>1879.3500000000001</v>
      </c>
      <c r="J153" s="281">
        <v>1964.7500000000002</v>
      </c>
      <c r="K153" s="280">
        <v>1793.95</v>
      </c>
      <c r="L153" s="280">
        <v>1646.55</v>
      </c>
      <c r="M153" s="280">
        <v>27.145959999999999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150.65</v>
      </c>
      <c r="D154" s="281">
        <v>150.58333333333334</v>
      </c>
      <c r="E154" s="281">
        <v>149.16666666666669</v>
      </c>
      <c r="F154" s="281">
        <v>147.68333333333334</v>
      </c>
      <c r="G154" s="281">
        <v>146.26666666666668</v>
      </c>
      <c r="H154" s="281">
        <v>152.06666666666669</v>
      </c>
      <c r="I154" s="281">
        <v>153.48333333333338</v>
      </c>
      <c r="J154" s="281">
        <v>154.9666666666667</v>
      </c>
      <c r="K154" s="280">
        <v>152</v>
      </c>
      <c r="L154" s="280">
        <v>149.1</v>
      </c>
      <c r="M154" s="280">
        <v>16.428609999999999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253</v>
      </c>
      <c r="D155" s="281">
        <v>254.33333333333334</v>
      </c>
      <c r="E155" s="281">
        <v>250.7166666666667</v>
      </c>
      <c r="F155" s="281">
        <v>248.43333333333337</v>
      </c>
      <c r="G155" s="281">
        <v>244.81666666666672</v>
      </c>
      <c r="H155" s="281">
        <v>256.61666666666667</v>
      </c>
      <c r="I155" s="281">
        <v>260.23333333333329</v>
      </c>
      <c r="J155" s="281">
        <v>262.51666666666665</v>
      </c>
      <c r="K155" s="280">
        <v>257.95</v>
      </c>
      <c r="L155" s="280">
        <v>252.05</v>
      </c>
      <c r="M155" s="280">
        <v>0.77922999999999998</v>
      </c>
      <c r="N155" s="1"/>
      <c r="O155" s="1"/>
    </row>
    <row r="156" spans="1:15" ht="12.75" customHeight="1">
      <c r="A156" s="30">
        <v>146</v>
      </c>
      <c r="B156" s="290" t="s">
        <v>852</v>
      </c>
      <c r="C156" s="280">
        <v>1395.8</v>
      </c>
      <c r="D156" s="281">
        <v>1397.8833333333332</v>
      </c>
      <c r="E156" s="281">
        <v>1387.9166666666665</v>
      </c>
      <c r="F156" s="281">
        <v>1380.0333333333333</v>
      </c>
      <c r="G156" s="281">
        <v>1370.0666666666666</v>
      </c>
      <c r="H156" s="281">
        <v>1405.7666666666664</v>
      </c>
      <c r="I156" s="281">
        <v>1415.7333333333331</v>
      </c>
      <c r="J156" s="281">
        <v>1423.6166666666663</v>
      </c>
      <c r="K156" s="280">
        <v>1407.85</v>
      </c>
      <c r="L156" s="280">
        <v>1390</v>
      </c>
      <c r="M156" s="280">
        <v>1.3801300000000001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107.05</v>
      </c>
      <c r="D157" s="281">
        <v>105.05</v>
      </c>
      <c r="E157" s="281">
        <v>102.6</v>
      </c>
      <c r="F157" s="281">
        <v>98.149999999999991</v>
      </c>
      <c r="G157" s="281">
        <v>95.699999999999989</v>
      </c>
      <c r="H157" s="281">
        <v>109.5</v>
      </c>
      <c r="I157" s="281">
        <v>111.95000000000002</v>
      </c>
      <c r="J157" s="281">
        <v>116.4</v>
      </c>
      <c r="K157" s="280">
        <v>107.5</v>
      </c>
      <c r="L157" s="280">
        <v>100.6</v>
      </c>
      <c r="M157" s="280">
        <v>405.61228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102</v>
      </c>
      <c r="D158" s="281">
        <v>101.66666666666667</v>
      </c>
      <c r="E158" s="281">
        <v>100.33333333333334</v>
      </c>
      <c r="F158" s="281">
        <v>98.666666666666671</v>
      </c>
      <c r="G158" s="281">
        <v>97.333333333333343</v>
      </c>
      <c r="H158" s="281">
        <v>103.33333333333334</v>
      </c>
      <c r="I158" s="281">
        <v>104.66666666666669</v>
      </c>
      <c r="J158" s="281">
        <v>106.33333333333334</v>
      </c>
      <c r="K158" s="280">
        <v>103</v>
      </c>
      <c r="L158" s="280">
        <v>100</v>
      </c>
      <c r="M158" s="280">
        <v>1.6169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5079.3</v>
      </c>
      <c r="D159" s="281">
        <v>5070.916666666667</v>
      </c>
      <c r="E159" s="281">
        <v>4998.3833333333341</v>
      </c>
      <c r="F159" s="281">
        <v>4917.4666666666672</v>
      </c>
      <c r="G159" s="281">
        <v>4844.9333333333343</v>
      </c>
      <c r="H159" s="281">
        <v>5151.8333333333339</v>
      </c>
      <c r="I159" s="281">
        <v>5224.3666666666668</v>
      </c>
      <c r="J159" s="281">
        <v>5305.2833333333338</v>
      </c>
      <c r="K159" s="280">
        <v>5143.45</v>
      </c>
      <c r="L159" s="280">
        <v>4990</v>
      </c>
      <c r="M159" s="280">
        <v>0.53476999999999997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405.3</v>
      </c>
      <c r="D160" s="281">
        <v>405.31666666666666</v>
      </c>
      <c r="E160" s="281">
        <v>402.18333333333334</v>
      </c>
      <c r="F160" s="281">
        <v>399.06666666666666</v>
      </c>
      <c r="G160" s="281">
        <v>395.93333333333334</v>
      </c>
      <c r="H160" s="281">
        <v>408.43333333333334</v>
      </c>
      <c r="I160" s="281">
        <v>411.56666666666666</v>
      </c>
      <c r="J160" s="281">
        <v>414.68333333333334</v>
      </c>
      <c r="K160" s="280">
        <v>408.45</v>
      </c>
      <c r="L160" s="280">
        <v>402.2</v>
      </c>
      <c r="M160" s="280">
        <v>1.34422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136.9</v>
      </c>
      <c r="D161" s="281">
        <v>136.48333333333335</v>
      </c>
      <c r="E161" s="281">
        <v>135.41666666666669</v>
      </c>
      <c r="F161" s="281">
        <v>133.93333333333334</v>
      </c>
      <c r="G161" s="281">
        <v>132.86666666666667</v>
      </c>
      <c r="H161" s="281">
        <v>137.9666666666667</v>
      </c>
      <c r="I161" s="281">
        <v>139.03333333333336</v>
      </c>
      <c r="J161" s="281">
        <v>140.51666666666671</v>
      </c>
      <c r="K161" s="280">
        <v>137.55000000000001</v>
      </c>
      <c r="L161" s="280">
        <v>135</v>
      </c>
      <c r="M161" s="280">
        <v>3.4529000000000001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105.05</v>
      </c>
      <c r="D162" s="281">
        <v>105.26666666666667</v>
      </c>
      <c r="E162" s="281">
        <v>104.03333333333333</v>
      </c>
      <c r="F162" s="281">
        <v>103.01666666666667</v>
      </c>
      <c r="G162" s="281">
        <v>101.78333333333333</v>
      </c>
      <c r="H162" s="281">
        <v>106.28333333333333</v>
      </c>
      <c r="I162" s="281">
        <v>107.51666666666665</v>
      </c>
      <c r="J162" s="281">
        <v>108.53333333333333</v>
      </c>
      <c r="K162" s="280">
        <v>106.5</v>
      </c>
      <c r="L162" s="280">
        <v>104.25</v>
      </c>
      <c r="M162" s="280">
        <v>14.430569999999999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267.2</v>
      </c>
      <c r="D163" s="281">
        <v>266.91666666666669</v>
      </c>
      <c r="E163" s="281">
        <v>264.53333333333336</v>
      </c>
      <c r="F163" s="281">
        <v>261.86666666666667</v>
      </c>
      <c r="G163" s="281">
        <v>259.48333333333335</v>
      </c>
      <c r="H163" s="281">
        <v>269.58333333333337</v>
      </c>
      <c r="I163" s="281">
        <v>271.9666666666667</v>
      </c>
      <c r="J163" s="281">
        <v>274.63333333333338</v>
      </c>
      <c r="K163" s="280">
        <v>269.3</v>
      </c>
      <c r="L163" s="280">
        <v>264.25</v>
      </c>
      <c r="M163" s="280">
        <v>4.7333699999999999</v>
      </c>
      <c r="N163" s="1"/>
      <c r="O163" s="1"/>
    </row>
    <row r="164" spans="1:15" ht="12.75" customHeight="1">
      <c r="A164" s="30">
        <v>154</v>
      </c>
      <c r="B164" s="290" t="s">
        <v>864</v>
      </c>
      <c r="C164" s="280">
        <v>1247.5999999999999</v>
      </c>
      <c r="D164" s="281">
        <v>1249.4166666666667</v>
      </c>
      <c r="E164" s="281">
        <v>1233.8333333333335</v>
      </c>
      <c r="F164" s="281">
        <v>1220.0666666666668</v>
      </c>
      <c r="G164" s="281">
        <v>1204.4833333333336</v>
      </c>
      <c r="H164" s="281">
        <v>1263.1833333333334</v>
      </c>
      <c r="I164" s="281">
        <v>1278.7666666666669</v>
      </c>
      <c r="J164" s="281">
        <v>1292.5333333333333</v>
      </c>
      <c r="K164" s="280">
        <v>1265</v>
      </c>
      <c r="L164" s="280">
        <v>1235.6500000000001</v>
      </c>
      <c r="M164" s="280">
        <v>9.6610000000000001E-2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140.25</v>
      </c>
      <c r="D165" s="281">
        <v>140.85</v>
      </c>
      <c r="E165" s="281">
        <v>136.69999999999999</v>
      </c>
      <c r="F165" s="281">
        <v>133.15</v>
      </c>
      <c r="G165" s="281">
        <v>129</v>
      </c>
      <c r="H165" s="281">
        <v>144.39999999999998</v>
      </c>
      <c r="I165" s="281">
        <v>148.55000000000001</v>
      </c>
      <c r="J165" s="281">
        <v>152.09999999999997</v>
      </c>
      <c r="K165" s="280">
        <v>145</v>
      </c>
      <c r="L165" s="280">
        <v>137.30000000000001</v>
      </c>
      <c r="M165" s="280">
        <v>80.149609999999996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1439</v>
      </c>
      <c r="D166" s="281">
        <v>1443.25</v>
      </c>
      <c r="E166" s="281">
        <v>1428.5</v>
      </c>
      <c r="F166" s="281">
        <v>1418</v>
      </c>
      <c r="G166" s="281">
        <v>1403.25</v>
      </c>
      <c r="H166" s="281">
        <v>1453.75</v>
      </c>
      <c r="I166" s="281">
        <v>1468.5</v>
      </c>
      <c r="J166" s="281">
        <v>1479</v>
      </c>
      <c r="K166" s="280">
        <v>1458</v>
      </c>
      <c r="L166" s="280">
        <v>1432.75</v>
      </c>
      <c r="M166" s="280">
        <v>0.29696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34.75</v>
      </c>
      <c r="D167" s="281">
        <v>34.81666666666667</v>
      </c>
      <c r="E167" s="281">
        <v>34.433333333333337</v>
      </c>
      <c r="F167" s="281">
        <v>34.116666666666667</v>
      </c>
      <c r="G167" s="281">
        <v>33.733333333333334</v>
      </c>
      <c r="H167" s="281">
        <v>35.13333333333334</v>
      </c>
      <c r="I167" s="281">
        <v>35.51666666666668</v>
      </c>
      <c r="J167" s="281">
        <v>35.833333333333343</v>
      </c>
      <c r="K167" s="280">
        <v>35.200000000000003</v>
      </c>
      <c r="L167" s="280">
        <v>34.5</v>
      </c>
      <c r="M167" s="280">
        <v>78.999229999999997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3049.75</v>
      </c>
      <c r="D168" s="281">
        <v>3055.8833333333332</v>
      </c>
      <c r="E168" s="281">
        <v>3013.8666666666663</v>
      </c>
      <c r="F168" s="281">
        <v>2977.9833333333331</v>
      </c>
      <c r="G168" s="281">
        <v>2935.9666666666662</v>
      </c>
      <c r="H168" s="281">
        <v>3091.7666666666664</v>
      </c>
      <c r="I168" s="281">
        <v>3133.7833333333328</v>
      </c>
      <c r="J168" s="281">
        <v>3169.6666666666665</v>
      </c>
      <c r="K168" s="280">
        <v>3097.9</v>
      </c>
      <c r="L168" s="280">
        <v>3020</v>
      </c>
      <c r="M168" s="280">
        <v>0.28993999999999998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3318.7</v>
      </c>
      <c r="D169" s="281">
        <v>3303.35</v>
      </c>
      <c r="E169" s="281">
        <v>3251.7</v>
      </c>
      <c r="F169" s="281">
        <v>3184.7</v>
      </c>
      <c r="G169" s="281">
        <v>3133.0499999999997</v>
      </c>
      <c r="H169" s="281">
        <v>3370.35</v>
      </c>
      <c r="I169" s="281">
        <v>3422.0000000000005</v>
      </c>
      <c r="J169" s="281">
        <v>3489</v>
      </c>
      <c r="K169" s="280">
        <v>3355</v>
      </c>
      <c r="L169" s="280">
        <v>3236.35</v>
      </c>
      <c r="M169" s="280">
        <v>0.45967999999999998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116.4</v>
      </c>
      <c r="D170" s="281">
        <v>116.71666666666668</v>
      </c>
      <c r="E170" s="281">
        <v>115.48333333333336</v>
      </c>
      <c r="F170" s="281">
        <v>114.56666666666668</v>
      </c>
      <c r="G170" s="281">
        <v>113.33333333333336</v>
      </c>
      <c r="H170" s="281">
        <v>117.63333333333337</v>
      </c>
      <c r="I170" s="281">
        <v>118.86666666666669</v>
      </c>
      <c r="J170" s="281">
        <v>119.78333333333337</v>
      </c>
      <c r="K170" s="280">
        <v>117.95</v>
      </c>
      <c r="L170" s="280">
        <v>115.8</v>
      </c>
      <c r="M170" s="280">
        <v>1.1248199999999999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2449.6</v>
      </c>
      <c r="D171" s="281">
        <v>2468.7333333333331</v>
      </c>
      <c r="E171" s="281">
        <v>2404.5166666666664</v>
      </c>
      <c r="F171" s="281">
        <v>2359.4333333333334</v>
      </c>
      <c r="G171" s="281">
        <v>2295.2166666666667</v>
      </c>
      <c r="H171" s="281">
        <v>2513.8166666666662</v>
      </c>
      <c r="I171" s="281">
        <v>2578.0333333333324</v>
      </c>
      <c r="J171" s="281">
        <v>2623.1166666666659</v>
      </c>
      <c r="K171" s="280">
        <v>2532.9499999999998</v>
      </c>
      <c r="L171" s="280">
        <v>2423.65</v>
      </c>
      <c r="M171" s="280">
        <v>3.6242100000000002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1512.55</v>
      </c>
      <c r="D172" s="281">
        <v>1514.45</v>
      </c>
      <c r="E172" s="281">
        <v>1500.1000000000001</v>
      </c>
      <c r="F172" s="281">
        <v>1487.65</v>
      </c>
      <c r="G172" s="281">
        <v>1473.3000000000002</v>
      </c>
      <c r="H172" s="281">
        <v>1526.9</v>
      </c>
      <c r="I172" s="281">
        <v>1541.25</v>
      </c>
      <c r="J172" s="281">
        <v>1553.7</v>
      </c>
      <c r="K172" s="280">
        <v>1528.8</v>
      </c>
      <c r="L172" s="280">
        <v>1502</v>
      </c>
      <c r="M172" s="280">
        <v>0.30991999999999997</v>
      </c>
      <c r="N172" s="1"/>
      <c r="O172" s="1"/>
    </row>
    <row r="173" spans="1:15" ht="12.75" customHeight="1">
      <c r="A173" s="30">
        <v>163</v>
      </c>
      <c r="B173" s="290" t="s">
        <v>865</v>
      </c>
      <c r="C173" s="280">
        <v>475.9</v>
      </c>
      <c r="D173" s="281">
        <v>475.33333333333331</v>
      </c>
      <c r="E173" s="281">
        <v>466.66666666666663</v>
      </c>
      <c r="F173" s="281">
        <v>457.43333333333334</v>
      </c>
      <c r="G173" s="281">
        <v>448.76666666666665</v>
      </c>
      <c r="H173" s="281">
        <v>484.56666666666661</v>
      </c>
      <c r="I173" s="281">
        <v>493.23333333333323</v>
      </c>
      <c r="J173" s="281">
        <v>502.46666666666658</v>
      </c>
      <c r="K173" s="280">
        <v>484</v>
      </c>
      <c r="L173" s="280">
        <v>466.1</v>
      </c>
      <c r="M173" s="280">
        <v>0.47291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383.9</v>
      </c>
      <c r="D174" s="281">
        <v>383.7833333333333</v>
      </c>
      <c r="E174" s="281">
        <v>380.11666666666662</v>
      </c>
      <c r="F174" s="281">
        <v>376.33333333333331</v>
      </c>
      <c r="G174" s="281">
        <v>372.66666666666663</v>
      </c>
      <c r="H174" s="281">
        <v>387.56666666666661</v>
      </c>
      <c r="I174" s="281">
        <v>391.23333333333335</v>
      </c>
      <c r="J174" s="281">
        <v>395.01666666666659</v>
      </c>
      <c r="K174" s="280">
        <v>387.45</v>
      </c>
      <c r="L174" s="280">
        <v>380</v>
      </c>
      <c r="M174" s="280">
        <v>9.4002300000000005</v>
      </c>
      <c r="N174" s="1"/>
      <c r="O174" s="1"/>
    </row>
    <row r="175" spans="1:15" ht="12.75" customHeight="1">
      <c r="A175" s="30">
        <v>165</v>
      </c>
      <c r="B175" s="290" t="s">
        <v>866</v>
      </c>
      <c r="C175" s="280">
        <v>996.2</v>
      </c>
      <c r="D175" s="281">
        <v>996.76666666666677</v>
      </c>
      <c r="E175" s="281">
        <v>988.53333333333353</v>
      </c>
      <c r="F175" s="281">
        <v>980.86666666666679</v>
      </c>
      <c r="G175" s="281">
        <v>972.63333333333355</v>
      </c>
      <c r="H175" s="281">
        <v>1004.4333333333335</v>
      </c>
      <c r="I175" s="281">
        <v>1012.6666666666669</v>
      </c>
      <c r="J175" s="281">
        <v>1020.3333333333335</v>
      </c>
      <c r="K175" s="280">
        <v>1005</v>
      </c>
      <c r="L175" s="280">
        <v>989.1</v>
      </c>
      <c r="M175" s="280">
        <v>0.52432000000000001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1099.9000000000001</v>
      </c>
      <c r="D176" s="281">
        <v>1093.9833333333333</v>
      </c>
      <c r="E176" s="281">
        <v>1072.9666666666667</v>
      </c>
      <c r="F176" s="281">
        <v>1046.0333333333333</v>
      </c>
      <c r="G176" s="281">
        <v>1025.0166666666667</v>
      </c>
      <c r="H176" s="281">
        <v>1120.9166666666667</v>
      </c>
      <c r="I176" s="281">
        <v>1141.9333333333336</v>
      </c>
      <c r="J176" s="281">
        <v>1168.8666666666668</v>
      </c>
      <c r="K176" s="280">
        <v>1115</v>
      </c>
      <c r="L176" s="280">
        <v>1067.05</v>
      </c>
      <c r="M176" s="280">
        <v>0.63895000000000002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509.4</v>
      </c>
      <c r="D177" s="281">
        <v>510.7833333333333</v>
      </c>
      <c r="E177" s="281">
        <v>505.36666666666656</v>
      </c>
      <c r="F177" s="281">
        <v>501.33333333333326</v>
      </c>
      <c r="G177" s="281">
        <v>495.91666666666652</v>
      </c>
      <c r="H177" s="281">
        <v>514.81666666666661</v>
      </c>
      <c r="I177" s="281">
        <v>520.23333333333335</v>
      </c>
      <c r="J177" s="281">
        <v>524.26666666666665</v>
      </c>
      <c r="K177" s="280">
        <v>516.20000000000005</v>
      </c>
      <c r="L177" s="280">
        <v>506.75</v>
      </c>
      <c r="M177" s="280">
        <v>0.59813000000000005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865.9</v>
      </c>
      <c r="D178" s="281">
        <v>861.13333333333333</v>
      </c>
      <c r="E178" s="281">
        <v>853.26666666666665</v>
      </c>
      <c r="F178" s="281">
        <v>840.63333333333333</v>
      </c>
      <c r="G178" s="281">
        <v>832.76666666666665</v>
      </c>
      <c r="H178" s="281">
        <v>873.76666666666665</v>
      </c>
      <c r="I178" s="281">
        <v>881.63333333333321</v>
      </c>
      <c r="J178" s="281">
        <v>894.26666666666665</v>
      </c>
      <c r="K178" s="280">
        <v>869</v>
      </c>
      <c r="L178" s="280">
        <v>848.5</v>
      </c>
      <c r="M178" s="280">
        <v>6.6681499999999998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452.7</v>
      </c>
      <c r="D179" s="281">
        <v>453.88333333333338</v>
      </c>
      <c r="E179" s="281">
        <v>449.06666666666678</v>
      </c>
      <c r="F179" s="281">
        <v>445.43333333333339</v>
      </c>
      <c r="G179" s="281">
        <v>440.61666666666679</v>
      </c>
      <c r="H179" s="281">
        <v>457.51666666666677</v>
      </c>
      <c r="I179" s="281">
        <v>462.33333333333337</v>
      </c>
      <c r="J179" s="281">
        <v>465.96666666666675</v>
      </c>
      <c r="K179" s="280">
        <v>458.7</v>
      </c>
      <c r="L179" s="280">
        <v>450.25</v>
      </c>
      <c r="M179" s="280">
        <v>1.24597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1385.85</v>
      </c>
      <c r="D180" s="281">
        <v>1373.1166666666668</v>
      </c>
      <c r="E180" s="281">
        <v>1353.7333333333336</v>
      </c>
      <c r="F180" s="281">
        <v>1321.6166666666668</v>
      </c>
      <c r="G180" s="281">
        <v>1302.2333333333336</v>
      </c>
      <c r="H180" s="281">
        <v>1405.2333333333336</v>
      </c>
      <c r="I180" s="281">
        <v>1424.6166666666668</v>
      </c>
      <c r="J180" s="281">
        <v>1456.7333333333336</v>
      </c>
      <c r="K180" s="280">
        <v>1392.5</v>
      </c>
      <c r="L180" s="280">
        <v>1341</v>
      </c>
      <c r="M180" s="280">
        <v>6.2400599999999997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308.25</v>
      </c>
      <c r="D181" s="281">
        <v>308.78333333333336</v>
      </c>
      <c r="E181" s="281">
        <v>304.86666666666673</v>
      </c>
      <c r="F181" s="281">
        <v>301.48333333333335</v>
      </c>
      <c r="G181" s="281">
        <v>297.56666666666672</v>
      </c>
      <c r="H181" s="281">
        <v>312.16666666666674</v>
      </c>
      <c r="I181" s="281">
        <v>316.08333333333337</v>
      </c>
      <c r="J181" s="281">
        <v>319.46666666666675</v>
      </c>
      <c r="K181" s="280">
        <v>312.7</v>
      </c>
      <c r="L181" s="280">
        <v>305.39999999999998</v>
      </c>
      <c r="M181" s="280">
        <v>13.593159999999999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397.5</v>
      </c>
      <c r="D182" s="281">
        <v>396.0333333333333</v>
      </c>
      <c r="E182" s="281">
        <v>390.31666666666661</v>
      </c>
      <c r="F182" s="281">
        <v>383.13333333333333</v>
      </c>
      <c r="G182" s="281">
        <v>377.41666666666663</v>
      </c>
      <c r="H182" s="281">
        <v>403.21666666666658</v>
      </c>
      <c r="I182" s="281">
        <v>408.93333333333328</v>
      </c>
      <c r="J182" s="281">
        <v>416.11666666666656</v>
      </c>
      <c r="K182" s="280">
        <v>401.75</v>
      </c>
      <c r="L182" s="280">
        <v>388.85</v>
      </c>
      <c r="M182" s="280">
        <v>5.0548099999999998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1442.2</v>
      </c>
      <c r="D183" s="281">
        <v>1435.3833333333332</v>
      </c>
      <c r="E183" s="281">
        <v>1424.8166666666664</v>
      </c>
      <c r="F183" s="281">
        <v>1407.4333333333332</v>
      </c>
      <c r="G183" s="281">
        <v>1396.8666666666663</v>
      </c>
      <c r="H183" s="281">
        <v>1452.7666666666664</v>
      </c>
      <c r="I183" s="281">
        <v>1463.333333333333</v>
      </c>
      <c r="J183" s="281">
        <v>1480.7166666666665</v>
      </c>
      <c r="K183" s="280">
        <v>1445.95</v>
      </c>
      <c r="L183" s="280">
        <v>1418</v>
      </c>
      <c r="M183" s="280">
        <v>7.6172599999999999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441</v>
      </c>
      <c r="D184" s="281">
        <v>437.5333333333333</v>
      </c>
      <c r="E184" s="281">
        <v>415.56666666666661</v>
      </c>
      <c r="F184" s="281">
        <v>390.13333333333333</v>
      </c>
      <c r="G184" s="281">
        <v>368.16666666666663</v>
      </c>
      <c r="H184" s="281">
        <v>462.96666666666658</v>
      </c>
      <c r="I184" s="281">
        <v>484.93333333333328</v>
      </c>
      <c r="J184" s="281">
        <v>510.36666666666656</v>
      </c>
      <c r="K184" s="280">
        <v>459.5</v>
      </c>
      <c r="L184" s="280">
        <v>412.1</v>
      </c>
      <c r="M184" s="280">
        <v>37.040170000000003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1679.7</v>
      </c>
      <c r="D185" s="281">
        <v>1683.1500000000003</v>
      </c>
      <c r="E185" s="281">
        <v>1636.2000000000007</v>
      </c>
      <c r="F185" s="281">
        <v>1592.7000000000005</v>
      </c>
      <c r="G185" s="281">
        <v>1545.7500000000009</v>
      </c>
      <c r="H185" s="281">
        <v>1726.6500000000005</v>
      </c>
      <c r="I185" s="281">
        <v>1773.6</v>
      </c>
      <c r="J185" s="281">
        <v>1817.1000000000004</v>
      </c>
      <c r="K185" s="280">
        <v>1730.1</v>
      </c>
      <c r="L185" s="280">
        <v>1639.65</v>
      </c>
      <c r="M185" s="280">
        <v>0.81572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711.4</v>
      </c>
      <c r="D186" s="281">
        <v>707.51666666666677</v>
      </c>
      <c r="E186" s="281">
        <v>699.93333333333351</v>
      </c>
      <c r="F186" s="281">
        <v>688.4666666666667</v>
      </c>
      <c r="G186" s="281">
        <v>680.88333333333344</v>
      </c>
      <c r="H186" s="281">
        <v>718.98333333333358</v>
      </c>
      <c r="I186" s="281">
        <v>726.56666666666683</v>
      </c>
      <c r="J186" s="281">
        <v>738.03333333333364</v>
      </c>
      <c r="K186" s="280">
        <v>715.1</v>
      </c>
      <c r="L186" s="280">
        <v>696.05</v>
      </c>
      <c r="M186" s="280">
        <v>2.8881600000000001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313.8</v>
      </c>
      <c r="D187" s="281">
        <v>314.9666666666667</v>
      </c>
      <c r="E187" s="281">
        <v>310.33333333333337</v>
      </c>
      <c r="F187" s="281">
        <v>306.86666666666667</v>
      </c>
      <c r="G187" s="281">
        <v>302.23333333333335</v>
      </c>
      <c r="H187" s="281">
        <v>318.43333333333339</v>
      </c>
      <c r="I187" s="281">
        <v>323.06666666666672</v>
      </c>
      <c r="J187" s="281">
        <v>326.53333333333342</v>
      </c>
      <c r="K187" s="280">
        <v>319.60000000000002</v>
      </c>
      <c r="L187" s="280">
        <v>311.5</v>
      </c>
      <c r="M187" s="280">
        <v>2.4062999999999999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3248.85</v>
      </c>
      <c r="D188" s="281">
        <v>3262.25</v>
      </c>
      <c r="E188" s="281">
        <v>3211.7</v>
      </c>
      <c r="F188" s="281">
        <v>3174.5499999999997</v>
      </c>
      <c r="G188" s="281">
        <v>3123.9999999999995</v>
      </c>
      <c r="H188" s="281">
        <v>3299.4</v>
      </c>
      <c r="I188" s="281">
        <v>3349.9500000000003</v>
      </c>
      <c r="J188" s="281">
        <v>3387.1000000000004</v>
      </c>
      <c r="K188" s="280">
        <v>3312.8</v>
      </c>
      <c r="L188" s="280">
        <v>3225.1</v>
      </c>
      <c r="M188" s="280">
        <v>0.82074999999999998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451.2</v>
      </c>
      <c r="D189" s="281">
        <v>453.76666666666671</v>
      </c>
      <c r="E189" s="281">
        <v>446.53333333333342</v>
      </c>
      <c r="F189" s="281">
        <v>441.86666666666673</v>
      </c>
      <c r="G189" s="281">
        <v>434.63333333333344</v>
      </c>
      <c r="H189" s="281">
        <v>458.43333333333339</v>
      </c>
      <c r="I189" s="281">
        <v>465.66666666666663</v>
      </c>
      <c r="J189" s="281">
        <v>470.33333333333337</v>
      </c>
      <c r="K189" s="280">
        <v>461</v>
      </c>
      <c r="L189" s="280">
        <v>449.1</v>
      </c>
      <c r="M189" s="280">
        <v>7.1545100000000001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654.6</v>
      </c>
      <c r="D190" s="281">
        <v>649.01666666666665</v>
      </c>
      <c r="E190" s="281">
        <v>640.63333333333333</v>
      </c>
      <c r="F190" s="281">
        <v>626.66666666666663</v>
      </c>
      <c r="G190" s="281">
        <v>618.2833333333333</v>
      </c>
      <c r="H190" s="281">
        <v>662.98333333333335</v>
      </c>
      <c r="I190" s="281">
        <v>671.36666666666656</v>
      </c>
      <c r="J190" s="281">
        <v>685.33333333333337</v>
      </c>
      <c r="K190" s="280">
        <v>657.4</v>
      </c>
      <c r="L190" s="280">
        <v>635.04999999999995</v>
      </c>
      <c r="M190" s="280">
        <v>22.104009999999999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81.2</v>
      </c>
      <c r="D191" s="281">
        <v>81.016666666666666</v>
      </c>
      <c r="E191" s="281">
        <v>80.383333333333326</v>
      </c>
      <c r="F191" s="281">
        <v>79.566666666666663</v>
      </c>
      <c r="G191" s="281">
        <v>78.933333333333323</v>
      </c>
      <c r="H191" s="281">
        <v>81.833333333333329</v>
      </c>
      <c r="I191" s="281">
        <v>82.466666666666683</v>
      </c>
      <c r="J191" s="281">
        <v>83.283333333333331</v>
      </c>
      <c r="K191" s="280">
        <v>81.650000000000006</v>
      </c>
      <c r="L191" s="280">
        <v>80.2</v>
      </c>
      <c r="M191" s="280">
        <v>4.7542200000000001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141.4</v>
      </c>
      <c r="D192" s="281">
        <v>141.6</v>
      </c>
      <c r="E192" s="281">
        <v>139.79999999999998</v>
      </c>
      <c r="F192" s="281">
        <v>138.19999999999999</v>
      </c>
      <c r="G192" s="281">
        <v>136.39999999999998</v>
      </c>
      <c r="H192" s="281">
        <v>143.19999999999999</v>
      </c>
      <c r="I192" s="281">
        <v>145</v>
      </c>
      <c r="J192" s="281">
        <v>146.6</v>
      </c>
      <c r="K192" s="280">
        <v>143.4</v>
      </c>
      <c r="L192" s="280">
        <v>140</v>
      </c>
      <c r="M192" s="280">
        <v>10.20908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229.5</v>
      </c>
      <c r="D193" s="281">
        <v>230.06666666666669</v>
      </c>
      <c r="E193" s="281">
        <v>227.53333333333339</v>
      </c>
      <c r="F193" s="281">
        <v>225.56666666666669</v>
      </c>
      <c r="G193" s="281">
        <v>223.03333333333339</v>
      </c>
      <c r="H193" s="281">
        <v>232.03333333333339</v>
      </c>
      <c r="I193" s="281">
        <v>234.56666666666669</v>
      </c>
      <c r="J193" s="281">
        <v>236.53333333333339</v>
      </c>
      <c r="K193" s="280">
        <v>232.6</v>
      </c>
      <c r="L193" s="280">
        <v>228.1</v>
      </c>
      <c r="M193" s="280">
        <v>6.8154399999999997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1076.75</v>
      </c>
      <c r="D194" s="281">
        <v>1067.9666666666667</v>
      </c>
      <c r="E194" s="281">
        <v>1054.7833333333333</v>
      </c>
      <c r="F194" s="281">
        <v>1032.8166666666666</v>
      </c>
      <c r="G194" s="281">
        <v>1019.6333333333332</v>
      </c>
      <c r="H194" s="281">
        <v>1089.9333333333334</v>
      </c>
      <c r="I194" s="281">
        <v>1103.1166666666668</v>
      </c>
      <c r="J194" s="281">
        <v>1125.0833333333335</v>
      </c>
      <c r="K194" s="280">
        <v>1081.1500000000001</v>
      </c>
      <c r="L194" s="280">
        <v>1046</v>
      </c>
      <c r="M194" s="280">
        <v>1.50247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889.7</v>
      </c>
      <c r="D195" s="281">
        <v>890.73333333333323</v>
      </c>
      <c r="E195" s="281">
        <v>883.96666666666647</v>
      </c>
      <c r="F195" s="281">
        <v>878.23333333333323</v>
      </c>
      <c r="G195" s="281">
        <v>871.46666666666647</v>
      </c>
      <c r="H195" s="281">
        <v>896.46666666666647</v>
      </c>
      <c r="I195" s="281">
        <v>903.23333333333312</v>
      </c>
      <c r="J195" s="281">
        <v>908.96666666666647</v>
      </c>
      <c r="K195" s="280">
        <v>897.5</v>
      </c>
      <c r="L195" s="280">
        <v>885</v>
      </c>
      <c r="M195" s="280">
        <v>46.362929999999999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1931.55</v>
      </c>
      <c r="D196" s="281">
        <v>1927.8666666666668</v>
      </c>
      <c r="E196" s="281">
        <v>1918.8333333333335</v>
      </c>
      <c r="F196" s="281">
        <v>1906.1166666666668</v>
      </c>
      <c r="G196" s="281">
        <v>1897.0833333333335</v>
      </c>
      <c r="H196" s="281">
        <v>1940.5833333333335</v>
      </c>
      <c r="I196" s="281">
        <v>1949.6166666666668</v>
      </c>
      <c r="J196" s="281">
        <v>1962.3333333333335</v>
      </c>
      <c r="K196" s="280">
        <v>1936.9</v>
      </c>
      <c r="L196" s="280">
        <v>1915.15</v>
      </c>
      <c r="M196" s="280">
        <v>0.89617999999999998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1348.05</v>
      </c>
      <c r="D197" s="281">
        <v>1347.8666666666666</v>
      </c>
      <c r="E197" s="281">
        <v>1337.1833333333332</v>
      </c>
      <c r="F197" s="281">
        <v>1326.3166666666666</v>
      </c>
      <c r="G197" s="281">
        <v>1315.6333333333332</v>
      </c>
      <c r="H197" s="281">
        <v>1358.7333333333331</v>
      </c>
      <c r="I197" s="281">
        <v>1369.4166666666665</v>
      </c>
      <c r="J197" s="281">
        <v>1380.2833333333331</v>
      </c>
      <c r="K197" s="280">
        <v>1358.55</v>
      </c>
      <c r="L197" s="280">
        <v>1337</v>
      </c>
      <c r="M197" s="280">
        <v>78.962689999999995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535.9</v>
      </c>
      <c r="D198" s="281">
        <v>538.56666666666661</v>
      </c>
      <c r="E198" s="281">
        <v>532.33333333333326</v>
      </c>
      <c r="F198" s="281">
        <v>528.76666666666665</v>
      </c>
      <c r="G198" s="281">
        <v>522.5333333333333</v>
      </c>
      <c r="H198" s="281">
        <v>542.13333333333321</v>
      </c>
      <c r="I198" s="281">
        <v>548.36666666666656</v>
      </c>
      <c r="J198" s="281">
        <v>551.93333333333317</v>
      </c>
      <c r="K198" s="280">
        <v>544.79999999999995</v>
      </c>
      <c r="L198" s="280">
        <v>535</v>
      </c>
      <c r="M198" s="280">
        <v>46.544119999999999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70.650000000000006</v>
      </c>
      <c r="D199" s="281">
        <v>69.849999999999994</v>
      </c>
      <c r="E199" s="281">
        <v>68.399999999999991</v>
      </c>
      <c r="F199" s="281">
        <v>66.149999999999991</v>
      </c>
      <c r="G199" s="281">
        <v>64.699999999999989</v>
      </c>
      <c r="H199" s="281">
        <v>72.099999999999994</v>
      </c>
      <c r="I199" s="281">
        <v>73.549999999999983</v>
      </c>
      <c r="J199" s="281">
        <v>75.8</v>
      </c>
      <c r="K199" s="280">
        <v>71.3</v>
      </c>
      <c r="L199" s="280">
        <v>67.599999999999994</v>
      </c>
      <c r="M199" s="280">
        <v>169.62998999999999</v>
      </c>
      <c r="N199" s="1"/>
      <c r="O199" s="1"/>
    </row>
    <row r="200" spans="1:15" ht="12.75" customHeight="1">
      <c r="A200" s="30">
        <v>190</v>
      </c>
      <c r="B200" s="290" t="s">
        <v>867</v>
      </c>
      <c r="C200" s="280">
        <v>3341.25</v>
      </c>
      <c r="D200" s="281">
        <v>3348.7999999999997</v>
      </c>
      <c r="E200" s="281">
        <v>3320.5999999999995</v>
      </c>
      <c r="F200" s="281">
        <v>3299.95</v>
      </c>
      <c r="G200" s="281">
        <v>3271.7499999999995</v>
      </c>
      <c r="H200" s="281">
        <v>3369.4499999999994</v>
      </c>
      <c r="I200" s="281">
        <v>3397.6499999999992</v>
      </c>
      <c r="J200" s="281">
        <v>3418.2999999999993</v>
      </c>
      <c r="K200" s="280">
        <v>3377</v>
      </c>
      <c r="L200" s="280">
        <v>3328.15</v>
      </c>
      <c r="M200" s="280">
        <v>5.3879999999999997E-2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880.75</v>
      </c>
      <c r="D201" s="281">
        <v>873.25</v>
      </c>
      <c r="E201" s="281">
        <v>861.5</v>
      </c>
      <c r="F201" s="281">
        <v>842.25</v>
      </c>
      <c r="G201" s="281">
        <v>830.5</v>
      </c>
      <c r="H201" s="281">
        <v>892.5</v>
      </c>
      <c r="I201" s="281">
        <v>904.25</v>
      </c>
      <c r="J201" s="281">
        <v>923.5</v>
      </c>
      <c r="K201" s="280">
        <v>885</v>
      </c>
      <c r="L201" s="280">
        <v>854</v>
      </c>
      <c r="M201" s="280">
        <v>4.6598199999999999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16.600000000000001</v>
      </c>
      <c r="D202" s="281">
        <v>16.566666666666666</v>
      </c>
      <c r="E202" s="281">
        <v>16.483333333333334</v>
      </c>
      <c r="F202" s="281">
        <v>16.366666666666667</v>
      </c>
      <c r="G202" s="281">
        <v>16.283333333333335</v>
      </c>
      <c r="H202" s="281">
        <v>16.683333333333334</v>
      </c>
      <c r="I202" s="281">
        <v>16.766666666666669</v>
      </c>
      <c r="J202" s="281">
        <v>16.883333333333333</v>
      </c>
      <c r="K202" s="280">
        <v>16.649999999999999</v>
      </c>
      <c r="L202" s="280">
        <v>16.45</v>
      </c>
      <c r="M202" s="280">
        <v>7.2125599999999999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951.2</v>
      </c>
      <c r="D203" s="281">
        <v>941.35</v>
      </c>
      <c r="E203" s="281">
        <v>922.7</v>
      </c>
      <c r="F203" s="281">
        <v>894.2</v>
      </c>
      <c r="G203" s="281">
        <v>875.55000000000007</v>
      </c>
      <c r="H203" s="281">
        <v>969.85</v>
      </c>
      <c r="I203" s="281">
        <v>988.49999999999989</v>
      </c>
      <c r="J203" s="281">
        <v>1017</v>
      </c>
      <c r="K203" s="280">
        <v>960</v>
      </c>
      <c r="L203" s="280">
        <v>912.85</v>
      </c>
      <c r="M203" s="280">
        <v>0.54620999999999997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1258.7</v>
      </c>
      <c r="D204" s="281">
        <v>1262.3666666666666</v>
      </c>
      <c r="E204" s="281">
        <v>1248.7333333333331</v>
      </c>
      <c r="F204" s="281">
        <v>1238.7666666666667</v>
      </c>
      <c r="G204" s="281">
        <v>1225.1333333333332</v>
      </c>
      <c r="H204" s="281">
        <v>1272.333333333333</v>
      </c>
      <c r="I204" s="281">
        <v>1285.9666666666667</v>
      </c>
      <c r="J204" s="281">
        <v>1295.9333333333329</v>
      </c>
      <c r="K204" s="280">
        <v>1276</v>
      </c>
      <c r="L204" s="280">
        <v>1252.4000000000001</v>
      </c>
      <c r="M204" s="280">
        <v>9.0716699999999992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105.55</v>
      </c>
      <c r="D205" s="281">
        <v>105.2</v>
      </c>
      <c r="E205" s="281">
        <v>104.35000000000001</v>
      </c>
      <c r="F205" s="281">
        <v>103.15</v>
      </c>
      <c r="G205" s="281">
        <v>102.30000000000001</v>
      </c>
      <c r="H205" s="281">
        <v>106.4</v>
      </c>
      <c r="I205" s="281">
        <v>107.25</v>
      </c>
      <c r="J205" s="281">
        <v>108.45</v>
      </c>
      <c r="K205" s="280">
        <v>106.05</v>
      </c>
      <c r="L205" s="280">
        <v>104</v>
      </c>
      <c r="M205" s="280">
        <v>8.3317300000000003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2801.2</v>
      </c>
      <c r="D206" s="281">
        <v>2810.5</v>
      </c>
      <c r="E206" s="281">
        <v>2774.15</v>
      </c>
      <c r="F206" s="281">
        <v>2747.1</v>
      </c>
      <c r="G206" s="281">
        <v>2710.75</v>
      </c>
      <c r="H206" s="281">
        <v>2837.55</v>
      </c>
      <c r="I206" s="281">
        <v>2873.9000000000005</v>
      </c>
      <c r="J206" s="281">
        <v>2900.9500000000003</v>
      </c>
      <c r="K206" s="280">
        <v>2846.85</v>
      </c>
      <c r="L206" s="280">
        <v>2783.45</v>
      </c>
      <c r="M206" s="280">
        <v>6.6105600000000004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255.6</v>
      </c>
      <c r="D207" s="281">
        <v>256.3</v>
      </c>
      <c r="E207" s="281">
        <v>253.60000000000002</v>
      </c>
      <c r="F207" s="281">
        <v>251.60000000000002</v>
      </c>
      <c r="G207" s="281">
        <v>248.90000000000003</v>
      </c>
      <c r="H207" s="281">
        <v>258.3</v>
      </c>
      <c r="I207" s="281">
        <v>260.99999999999994</v>
      </c>
      <c r="J207" s="281">
        <v>263</v>
      </c>
      <c r="K207" s="280">
        <v>259</v>
      </c>
      <c r="L207" s="280">
        <v>254.3</v>
      </c>
      <c r="M207" s="280">
        <v>3.5911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367.95</v>
      </c>
      <c r="D208" s="281">
        <v>367.5333333333333</v>
      </c>
      <c r="E208" s="281">
        <v>363.71666666666658</v>
      </c>
      <c r="F208" s="281">
        <v>359.48333333333329</v>
      </c>
      <c r="G208" s="281">
        <v>355.66666666666657</v>
      </c>
      <c r="H208" s="281">
        <v>371.76666666666659</v>
      </c>
      <c r="I208" s="281">
        <v>375.58333333333331</v>
      </c>
      <c r="J208" s="281">
        <v>379.81666666666661</v>
      </c>
      <c r="K208" s="280">
        <v>371.35</v>
      </c>
      <c r="L208" s="280">
        <v>363.3</v>
      </c>
      <c r="M208" s="280">
        <v>108.68823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1360.15</v>
      </c>
      <c r="D209" s="281">
        <v>1367.05</v>
      </c>
      <c r="E209" s="281">
        <v>1341.1</v>
      </c>
      <c r="F209" s="281">
        <v>1322.05</v>
      </c>
      <c r="G209" s="281">
        <v>1296.0999999999999</v>
      </c>
      <c r="H209" s="281">
        <v>1386.1</v>
      </c>
      <c r="I209" s="281">
        <v>1412.0500000000002</v>
      </c>
      <c r="J209" s="281">
        <v>1431.1</v>
      </c>
      <c r="K209" s="280">
        <v>1393</v>
      </c>
      <c r="L209" s="280">
        <v>1348</v>
      </c>
      <c r="M209" s="280">
        <v>0.99334999999999996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1824.1</v>
      </c>
      <c r="D210" s="281">
        <v>1809.5166666666667</v>
      </c>
      <c r="E210" s="281">
        <v>1789.5833333333333</v>
      </c>
      <c r="F210" s="281">
        <v>1755.0666666666666</v>
      </c>
      <c r="G210" s="281">
        <v>1735.1333333333332</v>
      </c>
      <c r="H210" s="281">
        <v>1844.0333333333333</v>
      </c>
      <c r="I210" s="281">
        <v>1863.9666666666667</v>
      </c>
      <c r="J210" s="281">
        <v>1898.4833333333333</v>
      </c>
      <c r="K210" s="280">
        <v>1829.45</v>
      </c>
      <c r="L210" s="280">
        <v>1775</v>
      </c>
      <c r="M210" s="280">
        <v>14.76379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93.15</v>
      </c>
      <c r="D211" s="281">
        <v>92.616666666666674</v>
      </c>
      <c r="E211" s="281">
        <v>91.733333333333348</v>
      </c>
      <c r="F211" s="281">
        <v>90.316666666666677</v>
      </c>
      <c r="G211" s="281">
        <v>89.433333333333351</v>
      </c>
      <c r="H211" s="281">
        <v>94.033333333333346</v>
      </c>
      <c r="I211" s="281">
        <v>94.916666666666671</v>
      </c>
      <c r="J211" s="281">
        <v>96.333333333333343</v>
      </c>
      <c r="K211" s="280">
        <v>93.5</v>
      </c>
      <c r="L211" s="280">
        <v>91.2</v>
      </c>
      <c r="M211" s="280">
        <v>42.314489999999999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240.85</v>
      </c>
      <c r="D212" s="281">
        <v>240.4</v>
      </c>
      <c r="E212" s="281">
        <v>238.8</v>
      </c>
      <c r="F212" s="281">
        <v>236.75</v>
      </c>
      <c r="G212" s="281">
        <v>235.15</v>
      </c>
      <c r="H212" s="281">
        <v>242.45000000000002</v>
      </c>
      <c r="I212" s="281">
        <v>244.04999999999998</v>
      </c>
      <c r="J212" s="281">
        <v>246.10000000000002</v>
      </c>
      <c r="K212" s="280">
        <v>242</v>
      </c>
      <c r="L212" s="280">
        <v>238.35</v>
      </c>
      <c r="M212" s="280">
        <v>19.562100000000001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2567.9499999999998</v>
      </c>
      <c r="D213" s="281">
        <v>2555.2333333333331</v>
      </c>
      <c r="E213" s="281">
        <v>2535.4666666666662</v>
      </c>
      <c r="F213" s="281">
        <v>2502.9833333333331</v>
      </c>
      <c r="G213" s="281">
        <v>2483.2166666666662</v>
      </c>
      <c r="H213" s="281">
        <v>2587.7166666666662</v>
      </c>
      <c r="I213" s="281">
        <v>2607.4833333333336</v>
      </c>
      <c r="J213" s="281">
        <v>2639.9666666666662</v>
      </c>
      <c r="K213" s="280">
        <v>2575</v>
      </c>
      <c r="L213" s="280">
        <v>2522.75</v>
      </c>
      <c r="M213" s="280">
        <v>14.731210000000001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298.64999999999998</v>
      </c>
      <c r="D214" s="281">
        <v>297.3</v>
      </c>
      <c r="E214" s="281">
        <v>294.85000000000002</v>
      </c>
      <c r="F214" s="281">
        <v>291.05</v>
      </c>
      <c r="G214" s="281">
        <v>288.60000000000002</v>
      </c>
      <c r="H214" s="281">
        <v>301.10000000000002</v>
      </c>
      <c r="I214" s="281">
        <v>303.54999999999995</v>
      </c>
      <c r="J214" s="281">
        <v>307.35000000000002</v>
      </c>
      <c r="K214" s="280">
        <v>299.75</v>
      </c>
      <c r="L214" s="280">
        <v>293.5</v>
      </c>
      <c r="M214" s="280">
        <v>25.604610000000001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3543.25</v>
      </c>
      <c r="D215" s="281">
        <v>3569.6333333333332</v>
      </c>
      <c r="E215" s="281">
        <v>3499.2666666666664</v>
      </c>
      <c r="F215" s="281">
        <v>3455.2833333333333</v>
      </c>
      <c r="G215" s="281">
        <v>3384.9166666666665</v>
      </c>
      <c r="H215" s="281">
        <v>3613.6166666666663</v>
      </c>
      <c r="I215" s="281">
        <v>3683.9833333333331</v>
      </c>
      <c r="J215" s="281">
        <v>3727.9666666666662</v>
      </c>
      <c r="K215" s="280">
        <v>3640</v>
      </c>
      <c r="L215" s="280">
        <v>3525.65</v>
      </c>
      <c r="M215" s="280">
        <v>0.30320999999999998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765.35</v>
      </c>
      <c r="D216" s="281">
        <v>770.44999999999993</v>
      </c>
      <c r="E216" s="281">
        <v>756.89999999999986</v>
      </c>
      <c r="F216" s="281">
        <v>748.44999999999993</v>
      </c>
      <c r="G216" s="281">
        <v>734.89999999999986</v>
      </c>
      <c r="H216" s="281">
        <v>778.89999999999986</v>
      </c>
      <c r="I216" s="281">
        <v>792.44999999999982</v>
      </c>
      <c r="J216" s="281">
        <v>800.89999999999986</v>
      </c>
      <c r="K216" s="280">
        <v>784</v>
      </c>
      <c r="L216" s="280">
        <v>762</v>
      </c>
      <c r="M216" s="280">
        <v>1.4703999999999999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36761.550000000003</v>
      </c>
      <c r="D217" s="281">
        <v>36553.933333333334</v>
      </c>
      <c r="E217" s="281">
        <v>36007.866666666669</v>
      </c>
      <c r="F217" s="281">
        <v>35254.183333333334</v>
      </c>
      <c r="G217" s="281">
        <v>34708.116666666669</v>
      </c>
      <c r="H217" s="281">
        <v>37307.616666666669</v>
      </c>
      <c r="I217" s="281">
        <v>37853.683333333334</v>
      </c>
      <c r="J217" s="281">
        <v>38607.366666666669</v>
      </c>
      <c r="K217" s="280">
        <v>37100</v>
      </c>
      <c r="L217" s="280">
        <v>35800.25</v>
      </c>
      <c r="M217" s="280">
        <v>6.0139999999999999E-2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36.1</v>
      </c>
      <c r="D218" s="281">
        <v>36.133333333333333</v>
      </c>
      <c r="E218" s="281">
        <v>35.716666666666669</v>
      </c>
      <c r="F218" s="281">
        <v>35.333333333333336</v>
      </c>
      <c r="G218" s="281">
        <v>34.916666666666671</v>
      </c>
      <c r="H218" s="281">
        <v>36.516666666666666</v>
      </c>
      <c r="I218" s="281">
        <v>36.933333333333337</v>
      </c>
      <c r="J218" s="281">
        <v>37.316666666666663</v>
      </c>
      <c r="K218" s="280">
        <v>36.549999999999997</v>
      </c>
      <c r="L218" s="280">
        <v>35.75</v>
      </c>
      <c r="M218" s="280">
        <v>6.2005699999999999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2217.6999999999998</v>
      </c>
      <c r="D219" s="281">
        <v>2210.65</v>
      </c>
      <c r="E219" s="281">
        <v>2198.3000000000002</v>
      </c>
      <c r="F219" s="281">
        <v>2178.9</v>
      </c>
      <c r="G219" s="281">
        <v>2166.5500000000002</v>
      </c>
      <c r="H219" s="281">
        <v>2230.0500000000002</v>
      </c>
      <c r="I219" s="281">
        <v>2242.3999999999996</v>
      </c>
      <c r="J219" s="281">
        <v>2261.8000000000002</v>
      </c>
      <c r="K219" s="280">
        <v>2223</v>
      </c>
      <c r="L219" s="280">
        <v>2191.25</v>
      </c>
      <c r="M219" s="280">
        <v>25.869910000000001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780.65</v>
      </c>
      <c r="D220" s="281">
        <v>776.6</v>
      </c>
      <c r="E220" s="281">
        <v>771.2</v>
      </c>
      <c r="F220" s="281">
        <v>761.75</v>
      </c>
      <c r="G220" s="281">
        <v>756.35</v>
      </c>
      <c r="H220" s="281">
        <v>786.05000000000007</v>
      </c>
      <c r="I220" s="281">
        <v>791.44999999999993</v>
      </c>
      <c r="J220" s="281">
        <v>800.90000000000009</v>
      </c>
      <c r="K220" s="280">
        <v>782</v>
      </c>
      <c r="L220" s="280">
        <v>767.15</v>
      </c>
      <c r="M220" s="280">
        <v>128.25591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1270.5</v>
      </c>
      <c r="D221" s="281">
        <v>1267.0333333333333</v>
      </c>
      <c r="E221" s="281">
        <v>1257.4666666666667</v>
      </c>
      <c r="F221" s="281">
        <v>1244.4333333333334</v>
      </c>
      <c r="G221" s="281">
        <v>1234.8666666666668</v>
      </c>
      <c r="H221" s="281">
        <v>1280.0666666666666</v>
      </c>
      <c r="I221" s="281">
        <v>1289.6333333333332</v>
      </c>
      <c r="J221" s="281">
        <v>1302.6666666666665</v>
      </c>
      <c r="K221" s="280">
        <v>1276.5999999999999</v>
      </c>
      <c r="L221" s="280">
        <v>1254</v>
      </c>
      <c r="M221" s="280">
        <v>4.9395899999999999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520.9</v>
      </c>
      <c r="D222" s="281">
        <v>518.9666666666667</v>
      </c>
      <c r="E222" s="281">
        <v>514.93333333333339</v>
      </c>
      <c r="F222" s="281">
        <v>508.9666666666667</v>
      </c>
      <c r="G222" s="281">
        <v>504.93333333333339</v>
      </c>
      <c r="H222" s="281">
        <v>524.93333333333339</v>
      </c>
      <c r="I222" s="281">
        <v>528.9666666666667</v>
      </c>
      <c r="J222" s="281">
        <v>534.93333333333339</v>
      </c>
      <c r="K222" s="280">
        <v>523</v>
      </c>
      <c r="L222" s="280">
        <v>513</v>
      </c>
      <c r="M222" s="280">
        <v>9.5899900000000002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456.65</v>
      </c>
      <c r="D223" s="281">
        <v>455.7166666666667</v>
      </c>
      <c r="E223" s="281">
        <v>451.93333333333339</v>
      </c>
      <c r="F223" s="281">
        <v>447.2166666666667</v>
      </c>
      <c r="G223" s="281">
        <v>443.43333333333339</v>
      </c>
      <c r="H223" s="281">
        <v>460.43333333333339</v>
      </c>
      <c r="I223" s="281">
        <v>464.2166666666667</v>
      </c>
      <c r="J223" s="281">
        <v>468.93333333333339</v>
      </c>
      <c r="K223" s="280">
        <v>459.5</v>
      </c>
      <c r="L223" s="280">
        <v>451</v>
      </c>
      <c r="M223" s="280">
        <v>2.1426400000000001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36.15</v>
      </c>
      <c r="D224" s="281">
        <v>36.15</v>
      </c>
      <c r="E224" s="281">
        <v>35.549999999999997</v>
      </c>
      <c r="F224" s="281">
        <v>34.949999999999996</v>
      </c>
      <c r="G224" s="281">
        <v>34.349999999999994</v>
      </c>
      <c r="H224" s="281">
        <v>36.75</v>
      </c>
      <c r="I224" s="281">
        <v>37.350000000000009</v>
      </c>
      <c r="J224" s="281">
        <v>37.950000000000003</v>
      </c>
      <c r="K224" s="280">
        <v>36.75</v>
      </c>
      <c r="L224" s="280">
        <v>35.549999999999997</v>
      </c>
      <c r="M224" s="280">
        <v>104.30595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35.25</v>
      </c>
      <c r="D225" s="281">
        <v>35</v>
      </c>
      <c r="E225" s="281">
        <v>34.549999999999997</v>
      </c>
      <c r="F225" s="281">
        <v>33.849999999999994</v>
      </c>
      <c r="G225" s="281">
        <v>33.399999999999991</v>
      </c>
      <c r="H225" s="281">
        <v>35.700000000000003</v>
      </c>
      <c r="I225" s="281">
        <v>36.150000000000006</v>
      </c>
      <c r="J225" s="281">
        <v>36.850000000000009</v>
      </c>
      <c r="K225" s="280">
        <v>35.450000000000003</v>
      </c>
      <c r="L225" s="280">
        <v>34.299999999999997</v>
      </c>
      <c r="M225" s="280">
        <v>181.34097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54.35</v>
      </c>
      <c r="D226" s="281">
        <v>54.233333333333341</v>
      </c>
      <c r="E226" s="281">
        <v>53.76666666666668</v>
      </c>
      <c r="F226" s="281">
        <v>53.183333333333337</v>
      </c>
      <c r="G226" s="281">
        <v>52.716666666666676</v>
      </c>
      <c r="H226" s="281">
        <v>54.816666666666684</v>
      </c>
      <c r="I226" s="281">
        <v>55.283333333333339</v>
      </c>
      <c r="J226" s="281">
        <v>55.866666666666688</v>
      </c>
      <c r="K226" s="280">
        <v>54.7</v>
      </c>
      <c r="L226" s="280">
        <v>53.65</v>
      </c>
      <c r="M226" s="280">
        <v>31.6721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948.35</v>
      </c>
      <c r="D227" s="281">
        <v>946.66666666666663</v>
      </c>
      <c r="E227" s="281">
        <v>940.13333333333321</v>
      </c>
      <c r="F227" s="281">
        <v>931.91666666666663</v>
      </c>
      <c r="G227" s="281">
        <v>925.38333333333321</v>
      </c>
      <c r="H227" s="281">
        <v>954.88333333333321</v>
      </c>
      <c r="I227" s="281">
        <v>961.41666666666674</v>
      </c>
      <c r="J227" s="281">
        <v>969.63333333333321</v>
      </c>
      <c r="K227" s="280">
        <v>953.2</v>
      </c>
      <c r="L227" s="280">
        <v>938.45</v>
      </c>
      <c r="M227" s="280">
        <v>6.3810000000000006E-2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344.3</v>
      </c>
      <c r="D228" s="281">
        <v>344.66666666666669</v>
      </c>
      <c r="E228" s="281">
        <v>341.33333333333337</v>
      </c>
      <c r="F228" s="281">
        <v>338.36666666666667</v>
      </c>
      <c r="G228" s="281">
        <v>335.03333333333336</v>
      </c>
      <c r="H228" s="281">
        <v>347.63333333333338</v>
      </c>
      <c r="I228" s="281">
        <v>350.96666666666675</v>
      </c>
      <c r="J228" s="281">
        <v>353.93333333333339</v>
      </c>
      <c r="K228" s="280">
        <v>348</v>
      </c>
      <c r="L228" s="280">
        <v>341.7</v>
      </c>
      <c r="M228" s="280">
        <v>1.9559500000000001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1595.5</v>
      </c>
      <c r="D229" s="281">
        <v>1594.2</v>
      </c>
      <c r="E229" s="281">
        <v>1579.9</v>
      </c>
      <c r="F229" s="281">
        <v>1564.3</v>
      </c>
      <c r="G229" s="281">
        <v>1550</v>
      </c>
      <c r="H229" s="281">
        <v>1609.8000000000002</v>
      </c>
      <c r="I229" s="281">
        <v>1624.1</v>
      </c>
      <c r="J229" s="281">
        <v>1639.7000000000003</v>
      </c>
      <c r="K229" s="280">
        <v>1608.5</v>
      </c>
      <c r="L229" s="280">
        <v>1578.6</v>
      </c>
      <c r="M229" s="280">
        <v>0.43589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210.85</v>
      </c>
      <c r="D230" s="281">
        <v>211.25</v>
      </c>
      <c r="E230" s="281">
        <v>208.45</v>
      </c>
      <c r="F230" s="281">
        <v>206.04999999999998</v>
      </c>
      <c r="G230" s="281">
        <v>203.24999999999997</v>
      </c>
      <c r="H230" s="281">
        <v>213.65</v>
      </c>
      <c r="I230" s="281">
        <v>216.45000000000002</v>
      </c>
      <c r="J230" s="281">
        <v>218.85000000000002</v>
      </c>
      <c r="K230" s="280">
        <v>214.05</v>
      </c>
      <c r="L230" s="280">
        <v>208.85</v>
      </c>
      <c r="M230" s="280">
        <v>8.2047799999999995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37.25</v>
      </c>
      <c r="D231" s="281">
        <v>37.18333333333333</v>
      </c>
      <c r="E231" s="281">
        <v>37.066666666666663</v>
      </c>
      <c r="F231" s="281">
        <v>36.883333333333333</v>
      </c>
      <c r="G231" s="281">
        <v>36.766666666666666</v>
      </c>
      <c r="H231" s="281">
        <v>37.36666666666666</v>
      </c>
      <c r="I231" s="281">
        <v>37.48333333333332</v>
      </c>
      <c r="J231" s="281">
        <v>37.666666666666657</v>
      </c>
      <c r="K231" s="280">
        <v>37.299999999999997</v>
      </c>
      <c r="L231" s="280">
        <v>37</v>
      </c>
      <c r="M231" s="280">
        <v>2.9956499999999999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294.60000000000002</v>
      </c>
      <c r="D232" s="281">
        <v>294.3</v>
      </c>
      <c r="E232" s="281">
        <v>293</v>
      </c>
      <c r="F232" s="281">
        <v>291.39999999999998</v>
      </c>
      <c r="G232" s="281">
        <v>290.09999999999997</v>
      </c>
      <c r="H232" s="281">
        <v>295.90000000000003</v>
      </c>
      <c r="I232" s="281">
        <v>297.2000000000001</v>
      </c>
      <c r="J232" s="281">
        <v>298.80000000000007</v>
      </c>
      <c r="K232" s="280">
        <v>295.60000000000002</v>
      </c>
      <c r="L232" s="280">
        <v>292.7</v>
      </c>
      <c r="M232" s="280">
        <v>91.884190000000004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123.5</v>
      </c>
      <c r="D233" s="281">
        <v>123.21666666666665</v>
      </c>
      <c r="E233" s="281">
        <v>117.73333333333332</v>
      </c>
      <c r="F233" s="281">
        <v>111.96666666666667</v>
      </c>
      <c r="G233" s="281">
        <v>106.48333333333333</v>
      </c>
      <c r="H233" s="281">
        <v>128.98333333333329</v>
      </c>
      <c r="I233" s="281">
        <v>134.46666666666664</v>
      </c>
      <c r="J233" s="281">
        <v>140.23333333333329</v>
      </c>
      <c r="K233" s="280">
        <v>128.69999999999999</v>
      </c>
      <c r="L233" s="280">
        <v>117.45</v>
      </c>
      <c r="M233" s="280">
        <v>163.47692000000001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177.05</v>
      </c>
      <c r="D234" s="281">
        <v>176.08333333333334</v>
      </c>
      <c r="E234" s="281">
        <v>174.26666666666668</v>
      </c>
      <c r="F234" s="281">
        <v>171.48333333333335</v>
      </c>
      <c r="G234" s="281">
        <v>169.66666666666669</v>
      </c>
      <c r="H234" s="281">
        <v>178.86666666666667</v>
      </c>
      <c r="I234" s="281">
        <v>180.68333333333334</v>
      </c>
      <c r="J234" s="281">
        <v>183.46666666666667</v>
      </c>
      <c r="K234" s="280">
        <v>177.9</v>
      </c>
      <c r="L234" s="280">
        <v>173.3</v>
      </c>
      <c r="M234" s="280">
        <v>16.025310000000001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98.3</v>
      </c>
      <c r="D235" s="281">
        <v>97.333333333333329</v>
      </c>
      <c r="E235" s="281">
        <v>95.466666666666654</v>
      </c>
      <c r="F235" s="281">
        <v>92.633333333333326</v>
      </c>
      <c r="G235" s="281">
        <v>90.766666666666652</v>
      </c>
      <c r="H235" s="281">
        <v>100.16666666666666</v>
      </c>
      <c r="I235" s="281">
        <v>102.03333333333333</v>
      </c>
      <c r="J235" s="281">
        <v>104.86666666666666</v>
      </c>
      <c r="K235" s="280">
        <v>99.2</v>
      </c>
      <c r="L235" s="280">
        <v>94.5</v>
      </c>
      <c r="M235" s="280">
        <v>137.04657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67.849999999999994</v>
      </c>
      <c r="D236" s="281">
        <v>67.199999999999989</v>
      </c>
      <c r="E236" s="281">
        <v>65.84999999999998</v>
      </c>
      <c r="F236" s="281">
        <v>63.849999999999994</v>
      </c>
      <c r="G236" s="281">
        <v>62.499999999999986</v>
      </c>
      <c r="H236" s="281">
        <v>69.199999999999974</v>
      </c>
      <c r="I236" s="281">
        <v>70.55</v>
      </c>
      <c r="J236" s="281">
        <v>72.549999999999969</v>
      </c>
      <c r="K236" s="280">
        <v>68.55</v>
      </c>
      <c r="L236" s="280">
        <v>65.2</v>
      </c>
      <c r="M236" s="280">
        <v>81.922970000000007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4108</v>
      </c>
      <c r="D237" s="281">
        <v>4090.85</v>
      </c>
      <c r="E237" s="281">
        <v>4057.1499999999996</v>
      </c>
      <c r="F237" s="281">
        <v>4006.2999999999997</v>
      </c>
      <c r="G237" s="281">
        <v>3972.5999999999995</v>
      </c>
      <c r="H237" s="281">
        <v>4141.7</v>
      </c>
      <c r="I237" s="281">
        <v>4175.3999999999996</v>
      </c>
      <c r="J237" s="281">
        <v>4226.25</v>
      </c>
      <c r="K237" s="280">
        <v>4124.55</v>
      </c>
      <c r="L237" s="280">
        <v>4040</v>
      </c>
      <c r="M237" s="280">
        <v>1.02132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174.05</v>
      </c>
      <c r="D238" s="281">
        <v>173.36666666666667</v>
      </c>
      <c r="E238" s="281">
        <v>171.73333333333335</v>
      </c>
      <c r="F238" s="281">
        <v>169.41666666666669</v>
      </c>
      <c r="G238" s="281">
        <v>167.78333333333336</v>
      </c>
      <c r="H238" s="281">
        <v>175.68333333333334</v>
      </c>
      <c r="I238" s="281">
        <v>177.31666666666666</v>
      </c>
      <c r="J238" s="281">
        <v>179.63333333333333</v>
      </c>
      <c r="K238" s="280">
        <v>175</v>
      </c>
      <c r="L238" s="280">
        <v>171.05</v>
      </c>
      <c r="M238" s="280">
        <v>20.140309999999999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165.25</v>
      </c>
      <c r="D239" s="281">
        <v>164.95000000000002</v>
      </c>
      <c r="E239" s="281">
        <v>163.70000000000005</v>
      </c>
      <c r="F239" s="281">
        <v>162.15000000000003</v>
      </c>
      <c r="G239" s="281">
        <v>160.90000000000006</v>
      </c>
      <c r="H239" s="281">
        <v>166.50000000000003</v>
      </c>
      <c r="I239" s="281">
        <v>167.74999999999997</v>
      </c>
      <c r="J239" s="281">
        <v>169.3</v>
      </c>
      <c r="K239" s="280">
        <v>166.2</v>
      </c>
      <c r="L239" s="280">
        <v>163.4</v>
      </c>
      <c r="M239" s="280">
        <v>66.989400000000003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250.9</v>
      </c>
      <c r="D240" s="281">
        <v>251.16666666666666</v>
      </c>
      <c r="E240" s="281">
        <v>247.98333333333332</v>
      </c>
      <c r="F240" s="281">
        <v>245.06666666666666</v>
      </c>
      <c r="G240" s="281">
        <v>241.88333333333333</v>
      </c>
      <c r="H240" s="281">
        <v>254.08333333333331</v>
      </c>
      <c r="I240" s="281">
        <v>257.26666666666665</v>
      </c>
      <c r="J240" s="281">
        <v>260.18333333333328</v>
      </c>
      <c r="K240" s="280">
        <v>254.35</v>
      </c>
      <c r="L240" s="280">
        <v>248.25</v>
      </c>
      <c r="M240" s="280">
        <v>25.533709999999999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</v>
      </c>
      <c r="D241" s="281">
        <v>71.716666666666669</v>
      </c>
      <c r="E241" s="281">
        <v>71.283333333333331</v>
      </c>
      <c r="F241" s="281">
        <v>70.566666666666663</v>
      </c>
      <c r="G241" s="281">
        <v>70.133333333333326</v>
      </c>
      <c r="H241" s="281">
        <v>72.433333333333337</v>
      </c>
      <c r="I241" s="281">
        <v>72.866666666666674</v>
      </c>
      <c r="J241" s="281">
        <v>73.583333333333343</v>
      </c>
      <c r="K241" s="280">
        <v>72.150000000000006</v>
      </c>
      <c r="L241" s="280">
        <v>71</v>
      </c>
      <c r="M241" s="280">
        <v>75.850110000000001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17.350000000000001</v>
      </c>
      <c r="D242" s="281">
        <v>17.366666666666667</v>
      </c>
      <c r="E242" s="281">
        <v>17.233333333333334</v>
      </c>
      <c r="F242" s="281">
        <v>17.116666666666667</v>
      </c>
      <c r="G242" s="281">
        <v>16.983333333333334</v>
      </c>
      <c r="H242" s="281">
        <v>17.483333333333334</v>
      </c>
      <c r="I242" s="281">
        <v>17.616666666666667</v>
      </c>
      <c r="J242" s="281">
        <v>17.733333333333334</v>
      </c>
      <c r="K242" s="280">
        <v>17.5</v>
      </c>
      <c r="L242" s="280">
        <v>17.25</v>
      </c>
      <c r="M242" s="280">
        <v>12.9389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607.75</v>
      </c>
      <c r="D243" s="281">
        <v>606.08333333333337</v>
      </c>
      <c r="E243" s="281">
        <v>600.66666666666674</v>
      </c>
      <c r="F243" s="281">
        <v>593.58333333333337</v>
      </c>
      <c r="G243" s="281">
        <v>588.16666666666674</v>
      </c>
      <c r="H243" s="281">
        <v>613.16666666666674</v>
      </c>
      <c r="I243" s="281">
        <v>618.58333333333348</v>
      </c>
      <c r="J243" s="281">
        <v>625.66666666666674</v>
      </c>
      <c r="K243" s="280">
        <v>611.5</v>
      </c>
      <c r="L243" s="280">
        <v>599</v>
      </c>
      <c r="M243" s="280">
        <v>21.290990000000001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20.45</v>
      </c>
      <c r="D244" s="281">
        <v>20.383333333333336</v>
      </c>
      <c r="E244" s="281">
        <v>20.266666666666673</v>
      </c>
      <c r="F244" s="281">
        <v>20.083333333333336</v>
      </c>
      <c r="G244" s="281">
        <v>19.966666666666672</v>
      </c>
      <c r="H244" s="281">
        <v>20.566666666666674</v>
      </c>
      <c r="I244" s="281">
        <v>20.683333333333341</v>
      </c>
      <c r="J244" s="281">
        <v>20.866666666666674</v>
      </c>
      <c r="K244" s="280">
        <v>20.5</v>
      </c>
      <c r="L244" s="280">
        <v>20.2</v>
      </c>
      <c r="M244" s="280">
        <v>17.33146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1407.45</v>
      </c>
      <c r="D245" s="281">
        <v>1410.1666666666667</v>
      </c>
      <c r="E245" s="281">
        <v>1398.3333333333335</v>
      </c>
      <c r="F245" s="281">
        <v>1389.2166666666667</v>
      </c>
      <c r="G245" s="281">
        <v>1377.3833333333334</v>
      </c>
      <c r="H245" s="281">
        <v>1419.2833333333335</v>
      </c>
      <c r="I245" s="281">
        <v>1431.116666666667</v>
      </c>
      <c r="J245" s="281">
        <v>1440.2333333333336</v>
      </c>
      <c r="K245" s="280">
        <v>1422</v>
      </c>
      <c r="L245" s="280">
        <v>1401.05</v>
      </c>
      <c r="M245" s="280">
        <v>0.10186000000000001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133.80000000000001</v>
      </c>
      <c r="D246" s="281">
        <v>134.56666666666666</v>
      </c>
      <c r="E246" s="281">
        <v>131.43333333333334</v>
      </c>
      <c r="F246" s="281">
        <v>129.06666666666666</v>
      </c>
      <c r="G246" s="281">
        <v>125.93333333333334</v>
      </c>
      <c r="H246" s="281">
        <v>136.93333333333334</v>
      </c>
      <c r="I246" s="281">
        <v>140.06666666666666</v>
      </c>
      <c r="J246" s="281">
        <v>142.43333333333334</v>
      </c>
      <c r="K246" s="280">
        <v>137.69999999999999</v>
      </c>
      <c r="L246" s="280">
        <v>132.19999999999999</v>
      </c>
      <c r="M246" s="280">
        <v>3.6437200000000001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379.55</v>
      </c>
      <c r="D247" s="281">
        <v>381.18333333333334</v>
      </c>
      <c r="E247" s="281">
        <v>376.31666666666666</v>
      </c>
      <c r="F247" s="281">
        <v>373.08333333333331</v>
      </c>
      <c r="G247" s="281">
        <v>368.21666666666664</v>
      </c>
      <c r="H247" s="281">
        <v>384.41666666666669</v>
      </c>
      <c r="I247" s="281">
        <v>389.28333333333336</v>
      </c>
      <c r="J247" s="281">
        <v>392.51666666666671</v>
      </c>
      <c r="K247" s="280">
        <v>386.05</v>
      </c>
      <c r="L247" s="280">
        <v>377.95</v>
      </c>
      <c r="M247" s="280">
        <v>0.25274000000000002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372.05</v>
      </c>
      <c r="D248" s="281">
        <v>374.16666666666669</v>
      </c>
      <c r="E248" s="281">
        <v>366.13333333333338</v>
      </c>
      <c r="F248" s="281">
        <v>360.2166666666667</v>
      </c>
      <c r="G248" s="281">
        <v>352.18333333333339</v>
      </c>
      <c r="H248" s="281">
        <v>380.08333333333337</v>
      </c>
      <c r="I248" s="281">
        <v>388.11666666666667</v>
      </c>
      <c r="J248" s="281">
        <v>394.03333333333336</v>
      </c>
      <c r="K248" s="280">
        <v>382.2</v>
      </c>
      <c r="L248" s="280">
        <v>368.25</v>
      </c>
      <c r="M248" s="280">
        <v>26.781379999999999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221.45</v>
      </c>
      <c r="D249" s="281">
        <v>220.86666666666667</v>
      </c>
      <c r="E249" s="281">
        <v>218.08333333333334</v>
      </c>
      <c r="F249" s="281">
        <v>214.71666666666667</v>
      </c>
      <c r="G249" s="281">
        <v>211.93333333333334</v>
      </c>
      <c r="H249" s="281">
        <v>224.23333333333335</v>
      </c>
      <c r="I249" s="281">
        <v>227.01666666666665</v>
      </c>
      <c r="J249" s="281">
        <v>230.38333333333335</v>
      </c>
      <c r="K249" s="280">
        <v>223.65</v>
      </c>
      <c r="L249" s="280">
        <v>217.5</v>
      </c>
      <c r="M249" s="280">
        <v>63.673200000000001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868.1</v>
      </c>
      <c r="D250" s="281">
        <v>859.9666666666667</v>
      </c>
      <c r="E250" s="281">
        <v>848.13333333333344</v>
      </c>
      <c r="F250" s="281">
        <v>828.16666666666674</v>
      </c>
      <c r="G250" s="281">
        <v>816.33333333333348</v>
      </c>
      <c r="H250" s="281">
        <v>879.93333333333339</v>
      </c>
      <c r="I250" s="281">
        <v>891.76666666666665</v>
      </c>
      <c r="J250" s="281">
        <v>911.73333333333335</v>
      </c>
      <c r="K250" s="280">
        <v>871.8</v>
      </c>
      <c r="L250" s="280">
        <v>840</v>
      </c>
      <c r="M250" s="280">
        <v>26.08372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13.3</v>
      </c>
      <c r="D251" s="281">
        <v>13.316666666666668</v>
      </c>
      <c r="E251" s="281">
        <v>13.183333333333337</v>
      </c>
      <c r="F251" s="281">
        <v>13.066666666666668</v>
      </c>
      <c r="G251" s="281">
        <v>12.933333333333337</v>
      </c>
      <c r="H251" s="281">
        <v>13.433333333333337</v>
      </c>
      <c r="I251" s="281">
        <v>13.566666666666666</v>
      </c>
      <c r="J251" s="281">
        <v>13.683333333333337</v>
      </c>
      <c r="K251" s="280">
        <v>13.45</v>
      </c>
      <c r="L251" s="280">
        <v>13.2</v>
      </c>
      <c r="M251" s="280">
        <v>16.062950000000001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4129.3999999999996</v>
      </c>
      <c r="D252" s="281">
        <v>4079.0499999999997</v>
      </c>
      <c r="E252" s="281">
        <v>4014.0999999999995</v>
      </c>
      <c r="F252" s="281">
        <v>3898.7999999999997</v>
      </c>
      <c r="G252" s="281">
        <v>3833.8499999999995</v>
      </c>
      <c r="H252" s="281">
        <v>4194.3499999999995</v>
      </c>
      <c r="I252" s="281">
        <v>4259.2999999999993</v>
      </c>
      <c r="J252" s="281">
        <v>4374.5999999999995</v>
      </c>
      <c r="K252" s="280">
        <v>4144</v>
      </c>
      <c r="L252" s="280">
        <v>3963.75</v>
      </c>
      <c r="M252" s="280">
        <v>10.43219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1484.15</v>
      </c>
      <c r="D253" s="281">
        <v>1480.3666666666668</v>
      </c>
      <c r="E253" s="281">
        <v>1473.8833333333337</v>
      </c>
      <c r="F253" s="281">
        <v>1463.6166666666668</v>
      </c>
      <c r="G253" s="281">
        <v>1457.1333333333337</v>
      </c>
      <c r="H253" s="281">
        <v>1490.6333333333337</v>
      </c>
      <c r="I253" s="281">
        <v>1497.1166666666668</v>
      </c>
      <c r="J253" s="281">
        <v>1507.3833333333337</v>
      </c>
      <c r="K253" s="280">
        <v>1486.85</v>
      </c>
      <c r="L253" s="280">
        <v>1470.1</v>
      </c>
      <c r="M253" s="280">
        <v>34.185400000000001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531.45000000000005</v>
      </c>
      <c r="D254" s="281">
        <v>530.91666666666663</v>
      </c>
      <c r="E254" s="281">
        <v>524.68333333333328</v>
      </c>
      <c r="F254" s="281">
        <v>517.91666666666663</v>
      </c>
      <c r="G254" s="281">
        <v>511.68333333333328</v>
      </c>
      <c r="H254" s="281">
        <v>537.68333333333328</v>
      </c>
      <c r="I254" s="281">
        <v>543.91666666666663</v>
      </c>
      <c r="J254" s="281">
        <v>550.68333333333328</v>
      </c>
      <c r="K254" s="280">
        <v>537.15</v>
      </c>
      <c r="L254" s="280">
        <v>524.15</v>
      </c>
      <c r="M254" s="280">
        <v>2.42197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671.9</v>
      </c>
      <c r="D255" s="281">
        <v>670.93333333333328</v>
      </c>
      <c r="E255" s="281">
        <v>662.96666666666658</v>
      </c>
      <c r="F255" s="281">
        <v>654.0333333333333</v>
      </c>
      <c r="G255" s="281">
        <v>646.06666666666661</v>
      </c>
      <c r="H255" s="281">
        <v>679.86666666666656</v>
      </c>
      <c r="I255" s="281">
        <v>687.83333333333326</v>
      </c>
      <c r="J255" s="281">
        <v>696.76666666666654</v>
      </c>
      <c r="K255" s="280">
        <v>678.9</v>
      </c>
      <c r="L255" s="280">
        <v>662</v>
      </c>
      <c r="M255" s="280">
        <v>2.1259100000000002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1776.65</v>
      </c>
      <c r="D256" s="281">
        <v>1780.9166666666667</v>
      </c>
      <c r="E256" s="281">
        <v>1766.0333333333335</v>
      </c>
      <c r="F256" s="281">
        <v>1755.4166666666667</v>
      </c>
      <c r="G256" s="281">
        <v>1740.5333333333335</v>
      </c>
      <c r="H256" s="281">
        <v>1791.5333333333335</v>
      </c>
      <c r="I256" s="281">
        <v>1806.4166666666667</v>
      </c>
      <c r="J256" s="281">
        <v>1817.0333333333335</v>
      </c>
      <c r="K256" s="280">
        <v>1795.8</v>
      </c>
      <c r="L256" s="280">
        <v>1770.3</v>
      </c>
      <c r="M256" s="280">
        <v>3.9713099999999999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1010.9</v>
      </c>
      <c r="D257" s="281">
        <v>1007.6666666666666</v>
      </c>
      <c r="E257" s="281">
        <v>997.33333333333326</v>
      </c>
      <c r="F257" s="281">
        <v>983.76666666666665</v>
      </c>
      <c r="G257" s="281">
        <v>973.43333333333328</v>
      </c>
      <c r="H257" s="281">
        <v>1021.2333333333332</v>
      </c>
      <c r="I257" s="281">
        <v>1031.5666666666666</v>
      </c>
      <c r="J257" s="281">
        <v>1045.1333333333332</v>
      </c>
      <c r="K257" s="280">
        <v>1018</v>
      </c>
      <c r="L257" s="280">
        <v>994.1</v>
      </c>
      <c r="M257" s="280">
        <v>3.4262600000000001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1656.55</v>
      </c>
      <c r="D258" s="281">
        <v>1652.1833333333334</v>
      </c>
      <c r="E258" s="281">
        <v>1630.3666666666668</v>
      </c>
      <c r="F258" s="281">
        <v>1604.1833333333334</v>
      </c>
      <c r="G258" s="281">
        <v>1582.3666666666668</v>
      </c>
      <c r="H258" s="281">
        <v>1678.3666666666668</v>
      </c>
      <c r="I258" s="281">
        <v>1700.1833333333334</v>
      </c>
      <c r="J258" s="281">
        <v>1726.3666666666668</v>
      </c>
      <c r="K258" s="280">
        <v>1674</v>
      </c>
      <c r="L258" s="280">
        <v>1626</v>
      </c>
      <c r="M258" s="280">
        <v>0.43615999999999999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2244.5</v>
      </c>
      <c r="D259" s="281">
        <v>2238.9500000000003</v>
      </c>
      <c r="E259" s="281">
        <v>2227.9000000000005</v>
      </c>
      <c r="F259" s="281">
        <v>2211.3000000000002</v>
      </c>
      <c r="G259" s="281">
        <v>2200.2500000000005</v>
      </c>
      <c r="H259" s="281">
        <v>2255.5500000000006</v>
      </c>
      <c r="I259" s="281">
        <v>2266.6000000000008</v>
      </c>
      <c r="J259" s="281">
        <v>2283.2000000000007</v>
      </c>
      <c r="K259" s="280">
        <v>2250</v>
      </c>
      <c r="L259" s="280">
        <v>2222.35</v>
      </c>
      <c r="M259" s="280">
        <v>1.49299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453.6</v>
      </c>
      <c r="D260" s="281">
        <v>447.2833333333333</v>
      </c>
      <c r="E260" s="281">
        <v>438.56666666666661</v>
      </c>
      <c r="F260" s="281">
        <v>423.5333333333333</v>
      </c>
      <c r="G260" s="281">
        <v>414.81666666666661</v>
      </c>
      <c r="H260" s="281">
        <v>462.31666666666661</v>
      </c>
      <c r="I260" s="281">
        <v>471.0333333333333</v>
      </c>
      <c r="J260" s="281">
        <v>486.06666666666661</v>
      </c>
      <c r="K260" s="280">
        <v>456</v>
      </c>
      <c r="L260" s="280">
        <v>432.25</v>
      </c>
      <c r="M260" s="280">
        <v>4.0049999999999999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330.45</v>
      </c>
      <c r="D261" s="281">
        <v>326.95</v>
      </c>
      <c r="E261" s="281">
        <v>320.89999999999998</v>
      </c>
      <c r="F261" s="281">
        <v>311.34999999999997</v>
      </c>
      <c r="G261" s="281">
        <v>305.29999999999995</v>
      </c>
      <c r="H261" s="281">
        <v>336.5</v>
      </c>
      <c r="I261" s="281">
        <v>342.55000000000007</v>
      </c>
      <c r="J261" s="281">
        <v>352.1</v>
      </c>
      <c r="K261" s="280">
        <v>333</v>
      </c>
      <c r="L261" s="280">
        <v>317.39999999999998</v>
      </c>
      <c r="M261" s="280">
        <v>27.275480000000002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62</v>
      </c>
      <c r="D262" s="281">
        <v>62.166666666666664</v>
      </c>
      <c r="E262" s="281">
        <v>61.583333333333329</v>
      </c>
      <c r="F262" s="281">
        <v>61.166666666666664</v>
      </c>
      <c r="G262" s="281">
        <v>60.583333333333329</v>
      </c>
      <c r="H262" s="281">
        <v>62.583333333333329</v>
      </c>
      <c r="I262" s="281">
        <v>63.166666666666657</v>
      </c>
      <c r="J262" s="281">
        <v>63.583333333333329</v>
      </c>
      <c r="K262" s="280">
        <v>62.75</v>
      </c>
      <c r="L262" s="280">
        <v>61.75</v>
      </c>
      <c r="M262" s="280">
        <v>4.3725800000000001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237</v>
      </c>
      <c r="D263" s="281">
        <v>237.41666666666666</v>
      </c>
      <c r="E263" s="281">
        <v>233.83333333333331</v>
      </c>
      <c r="F263" s="281">
        <v>230.66666666666666</v>
      </c>
      <c r="G263" s="281">
        <v>227.08333333333331</v>
      </c>
      <c r="H263" s="281">
        <v>240.58333333333331</v>
      </c>
      <c r="I263" s="281">
        <v>244.16666666666663</v>
      </c>
      <c r="J263" s="281">
        <v>247.33333333333331</v>
      </c>
      <c r="K263" s="280">
        <v>241</v>
      </c>
      <c r="L263" s="280">
        <v>234.25</v>
      </c>
      <c r="M263" s="280">
        <v>9.0915300000000006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584.85</v>
      </c>
      <c r="D264" s="281">
        <v>583.94999999999993</v>
      </c>
      <c r="E264" s="281">
        <v>578.29999999999984</v>
      </c>
      <c r="F264" s="281">
        <v>571.74999999999989</v>
      </c>
      <c r="G264" s="281">
        <v>566.0999999999998</v>
      </c>
      <c r="H264" s="281">
        <v>590.49999999999989</v>
      </c>
      <c r="I264" s="281">
        <v>596.15</v>
      </c>
      <c r="J264" s="281">
        <v>602.69999999999993</v>
      </c>
      <c r="K264" s="280">
        <v>589.6</v>
      </c>
      <c r="L264" s="280">
        <v>577.4</v>
      </c>
      <c r="M264" s="280">
        <v>35.863720000000001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128.15</v>
      </c>
      <c r="D265" s="281">
        <v>128.63333333333333</v>
      </c>
      <c r="E265" s="281">
        <v>126.61666666666665</v>
      </c>
      <c r="F265" s="281">
        <v>125.08333333333331</v>
      </c>
      <c r="G265" s="281">
        <v>123.06666666666663</v>
      </c>
      <c r="H265" s="281">
        <v>130.16666666666666</v>
      </c>
      <c r="I265" s="281">
        <v>132.18333333333331</v>
      </c>
      <c r="J265" s="281">
        <v>133.71666666666667</v>
      </c>
      <c r="K265" s="280">
        <v>130.65</v>
      </c>
      <c r="L265" s="280">
        <v>127.1</v>
      </c>
      <c r="M265" s="280">
        <v>13.289949999999999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114.95</v>
      </c>
      <c r="D266" s="281">
        <v>115.26666666666667</v>
      </c>
      <c r="E266" s="281">
        <v>113.68333333333334</v>
      </c>
      <c r="F266" s="281">
        <v>112.41666666666667</v>
      </c>
      <c r="G266" s="281">
        <v>110.83333333333334</v>
      </c>
      <c r="H266" s="281">
        <v>116.53333333333333</v>
      </c>
      <c r="I266" s="281">
        <v>118.11666666666667</v>
      </c>
      <c r="J266" s="281">
        <v>119.38333333333333</v>
      </c>
      <c r="K266" s="280">
        <v>116.85</v>
      </c>
      <c r="L266" s="280">
        <v>114</v>
      </c>
      <c r="M266" s="280">
        <v>9.8857900000000001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352.65</v>
      </c>
      <c r="D267" s="281">
        <v>351.88333333333338</v>
      </c>
      <c r="E267" s="281">
        <v>347.76666666666677</v>
      </c>
      <c r="F267" s="281">
        <v>342.88333333333338</v>
      </c>
      <c r="G267" s="281">
        <v>338.76666666666677</v>
      </c>
      <c r="H267" s="281">
        <v>356.76666666666677</v>
      </c>
      <c r="I267" s="281">
        <v>360.88333333333344</v>
      </c>
      <c r="J267" s="281">
        <v>365.76666666666677</v>
      </c>
      <c r="K267" s="280">
        <v>356</v>
      </c>
      <c r="L267" s="280">
        <v>347</v>
      </c>
      <c r="M267" s="280">
        <v>53.634219999999999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558.79999999999995</v>
      </c>
      <c r="D268" s="281">
        <v>558.2166666666667</v>
      </c>
      <c r="E268" s="281">
        <v>552.43333333333339</v>
      </c>
      <c r="F268" s="281">
        <v>546.06666666666672</v>
      </c>
      <c r="G268" s="281">
        <v>540.28333333333342</v>
      </c>
      <c r="H268" s="281">
        <v>564.58333333333337</v>
      </c>
      <c r="I268" s="281">
        <v>570.36666666666667</v>
      </c>
      <c r="J268" s="281">
        <v>576.73333333333335</v>
      </c>
      <c r="K268" s="280">
        <v>564</v>
      </c>
      <c r="L268" s="280">
        <v>551.85</v>
      </c>
      <c r="M268" s="280">
        <v>25.047049999999999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549.04999999999995</v>
      </c>
      <c r="D269" s="281">
        <v>546.68333333333328</v>
      </c>
      <c r="E269" s="281">
        <v>531.36666666666656</v>
      </c>
      <c r="F269" s="281">
        <v>513.68333333333328</v>
      </c>
      <c r="G269" s="281">
        <v>498.36666666666656</v>
      </c>
      <c r="H269" s="281">
        <v>564.36666666666656</v>
      </c>
      <c r="I269" s="281">
        <v>579.68333333333339</v>
      </c>
      <c r="J269" s="281">
        <v>597.36666666666656</v>
      </c>
      <c r="K269" s="280">
        <v>562</v>
      </c>
      <c r="L269" s="280">
        <v>529</v>
      </c>
      <c r="M269" s="280">
        <v>27.182970000000001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370.5</v>
      </c>
      <c r="D270" s="281">
        <v>370.51666666666665</v>
      </c>
      <c r="E270" s="281">
        <v>366.0333333333333</v>
      </c>
      <c r="F270" s="281">
        <v>361.56666666666666</v>
      </c>
      <c r="G270" s="281">
        <v>357.08333333333331</v>
      </c>
      <c r="H270" s="281">
        <v>374.98333333333329</v>
      </c>
      <c r="I270" s="281">
        <v>379.46666666666664</v>
      </c>
      <c r="J270" s="281">
        <v>383.93333333333328</v>
      </c>
      <c r="K270" s="280">
        <v>375</v>
      </c>
      <c r="L270" s="280">
        <v>366.05</v>
      </c>
      <c r="M270" s="280">
        <v>0.65105999999999997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570.25</v>
      </c>
      <c r="D271" s="281">
        <v>572.9</v>
      </c>
      <c r="E271" s="281">
        <v>563.79999999999995</v>
      </c>
      <c r="F271" s="281">
        <v>557.35</v>
      </c>
      <c r="G271" s="281">
        <v>548.25</v>
      </c>
      <c r="H271" s="281">
        <v>579.34999999999991</v>
      </c>
      <c r="I271" s="281">
        <v>588.45000000000005</v>
      </c>
      <c r="J271" s="281">
        <v>594.89999999999986</v>
      </c>
      <c r="K271" s="280">
        <v>582</v>
      </c>
      <c r="L271" s="280">
        <v>566.45000000000005</v>
      </c>
      <c r="M271" s="280">
        <v>4.8810799999999999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173.6</v>
      </c>
      <c r="D272" s="281">
        <v>171.73333333333335</v>
      </c>
      <c r="E272" s="281">
        <v>169.56666666666669</v>
      </c>
      <c r="F272" s="281">
        <v>165.53333333333333</v>
      </c>
      <c r="G272" s="281">
        <v>163.36666666666667</v>
      </c>
      <c r="H272" s="281">
        <v>175.76666666666671</v>
      </c>
      <c r="I272" s="281">
        <v>177.93333333333334</v>
      </c>
      <c r="J272" s="281">
        <v>181.96666666666673</v>
      </c>
      <c r="K272" s="280">
        <v>173.9</v>
      </c>
      <c r="L272" s="280">
        <v>167.7</v>
      </c>
      <c r="M272" s="280">
        <v>9.0055399999999999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513.1</v>
      </c>
      <c r="D273" s="281">
        <v>515.53333333333342</v>
      </c>
      <c r="E273" s="281">
        <v>509.26666666666688</v>
      </c>
      <c r="F273" s="281">
        <v>505.43333333333345</v>
      </c>
      <c r="G273" s="281">
        <v>499.16666666666691</v>
      </c>
      <c r="H273" s="281">
        <v>519.36666666666679</v>
      </c>
      <c r="I273" s="281">
        <v>525.63333333333344</v>
      </c>
      <c r="J273" s="281">
        <v>529.46666666666681</v>
      </c>
      <c r="K273" s="280">
        <v>521.79999999999995</v>
      </c>
      <c r="L273" s="280">
        <v>511.7</v>
      </c>
      <c r="M273" s="280">
        <v>1.8822399999999999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1200.3</v>
      </c>
      <c r="D274" s="281">
        <v>1197.4333333333334</v>
      </c>
      <c r="E274" s="281">
        <v>1187.8666666666668</v>
      </c>
      <c r="F274" s="281">
        <v>1175.4333333333334</v>
      </c>
      <c r="G274" s="281">
        <v>1165.8666666666668</v>
      </c>
      <c r="H274" s="281">
        <v>1209.8666666666668</v>
      </c>
      <c r="I274" s="281">
        <v>1219.4333333333334</v>
      </c>
      <c r="J274" s="281">
        <v>1231.8666666666668</v>
      </c>
      <c r="K274" s="280">
        <v>1207</v>
      </c>
      <c r="L274" s="280">
        <v>1185</v>
      </c>
      <c r="M274" s="280">
        <v>1.2410600000000001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253.45</v>
      </c>
      <c r="D275" s="281">
        <v>251.43333333333331</v>
      </c>
      <c r="E275" s="281">
        <v>248.36666666666662</v>
      </c>
      <c r="F275" s="281">
        <v>243.2833333333333</v>
      </c>
      <c r="G275" s="281">
        <v>240.21666666666661</v>
      </c>
      <c r="H275" s="281">
        <v>256.51666666666665</v>
      </c>
      <c r="I275" s="281">
        <v>259.58333333333326</v>
      </c>
      <c r="J275" s="281">
        <v>264.66666666666663</v>
      </c>
      <c r="K275" s="280">
        <v>254.5</v>
      </c>
      <c r="L275" s="280">
        <v>246.35</v>
      </c>
      <c r="M275" s="280">
        <v>2.11653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505.9</v>
      </c>
      <c r="D276" s="281">
        <v>504.4666666666667</v>
      </c>
      <c r="E276" s="281">
        <v>501.43333333333339</v>
      </c>
      <c r="F276" s="281">
        <v>496.9666666666667</v>
      </c>
      <c r="G276" s="281">
        <v>493.93333333333339</v>
      </c>
      <c r="H276" s="281">
        <v>508.93333333333339</v>
      </c>
      <c r="I276" s="281">
        <v>511.9666666666667</v>
      </c>
      <c r="J276" s="281">
        <v>516.43333333333339</v>
      </c>
      <c r="K276" s="280">
        <v>507.5</v>
      </c>
      <c r="L276" s="280">
        <v>500</v>
      </c>
      <c r="M276" s="280">
        <v>5.0484799999999996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257.10000000000002</v>
      </c>
      <c r="D277" s="281">
        <v>256.40000000000003</v>
      </c>
      <c r="E277" s="281">
        <v>250.20000000000005</v>
      </c>
      <c r="F277" s="281">
        <v>243.3</v>
      </c>
      <c r="G277" s="281">
        <v>237.10000000000002</v>
      </c>
      <c r="H277" s="281">
        <v>263.30000000000007</v>
      </c>
      <c r="I277" s="281">
        <v>269.5</v>
      </c>
      <c r="J277" s="281">
        <v>276.40000000000009</v>
      </c>
      <c r="K277" s="280">
        <v>262.60000000000002</v>
      </c>
      <c r="L277" s="280">
        <v>249.5</v>
      </c>
      <c r="M277" s="280">
        <v>9.4380299999999995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996.05</v>
      </c>
      <c r="D278" s="281">
        <v>995.05000000000007</v>
      </c>
      <c r="E278" s="281">
        <v>986.10000000000014</v>
      </c>
      <c r="F278" s="281">
        <v>976.15000000000009</v>
      </c>
      <c r="G278" s="281">
        <v>967.20000000000016</v>
      </c>
      <c r="H278" s="281">
        <v>1005.0000000000001</v>
      </c>
      <c r="I278" s="281">
        <v>1013.9500000000002</v>
      </c>
      <c r="J278" s="281">
        <v>1023.9000000000001</v>
      </c>
      <c r="K278" s="280">
        <v>1004</v>
      </c>
      <c r="L278" s="280">
        <v>985.1</v>
      </c>
      <c r="M278" s="280">
        <v>1.1422600000000001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370.5</v>
      </c>
      <c r="D279" s="281">
        <v>371.09999999999997</v>
      </c>
      <c r="E279" s="281">
        <v>364.39999999999992</v>
      </c>
      <c r="F279" s="281">
        <v>358.29999999999995</v>
      </c>
      <c r="G279" s="281">
        <v>351.59999999999991</v>
      </c>
      <c r="H279" s="281">
        <v>377.19999999999993</v>
      </c>
      <c r="I279" s="281">
        <v>383.9</v>
      </c>
      <c r="J279" s="281">
        <v>389.99999999999994</v>
      </c>
      <c r="K279" s="280">
        <v>377.8</v>
      </c>
      <c r="L279" s="280">
        <v>365</v>
      </c>
      <c r="M279" s="280">
        <v>0.68452999999999997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65.55</v>
      </c>
      <c r="D280" s="281">
        <v>65.63333333333334</v>
      </c>
      <c r="E280" s="281">
        <v>65.066666666666677</v>
      </c>
      <c r="F280" s="281">
        <v>64.583333333333343</v>
      </c>
      <c r="G280" s="281">
        <v>64.01666666666668</v>
      </c>
      <c r="H280" s="281">
        <v>66.116666666666674</v>
      </c>
      <c r="I280" s="281">
        <v>66.683333333333337</v>
      </c>
      <c r="J280" s="281">
        <v>67.166666666666671</v>
      </c>
      <c r="K280" s="280">
        <v>66.2</v>
      </c>
      <c r="L280" s="280">
        <v>65.150000000000006</v>
      </c>
      <c r="M280" s="280">
        <v>6.2399199999999997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394.85</v>
      </c>
      <c r="D281" s="281">
        <v>393.61666666666662</v>
      </c>
      <c r="E281" s="281">
        <v>390.33333333333326</v>
      </c>
      <c r="F281" s="281">
        <v>385.81666666666666</v>
      </c>
      <c r="G281" s="281">
        <v>382.5333333333333</v>
      </c>
      <c r="H281" s="281">
        <v>398.13333333333321</v>
      </c>
      <c r="I281" s="281">
        <v>401.41666666666663</v>
      </c>
      <c r="J281" s="281">
        <v>405.93333333333317</v>
      </c>
      <c r="K281" s="280">
        <v>396.9</v>
      </c>
      <c r="L281" s="280">
        <v>389.1</v>
      </c>
      <c r="M281" s="280">
        <v>1.8370500000000001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46.65</v>
      </c>
      <c r="D282" s="281">
        <v>46.583333333333336</v>
      </c>
      <c r="E282" s="281">
        <v>45.966666666666669</v>
      </c>
      <c r="F282" s="281">
        <v>45.283333333333331</v>
      </c>
      <c r="G282" s="281">
        <v>44.666666666666664</v>
      </c>
      <c r="H282" s="281">
        <v>47.266666666666673</v>
      </c>
      <c r="I282" s="281">
        <v>47.883333333333333</v>
      </c>
      <c r="J282" s="281">
        <v>48.566666666666677</v>
      </c>
      <c r="K282" s="280">
        <v>47.2</v>
      </c>
      <c r="L282" s="280">
        <v>45.9</v>
      </c>
      <c r="M282" s="280">
        <v>31.545870000000001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455.9</v>
      </c>
      <c r="D283" s="281">
        <v>457.59999999999997</v>
      </c>
      <c r="E283" s="281">
        <v>450.19999999999993</v>
      </c>
      <c r="F283" s="281">
        <v>444.49999999999994</v>
      </c>
      <c r="G283" s="281">
        <v>437.09999999999991</v>
      </c>
      <c r="H283" s="281">
        <v>463.29999999999995</v>
      </c>
      <c r="I283" s="281">
        <v>470.69999999999993</v>
      </c>
      <c r="J283" s="281">
        <v>476.4</v>
      </c>
      <c r="K283" s="280">
        <v>465</v>
      </c>
      <c r="L283" s="280">
        <v>451.9</v>
      </c>
      <c r="M283" s="280">
        <v>2.9138700000000002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1834.95</v>
      </c>
      <c r="D284" s="281">
        <v>1838.3333333333333</v>
      </c>
      <c r="E284" s="281">
        <v>1824.6666666666665</v>
      </c>
      <c r="F284" s="281">
        <v>1814.3833333333332</v>
      </c>
      <c r="G284" s="281">
        <v>1800.7166666666665</v>
      </c>
      <c r="H284" s="281">
        <v>1848.6166666666666</v>
      </c>
      <c r="I284" s="281">
        <v>1862.2833333333331</v>
      </c>
      <c r="J284" s="281">
        <v>1872.5666666666666</v>
      </c>
      <c r="K284" s="280">
        <v>1852</v>
      </c>
      <c r="L284" s="280">
        <v>1828.05</v>
      </c>
      <c r="M284" s="280">
        <v>28.951750000000001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1216.45</v>
      </c>
      <c r="D285" s="281">
        <v>1215.1833333333332</v>
      </c>
      <c r="E285" s="281">
        <v>1206.3666666666663</v>
      </c>
      <c r="F285" s="281">
        <v>1196.2833333333331</v>
      </c>
      <c r="G285" s="281">
        <v>1187.4666666666662</v>
      </c>
      <c r="H285" s="281">
        <v>1225.2666666666664</v>
      </c>
      <c r="I285" s="281">
        <v>1234.0833333333335</v>
      </c>
      <c r="J285" s="281">
        <v>1244.1666666666665</v>
      </c>
      <c r="K285" s="280">
        <v>1224</v>
      </c>
      <c r="L285" s="280">
        <v>1205.0999999999999</v>
      </c>
      <c r="M285" s="280">
        <v>0.13059999999999999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72.400000000000006</v>
      </c>
      <c r="D286" s="281">
        <v>72.05</v>
      </c>
      <c r="E286" s="281">
        <v>71.349999999999994</v>
      </c>
      <c r="F286" s="281">
        <v>70.3</v>
      </c>
      <c r="G286" s="281">
        <v>69.599999999999994</v>
      </c>
      <c r="H286" s="281">
        <v>73.099999999999994</v>
      </c>
      <c r="I286" s="281">
        <v>73.800000000000011</v>
      </c>
      <c r="J286" s="281">
        <v>74.849999999999994</v>
      </c>
      <c r="K286" s="280">
        <v>72.75</v>
      </c>
      <c r="L286" s="280">
        <v>71</v>
      </c>
      <c r="M286" s="280">
        <v>65.854900000000001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3189.05</v>
      </c>
      <c r="D287" s="281">
        <v>3181.1</v>
      </c>
      <c r="E287" s="281">
        <v>3144.2</v>
      </c>
      <c r="F287" s="281">
        <v>3099.35</v>
      </c>
      <c r="G287" s="281">
        <v>3062.45</v>
      </c>
      <c r="H287" s="281">
        <v>3225.95</v>
      </c>
      <c r="I287" s="281">
        <v>3262.8500000000004</v>
      </c>
      <c r="J287" s="281">
        <v>3307.7</v>
      </c>
      <c r="K287" s="280">
        <v>3218</v>
      </c>
      <c r="L287" s="280">
        <v>3136.25</v>
      </c>
      <c r="M287" s="280">
        <v>6.2597800000000001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365.9</v>
      </c>
      <c r="D288" s="281">
        <v>365.08333333333331</v>
      </c>
      <c r="E288" s="281">
        <v>362.31666666666661</v>
      </c>
      <c r="F288" s="281">
        <v>358.73333333333329</v>
      </c>
      <c r="G288" s="281">
        <v>355.96666666666658</v>
      </c>
      <c r="H288" s="281">
        <v>368.66666666666663</v>
      </c>
      <c r="I288" s="281">
        <v>371.43333333333339</v>
      </c>
      <c r="J288" s="281">
        <v>375.01666666666665</v>
      </c>
      <c r="K288" s="280">
        <v>367.85</v>
      </c>
      <c r="L288" s="280">
        <v>361.5</v>
      </c>
      <c r="M288" s="280">
        <v>8.9811399999999999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9979.65</v>
      </c>
      <c r="D289" s="281">
        <v>10009.883333333333</v>
      </c>
      <c r="E289" s="281">
        <v>9869.7666666666664</v>
      </c>
      <c r="F289" s="281">
        <v>9759.8833333333332</v>
      </c>
      <c r="G289" s="281">
        <v>9619.7666666666664</v>
      </c>
      <c r="H289" s="281">
        <v>10119.766666666666</v>
      </c>
      <c r="I289" s="281">
        <v>10259.883333333331</v>
      </c>
      <c r="J289" s="281">
        <v>10369.766666666666</v>
      </c>
      <c r="K289" s="280">
        <v>10150</v>
      </c>
      <c r="L289" s="280">
        <v>9900</v>
      </c>
      <c r="M289" s="280">
        <v>5.228E-2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4310.95</v>
      </c>
      <c r="D290" s="281">
        <v>4267.833333333333</v>
      </c>
      <c r="E290" s="281">
        <v>4200.7166666666662</v>
      </c>
      <c r="F290" s="281">
        <v>4090.4833333333336</v>
      </c>
      <c r="G290" s="281">
        <v>4023.3666666666668</v>
      </c>
      <c r="H290" s="281">
        <v>4378.0666666666657</v>
      </c>
      <c r="I290" s="281">
        <v>4445.1833333333325</v>
      </c>
      <c r="J290" s="281">
        <v>4555.4166666666652</v>
      </c>
      <c r="K290" s="280">
        <v>4334.95</v>
      </c>
      <c r="L290" s="280">
        <v>4157.6000000000004</v>
      </c>
      <c r="M290" s="280">
        <v>11.09853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1729.8</v>
      </c>
      <c r="D291" s="281">
        <v>1726.25</v>
      </c>
      <c r="E291" s="281">
        <v>1717.55</v>
      </c>
      <c r="F291" s="281">
        <v>1705.3</v>
      </c>
      <c r="G291" s="281">
        <v>1696.6</v>
      </c>
      <c r="H291" s="281">
        <v>1738.5</v>
      </c>
      <c r="I291" s="281">
        <v>1747.1999999999998</v>
      </c>
      <c r="J291" s="281">
        <v>1759.45</v>
      </c>
      <c r="K291" s="280">
        <v>1734.95</v>
      </c>
      <c r="L291" s="280">
        <v>1714</v>
      </c>
      <c r="M291" s="280">
        <v>13.51783</v>
      </c>
      <c r="N291" s="1"/>
      <c r="O291" s="1"/>
    </row>
    <row r="292" spans="1:15" ht="12.75" customHeight="1">
      <c r="A292" s="30">
        <v>282</v>
      </c>
      <c r="B292" s="290" t="s">
        <v>868</v>
      </c>
      <c r="C292" s="280">
        <v>364.05</v>
      </c>
      <c r="D292" s="281">
        <v>364.7</v>
      </c>
      <c r="E292" s="281">
        <v>359.4</v>
      </c>
      <c r="F292" s="281">
        <v>354.75</v>
      </c>
      <c r="G292" s="281">
        <v>349.45</v>
      </c>
      <c r="H292" s="281">
        <v>369.34999999999997</v>
      </c>
      <c r="I292" s="281">
        <v>374.65000000000003</v>
      </c>
      <c r="J292" s="281">
        <v>379.29999999999995</v>
      </c>
      <c r="K292" s="280">
        <v>370</v>
      </c>
      <c r="L292" s="280">
        <v>360.05</v>
      </c>
      <c r="M292" s="280">
        <v>4.4821200000000001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509.6</v>
      </c>
      <c r="D293" s="281">
        <v>509.98333333333329</v>
      </c>
      <c r="E293" s="281">
        <v>504.96666666666658</v>
      </c>
      <c r="F293" s="281">
        <v>500.33333333333331</v>
      </c>
      <c r="G293" s="281">
        <v>495.31666666666661</v>
      </c>
      <c r="H293" s="281">
        <v>514.61666666666656</v>
      </c>
      <c r="I293" s="281">
        <v>519.63333333333333</v>
      </c>
      <c r="J293" s="281">
        <v>524.26666666666654</v>
      </c>
      <c r="K293" s="280">
        <v>515</v>
      </c>
      <c r="L293" s="280">
        <v>505.35</v>
      </c>
      <c r="M293" s="280">
        <v>10.891069999999999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301.75</v>
      </c>
      <c r="D294" s="281">
        <v>297.0333333333333</v>
      </c>
      <c r="E294" s="281">
        <v>289.26666666666659</v>
      </c>
      <c r="F294" s="281">
        <v>276.7833333333333</v>
      </c>
      <c r="G294" s="281">
        <v>269.01666666666659</v>
      </c>
      <c r="H294" s="281">
        <v>309.51666666666659</v>
      </c>
      <c r="I294" s="281">
        <v>317.28333333333325</v>
      </c>
      <c r="J294" s="281">
        <v>329.76666666666659</v>
      </c>
      <c r="K294" s="280">
        <v>304.8</v>
      </c>
      <c r="L294" s="280">
        <v>284.55</v>
      </c>
      <c r="M294" s="280">
        <v>30.810300000000002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3478.95</v>
      </c>
      <c r="D295" s="281">
        <v>3514.65</v>
      </c>
      <c r="E295" s="281">
        <v>3435.3</v>
      </c>
      <c r="F295" s="281">
        <v>3391.65</v>
      </c>
      <c r="G295" s="281">
        <v>3312.3</v>
      </c>
      <c r="H295" s="281">
        <v>3558.3</v>
      </c>
      <c r="I295" s="281">
        <v>3637.6499999999996</v>
      </c>
      <c r="J295" s="281">
        <v>3681.3</v>
      </c>
      <c r="K295" s="280">
        <v>3594</v>
      </c>
      <c r="L295" s="280">
        <v>3471</v>
      </c>
      <c r="M295" s="280">
        <v>0.38406000000000001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643.79999999999995</v>
      </c>
      <c r="D296" s="281">
        <v>644.7833333333333</v>
      </c>
      <c r="E296" s="281">
        <v>639.56666666666661</v>
      </c>
      <c r="F296" s="281">
        <v>635.33333333333326</v>
      </c>
      <c r="G296" s="281">
        <v>630.11666666666656</v>
      </c>
      <c r="H296" s="281">
        <v>649.01666666666665</v>
      </c>
      <c r="I296" s="281">
        <v>654.23333333333335</v>
      </c>
      <c r="J296" s="281">
        <v>658.4666666666667</v>
      </c>
      <c r="K296" s="280">
        <v>650</v>
      </c>
      <c r="L296" s="280">
        <v>640.54999999999995</v>
      </c>
      <c r="M296" s="280">
        <v>7.8664399999999999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1914.15</v>
      </c>
      <c r="D297" s="281">
        <v>1904.55</v>
      </c>
      <c r="E297" s="281">
        <v>1869.1999999999998</v>
      </c>
      <c r="F297" s="281">
        <v>1824.2499999999998</v>
      </c>
      <c r="G297" s="281">
        <v>1788.8999999999996</v>
      </c>
      <c r="H297" s="281">
        <v>1949.5</v>
      </c>
      <c r="I297" s="281">
        <v>1984.85</v>
      </c>
      <c r="J297" s="281">
        <v>2029.8000000000002</v>
      </c>
      <c r="K297" s="280">
        <v>1939.9</v>
      </c>
      <c r="L297" s="280">
        <v>1859.6</v>
      </c>
      <c r="M297" s="280">
        <v>0.65092000000000005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38.950000000000003</v>
      </c>
      <c r="D298" s="281">
        <v>39.050000000000004</v>
      </c>
      <c r="E298" s="281">
        <v>38.600000000000009</v>
      </c>
      <c r="F298" s="281">
        <v>38.250000000000007</v>
      </c>
      <c r="G298" s="281">
        <v>37.800000000000011</v>
      </c>
      <c r="H298" s="281">
        <v>39.400000000000006</v>
      </c>
      <c r="I298" s="281">
        <v>39.850000000000009</v>
      </c>
      <c r="J298" s="281">
        <v>40.200000000000003</v>
      </c>
      <c r="K298" s="280">
        <v>39.5</v>
      </c>
      <c r="L298" s="280">
        <v>38.700000000000003</v>
      </c>
      <c r="M298" s="280">
        <v>8.2735400000000006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147.65</v>
      </c>
      <c r="D299" s="281">
        <v>147.81666666666669</v>
      </c>
      <c r="E299" s="281">
        <v>146.58333333333337</v>
      </c>
      <c r="F299" s="281">
        <v>145.51666666666668</v>
      </c>
      <c r="G299" s="281">
        <v>144.28333333333336</v>
      </c>
      <c r="H299" s="281">
        <v>148.88333333333338</v>
      </c>
      <c r="I299" s="281">
        <v>150.11666666666667</v>
      </c>
      <c r="J299" s="281">
        <v>151.18333333333339</v>
      </c>
      <c r="K299" s="280">
        <v>149.05000000000001</v>
      </c>
      <c r="L299" s="280">
        <v>146.75</v>
      </c>
      <c r="M299" s="280">
        <v>0.80015999999999998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79941.8</v>
      </c>
      <c r="D300" s="281">
        <v>79984.75</v>
      </c>
      <c r="E300" s="281">
        <v>79148.600000000006</v>
      </c>
      <c r="F300" s="281">
        <v>78355.400000000009</v>
      </c>
      <c r="G300" s="281">
        <v>77519.250000000015</v>
      </c>
      <c r="H300" s="281">
        <v>80777.95</v>
      </c>
      <c r="I300" s="281">
        <v>81614.099999999991</v>
      </c>
      <c r="J300" s="281">
        <v>82407.299999999988</v>
      </c>
      <c r="K300" s="280">
        <v>80820.899999999994</v>
      </c>
      <c r="L300" s="280">
        <v>79191.55</v>
      </c>
      <c r="M300" s="280">
        <v>8.4309999999999996E-2</v>
      </c>
      <c r="N300" s="1"/>
      <c r="O300" s="1"/>
    </row>
    <row r="301" spans="1:15" ht="12.75" customHeight="1">
      <c r="A301" s="30">
        <v>291</v>
      </c>
      <c r="B301" s="290" t="s">
        <v>869</v>
      </c>
      <c r="C301" s="280">
        <v>1244.75</v>
      </c>
      <c r="D301" s="281">
        <v>1247.8999999999999</v>
      </c>
      <c r="E301" s="281">
        <v>1234.8499999999997</v>
      </c>
      <c r="F301" s="281">
        <v>1224.9499999999998</v>
      </c>
      <c r="G301" s="281">
        <v>1211.8999999999996</v>
      </c>
      <c r="H301" s="281">
        <v>1257.7999999999997</v>
      </c>
      <c r="I301" s="281">
        <v>1270.8499999999999</v>
      </c>
      <c r="J301" s="281">
        <v>1280.7499999999998</v>
      </c>
      <c r="K301" s="280">
        <v>1260.95</v>
      </c>
      <c r="L301" s="280">
        <v>1238</v>
      </c>
      <c r="M301" s="280">
        <v>1.21793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1125.8499999999999</v>
      </c>
      <c r="D302" s="281">
        <v>1124.8500000000001</v>
      </c>
      <c r="E302" s="281">
        <v>1109.7000000000003</v>
      </c>
      <c r="F302" s="281">
        <v>1093.5500000000002</v>
      </c>
      <c r="G302" s="281">
        <v>1078.4000000000003</v>
      </c>
      <c r="H302" s="281">
        <v>1141.0000000000002</v>
      </c>
      <c r="I302" s="281">
        <v>1156.1500000000003</v>
      </c>
      <c r="J302" s="281">
        <v>1172.3000000000002</v>
      </c>
      <c r="K302" s="280">
        <v>1140</v>
      </c>
      <c r="L302" s="280">
        <v>1108.7</v>
      </c>
      <c r="M302" s="280">
        <v>4.65829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785</v>
      </c>
      <c r="D303" s="281">
        <v>789.0333333333333</v>
      </c>
      <c r="E303" s="281">
        <v>776.06666666666661</v>
      </c>
      <c r="F303" s="281">
        <v>767.13333333333333</v>
      </c>
      <c r="G303" s="281">
        <v>754.16666666666663</v>
      </c>
      <c r="H303" s="281">
        <v>797.96666666666658</v>
      </c>
      <c r="I303" s="281">
        <v>810.93333333333328</v>
      </c>
      <c r="J303" s="281">
        <v>819.86666666666656</v>
      </c>
      <c r="K303" s="280">
        <v>802</v>
      </c>
      <c r="L303" s="280">
        <v>780.1</v>
      </c>
      <c r="M303" s="280">
        <v>3.71251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207.4</v>
      </c>
      <c r="D304" s="281">
        <v>206.31666666666669</v>
      </c>
      <c r="E304" s="281">
        <v>203.38333333333338</v>
      </c>
      <c r="F304" s="281">
        <v>199.3666666666667</v>
      </c>
      <c r="G304" s="281">
        <v>196.43333333333339</v>
      </c>
      <c r="H304" s="281">
        <v>210.33333333333337</v>
      </c>
      <c r="I304" s="281">
        <v>213.26666666666671</v>
      </c>
      <c r="J304" s="281">
        <v>217.28333333333336</v>
      </c>
      <c r="K304" s="280">
        <v>209.25</v>
      </c>
      <c r="L304" s="280">
        <v>202.3</v>
      </c>
      <c r="M304" s="280">
        <v>67.826480000000004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1186.25</v>
      </c>
      <c r="D305" s="281">
        <v>1178.9166666666667</v>
      </c>
      <c r="E305" s="281">
        <v>1168.3333333333335</v>
      </c>
      <c r="F305" s="281">
        <v>1150.4166666666667</v>
      </c>
      <c r="G305" s="281">
        <v>1139.8333333333335</v>
      </c>
      <c r="H305" s="281">
        <v>1196.8333333333335</v>
      </c>
      <c r="I305" s="281">
        <v>1207.416666666667</v>
      </c>
      <c r="J305" s="281">
        <v>1225.3333333333335</v>
      </c>
      <c r="K305" s="280">
        <v>1189.5</v>
      </c>
      <c r="L305" s="280">
        <v>1161</v>
      </c>
      <c r="M305" s="280">
        <v>40.564140000000002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246.3</v>
      </c>
      <c r="D306" s="281">
        <v>246.63333333333333</v>
      </c>
      <c r="E306" s="281">
        <v>242.91666666666666</v>
      </c>
      <c r="F306" s="281">
        <v>239.53333333333333</v>
      </c>
      <c r="G306" s="281">
        <v>235.81666666666666</v>
      </c>
      <c r="H306" s="281">
        <v>250.01666666666665</v>
      </c>
      <c r="I306" s="281">
        <v>253.73333333333335</v>
      </c>
      <c r="J306" s="281">
        <v>257.11666666666667</v>
      </c>
      <c r="K306" s="280">
        <v>250.35</v>
      </c>
      <c r="L306" s="280">
        <v>243.25</v>
      </c>
      <c r="M306" s="280">
        <v>4.4766399999999997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225.8</v>
      </c>
      <c r="D307" s="281">
        <v>225.2166666666667</v>
      </c>
      <c r="E307" s="281">
        <v>223.38333333333338</v>
      </c>
      <c r="F307" s="281">
        <v>220.9666666666667</v>
      </c>
      <c r="G307" s="281">
        <v>219.13333333333338</v>
      </c>
      <c r="H307" s="281">
        <v>227.63333333333338</v>
      </c>
      <c r="I307" s="281">
        <v>229.4666666666667</v>
      </c>
      <c r="J307" s="281">
        <v>231.88333333333338</v>
      </c>
      <c r="K307" s="280">
        <v>227.05</v>
      </c>
      <c r="L307" s="280">
        <v>222.8</v>
      </c>
      <c r="M307" s="280">
        <v>0.9869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487.4</v>
      </c>
      <c r="D308" s="281">
        <v>489.09999999999997</v>
      </c>
      <c r="E308" s="281">
        <v>483.29999999999995</v>
      </c>
      <c r="F308" s="281">
        <v>479.2</v>
      </c>
      <c r="G308" s="281">
        <v>473.4</v>
      </c>
      <c r="H308" s="281">
        <v>493.19999999999993</v>
      </c>
      <c r="I308" s="281">
        <v>499</v>
      </c>
      <c r="J308" s="281">
        <v>503.09999999999991</v>
      </c>
      <c r="K308" s="280">
        <v>494.9</v>
      </c>
      <c r="L308" s="280">
        <v>485</v>
      </c>
      <c r="M308" s="280">
        <v>0.20974000000000001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94.5</v>
      </c>
      <c r="D309" s="281">
        <v>93.983333333333334</v>
      </c>
      <c r="E309" s="281">
        <v>92.966666666666669</v>
      </c>
      <c r="F309" s="281">
        <v>91.433333333333337</v>
      </c>
      <c r="G309" s="281">
        <v>90.416666666666671</v>
      </c>
      <c r="H309" s="281">
        <v>95.516666666666666</v>
      </c>
      <c r="I309" s="281">
        <v>96.533333333333346</v>
      </c>
      <c r="J309" s="281">
        <v>98.066666666666663</v>
      </c>
      <c r="K309" s="280">
        <v>95</v>
      </c>
      <c r="L309" s="280">
        <v>92.45</v>
      </c>
      <c r="M309" s="280">
        <v>44.631869999999999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72.7</v>
      </c>
      <c r="D310" s="281">
        <v>73.25</v>
      </c>
      <c r="E310" s="281">
        <v>71.7</v>
      </c>
      <c r="F310" s="281">
        <v>70.7</v>
      </c>
      <c r="G310" s="281">
        <v>69.150000000000006</v>
      </c>
      <c r="H310" s="281">
        <v>74.25</v>
      </c>
      <c r="I310" s="281">
        <v>75.800000000000011</v>
      </c>
      <c r="J310" s="281">
        <v>76.8</v>
      </c>
      <c r="K310" s="280">
        <v>74.8</v>
      </c>
      <c r="L310" s="280">
        <v>72.25</v>
      </c>
      <c r="M310" s="280">
        <v>60.634169999999997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507.45</v>
      </c>
      <c r="D311" s="281">
        <v>507.08333333333331</v>
      </c>
      <c r="E311" s="281">
        <v>503.96666666666664</v>
      </c>
      <c r="F311" s="281">
        <v>500.48333333333335</v>
      </c>
      <c r="G311" s="281">
        <v>497.36666666666667</v>
      </c>
      <c r="H311" s="281">
        <v>510.56666666666661</v>
      </c>
      <c r="I311" s="281">
        <v>513.68333333333328</v>
      </c>
      <c r="J311" s="281">
        <v>517.16666666666652</v>
      </c>
      <c r="K311" s="280">
        <v>510.2</v>
      </c>
      <c r="L311" s="280">
        <v>503.6</v>
      </c>
      <c r="M311" s="280">
        <v>6.6659499999999996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8715.85</v>
      </c>
      <c r="D312" s="281">
        <v>8727.4</v>
      </c>
      <c r="E312" s="281">
        <v>8655.9</v>
      </c>
      <c r="F312" s="281">
        <v>8595.9500000000007</v>
      </c>
      <c r="G312" s="281">
        <v>8524.4500000000007</v>
      </c>
      <c r="H312" s="281">
        <v>8787.3499999999985</v>
      </c>
      <c r="I312" s="281">
        <v>8858.8499999999985</v>
      </c>
      <c r="J312" s="281">
        <v>8918.7999999999975</v>
      </c>
      <c r="K312" s="280">
        <v>8798.9</v>
      </c>
      <c r="L312" s="280">
        <v>8667.4500000000007</v>
      </c>
      <c r="M312" s="280">
        <v>4.7845800000000001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2007.65</v>
      </c>
      <c r="D313" s="281">
        <v>1999.1333333333334</v>
      </c>
      <c r="E313" s="281">
        <v>1976.5666666666668</v>
      </c>
      <c r="F313" s="281">
        <v>1945.4833333333333</v>
      </c>
      <c r="G313" s="281">
        <v>1922.9166666666667</v>
      </c>
      <c r="H313" s="281">
        <v>2030.2166666666669</v>
      </c>
      <c r="I313" s="281">
        <v>2052.7833333333338</v>
      </c>
      <c r="J313" s="281">
        <v>2083.8666666666668</v>
      </c>
      <c r="K313" s="280">
        <v>2021.7</v>
      </c>
      <c r="L313" s="280">
        <v>1968.05</v>
      </c>
      <c r="M313" s="280">
        <v>1.3808100000000001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831.05</v>
      </c>
      <c r="D314" s="281">
        <v>836.69999999999993</v>
      </c>
      <c r="E314" s="281">
        <v>822.44999999999982</v>
      </c>
      <c r="F314" s="281">
        <v>813.84999999999991</v>
      </c>
      <c r="G314" s="281">
        <v>799.5999999999998</v>
      </c>
      <c r="H314" s="281">
        <v>845.29999999999984</v>
      </c>
      <c r="I314" s="281">
        <v>859.55000000000007</v>
      </c>
      <c r="J314" s="281">
        <v>868.14999999999986</v>
      </c>
      <c r="K314" s="280">
        <v>850.95</v>
      </c>
      <c r="L314" s="280">
        <v>828.1</v>
      </c>
      <c r="M314" s="280">
        <v>4.8522600000000002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369.55</v>
      </c>
      <c r="D315" s="281">
        <v>368.76666666666665</v>
      </c>
      <c r="E315" s="281">
        <v>365.5333333333333</v>
      </c>
      <c r="F315" s="281">
        <v>361.51666666666665</v>
      </c>
      <c r="G315" s="281">
        <v>358.2833333333333</v>
      </c>
      <c r="H315" s="281">
        <v>372.7833333333333</v>
      </c>
      <c r="I315" s="281">
        <v>376.01666666666665</v>
      </c>
      <c r="J315" s="281">
        <v>380.0333333333333</v>
      </c>
      <c r="K315" s="280">
        <v>372</v>
      </c>
      <c r="L315" s="280">
        <v>364.75</v>
      </c>
      <c r="M315" s="280">
        <v>5.0855600000000001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263.25</v>
      </c>
      <c r="D316" s="281">
        <v>264.65000000000003</v>
      </c>
      <c r="E316" s="281">
        <v>260.60000000000008</v>
      </c>
      <c r="F316" s="281">
        <v>257.95000000000005</v>
      </c>
      <c r="G316" s="281">
        <v>253.90000000000009</v>
      </c>
      <c r="H316" s="281">
        <v>267.30000000000007</v>
      </c>
      <c r="I316" s="281">
        <v>271.35000000000002</v>
      </c>
      <c r="J316" s="281">
        <v>274.00000000000006</v>
      </c>
      <c r="K316" s="280">
        <v>268.7</v>
      </c>
      <c r="L316" s="280">
        <v>262</v>
      </c>
      <c r="M316" s="280">
        <v>1.2239199999999999</v>
      </c>
      <c r="N316" s="1"/>
      <c r="O316" s="1"/>
    </row>
    <row r="317" spans="1:15" ht="12.75" customHeight="1">
      <c r="A317" s="30">
        <v>307</v>
      </c>
      <c r="B317" s="290" t="s">
        <v>870</v>
      </c>
      <c r="C317" s="280">
        <v>750.2</v>
      </c>
      <c r="D317" s="281">
        <v>756.76666666666677</v>
      </c>
      <c r="E317" s="281">
        <v>742.03333333333353</v>
      </c>
      <c r="F317" s="281">
        <v>733.86666666666679</v>
      </c>
      <c r="G317" s="281">
        <v>719.13333333333355</v>
      </c>
      <c r="H317" s="281">
        <v>764.93333333333351</v>
      </c>
      <c r="I317" s="281">
        <v>779.66666666666686</v>
      </c>
      <c r="J317" s="281">
        <v>787.83333333333348</v>
      </c>
      <c r="K317" s="280">
        <v>771.5</v>
      </c>
      <c r="L317" s="280">
        <v>748.6</v>
      </c>
      <c r="M317" s="280">
        <v>0.46442</v>
      </c>
      <c r="N317" s="1"/>
      <c r="O317" s="1"/>
    </row>
    <row r="318" spans="1:15" ht="12.75" customHeight="1">
      <c r="A318" s="30">
        <v>308</v>
      </c>
      <c r="B318" s="290" t="s">
        <v>871</v>
      </c>
      <c r="C318" s="280">
        <v>579.5</v>
      </c>
      <c r="D318" s="281">
        <v>581.15</v>
      </c>
      <c r="E318" s="281">
        <v>576.34999999999991</v>
      </c>
      <c r="F318" s="281">
        <v>573.19999999999993</v>
      </c>
      <c r="G318" s="281">
        <v>568.39999999999986</v>
      </c>
      <c r="H318" s="281">
        <v>584.29999999999995</v>
      </c>
      <c r="I318" s="281">
        <v>589.09999999999991</v>
      </c>
      <c r="J318" s="281">
        <v>592.25</v>
      </c>
      <c r="K318" s="280">
        <v>585.95000000000005</v>
      </c>
      <c r="L318" s="280">
        <v>578</v>
      </c>
      <c r="M318" s="280">
        <v>0.28525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1492.55</v>
      </c>
      <c r="D319" s="281">
        <v>1484.3999999999999</v>
      </c>
      <c r="E319" s="281">
        <v>1450.1499999999996</v>
      </c>
      <c r="F319" s="281">
        <v>1407.7499999999998</v>
      </c>
      <c r="G319" s="281">
        <v>1373.4999999999995</v>
      </c>
      <c r="H319" s="281">
        <v>1526.7999999999997</v>
      </c>
      <c r="I319" s="281">
        <v>1561.0500000000002</v>
      </c>
      <c r="J319" s="281">
        <v>1603.4499999999998</v>
      </c>
      <c r="K319" s="280">
        <v>1518.65</v>
      </c>
      <c r="L319" s="280">
        <v>1442</v>
      </c>
      <c r="M319" s="280">
        <v>3.5722900000000002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3040.1</v>
      </c>
      <c r="D320" s="281">
        <v>3008.5499999999997</v>
      </c>
      <c r="E320" s="281">
        <v>2969.7499999999995</v>
      </c>
      <c r="F320" s="281">
        <v>2899.3999999999996</v>
      </c>
      <c r="G320" s="281">
        <v>2860.5999999999995</v>
      </c>
      <c r="H320" s="281">
        <v>3078.8999999999996</v>
      </c>
      <c r="I320" s="281">
        <v>3117.7</v>
      </c>
      <c r="J320" s="281">
        <v>3188.0499999999997</v>
      </c>
      <c r="K320" s="280">
        <v>3047.35</v>
      </c>
      <c r="L320" s="280">
        <v>2938.2</v>
      </c>
      <c r="M320" s="280">
        <v>11.80322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527.20000000000005</v>
      </c>
      <c r="D321" s="281">
        <v>528.4</v>
      </c>
      <c r="E321" s="281">
        <v>522.79999999999995</v>
      </c>
      <c r="F321" s="281">
        <v>518.4</v>
      </c>
      <c r="G321" s="281">
        <v>512.79999999999995</v>
      </c>
      <c r="H321" s="281">
        <v>532.79999999999995</v>
      </c>
      <c r="I321" s="281">
        <v>538.40000000000009</v>
      </c>
      <c r="J321" s="281">
        <v>542.79999999999995</v>
      </c>
      <c r="K321" s="280">
        <v>534</v>
      </c>
      <c r="L321" s="280">
        <v>524</v>
      </c>
      <c r="M321" s="280">
        <v>6.0272800000000002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788.15</v>
      </c>
      <c r="D322" s="281">
        <v>787.21666666666658</v>
      </c>
      <c r="E322" s="281">
        <v>779.73333333333312</v>
      </c>
      <c r="F322" s="281">
        <v>771.31666666666649</v>
      </c>
      <c r="G322" s="281">
        <v>763.83333333333303</v>
      </c>
      <c r="H322" s="281">
        <v>795.63333333333321</v>
      </c>
      <c r="I322" s="281">
        <v>803.11666666666656</v>
      </c>
      <c r="J322" s="281">
        <v>811.5333333333333</v>
      </c>
      <c r="K322" s="280">
        <v>794.7</v>
      </c>
      <c r="L322" s="280">
        <v>778.8</v>
      </c>
      <c r="M322" s="280">
        <v>1.15741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2146.8000000000002</v>
      </c>
      <c r="D323" s="281">
        <v>2150.7000000000003</v>
      </c>
      <c r="E323" s="281">
        <v>2128.1000000000004</v>
      </c>
      <c r="F323" s="281">
        <v>2109.4</v>
      </c>
      <c r="G323" s="281">
        <v>2086.8000000000002</v>
      </c>
      <c r="H323" s="281">
        <v>2169.4000000000005</v>
      </c>
      <c r="I323" s="281">
        <v>2192</v>
      </c>
      <c r="J323" s="281">
        <v>2210.7000000000007</v>
      </c>
      <c r="K323" s="280">
        <v>2173.3000000000002</v>
      </c>
      <c r="L323" s="280">
        <v>2132</v>
      </c>
      <c r="M323" s="280">
        <v>5.9195399999999996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1363.95</v>
      </c>
      <c r="D324" s="281">
        <v>1359.8666666666666</v>
      </c>
      <c r="E324" s="281">
        <v>1351.9333333333332</v>
      </c>
      <c r="F324" s="281">
        <v>1339.9166666666665</v>
      </c>
      <c r="G324" s="281">
        <v>1331.9833333333331</v>
      </c>
      <c r="H324" s="281">
        <v>1371.8833333333332</v>
      </c>
      <c r="I324" s="281">
        <v>1379.8166666666666</v>
      </c>
      <c r="J324" s="281">
        <v>1391.8333333333333</v>
      </c>
      <c r="K324" s="280">
        <v>1367.8</v>
      </c>
      <c r="L324" s="280">
        <v>1347.85</v>
      </c>
      <c r="M324" s="280">
        <v>2.1120700000000001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1036.95</v>
      </c>
      <c r="D325" s="281">
        <v>1040.3166666666666</v>
      </c>
      <c r="E325" s="281">
        <v>1025.6333333333332</v>
      </c>
      <c r="F325" s="281">
        <v>1014.3166666666666</v>
      </c>
      <c r="G325" s="281">
        <v>999.63333333333321</v>
      </c>
      <c r="H325" s="281">
        <v>1051.6333333333332</v>
      </c>
      <c r="I325" s="281">
        <v>1066.3166666666666</v>
      </c>
      <c r="J325" s="281">
        <v>1077.6333333333332</v>
      </c>
      <c r="K325" s="280">
        <v>1055</v>
      </c>
      <c r="L325" s="280">
        <v>1029</v>
      </c>
      <c r="M325" s="280">
        <v>5.4044400000000001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638.54999999999995</v>
      </c>
      <c r="D326" s="281">
        <v>640.61666666666667</v>
      </c>
      <c r="E326" s="281">
        <v>633.33333333333337</v>
      </c>
      <c r="F326" s="281">
        <v>628.11666666666667</v>
      </c>
      <c r="G326" s="281">
        <v>620.83333333333337</v>
      </c>
      <c r="H326" s="281">
        <v>645.83333333333337</v>
      </c>
      <c r="I326" s="281">
        <v>653.11666666666667</v>
      </c>
      <c r="J326" s="281">
        <v>658.33333333333337</v>
      </c>
      <c r="K326" s="280">
        <v>647.9</v>
      </c>
      <c r="L326" s="280">
        <v>635.4</v>
      </c>
      <c r="M326" s="280">
        <v>2.5603099999999999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31.6</v>
      </c>
      <c r="D327" s="281">
        <v>31.616666666666671</v>
      </c>
      <c r="E327" s="281">
        <v>30.783333333333339</v>
      </c>
      <c r="F327" s="281">
        <v>29.966666666666669</v>
      </c>
      <c r="G327" s="281">
        <v>29.133333333333336</v>
      </c>
      <c r="H327" s="281">
        <v>32.433333333333337</v>
      </c>
      <c r="I327" s="281">
        <v>33.26666666666668</v>
      </c>
      <c r="J327" s="281">
        <v>34.083333333333343</v>
      </c>
      <c r="K327" s="280">
        <v>32.450000000000003</v>
      </c>
      <c r="L327" s="280">
        <v>30.8</v>
      </c>
      <c r="M327" s="280">
        <v>91.103409999999997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57.45</v>
      </c>
      <c r="D328" s="281">
        <v>57.633333333333333</v>
      </c>
      <c r="E328" s="281">
        <v>56.516666666666666</v>
      </c>
      <c r="F328" s="281">
        <v>55.583333333333336</v>
      </c>
      <c r="G328" s="281">
        <v>54.466666666666669</v>
      </c>
      <c r="H328" s="281">
        <v>58.566666666666663</v>
      </c>
      <c r="I328" s="281">
        <v>59.683333333333323</v>
      </c>
      <c r="J328" s="281">
        <v>60.61666666666666</v>
      </c>
      <c r="K328" s="280">
        <v>58.75</v>
      </c>
      <c r="L328" s="280">
        <v>56.7</v>
      </c>
      <c r="M328" s="280">
        <v>22.502359999999999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589.5</v>
      </c>
      <c r="D329" s="281">
        <v>588.01666666666665</v>
      </c>
      <c r="E329" s="281">
        <v>583.0333333333333</v>
      </c>
      <c r="F329" s="281">
        <v>576.56666666666661</v>
      </c>
      <c r="G329" s="281">
        <v>571.58333333333326</v>
      </c>
      <c r="H329" s="281">
        <v>594.48333333333335</v>
      </c>
      <c r="I329" s="281">
        <v>599.4666666666667</v>
      </c>
      <c r="J329" s="281">
        <v>605.93333333333339</v>
      </c>
      <c r="K329" s="280">
        <v>593</v>
      </c>
      <c r="L329" s="280">
        <v>581.54999999999995</v>
      </c>
      <c r="M329" s="280">
        <v>0.2455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33.75</v>
      </c>
      <c r="D330" s="281">
        <v>33.949999999999996</v>
      </c>
      <c r="E330" s="281">
        <v>33.449999999999989</v>
      </c>
      <c r="F330" s="281">
        <v>33.149999999999991</v>
      </c>
      <c r="G330" s="281">
        <v>32.649999999999984</v>
      </c>
      <c r="H330" s="281">
        <v>34.249999999999993</v>
      </c>
      <c r="I330" s="281">
        <v>34.750000000000007</v>
      </c>
      <c r="J330" s="281">
        <v>35.049999999999997</v>
      </c>
      <c r="K330" s="280">
        <v>34.450000000000003</v>
      </c>
      <c r="L330" s="280">
        <v>33.65</v>
      </c>
      <c r="M330" s="280">
        <v>35.514139999999998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67.650000000000006</v>
      </c>
      <c r="D331" s="281">
        <v>67.850000000000009</v>
      </c>
      <c r="E331" s="281">
        <v>67.000000000000014</v>
      </c>
      <c r="F331" s="281">
        <v>66.350000000000009</v>
      </c>
      <c r="G331" s="281">
        <v>65.500000000000014</v>
      </c>
      <c r="H331" s="281">
        <v>68.500000000000014</v>
      </c>
      <c r="I331" s="281">
        <v>69.350000000000009</v>
      </c>
      <c r="J331" s="281">
        <v>70.000000000000014</v>
      </c>
      <c r="K331" s="280">
        <v>68.7</v>
      </c>
      <c r="L331" s="280">
        <v>67.2</v>
      </c>
      <c r="M331" s="280">
        <v>14.10716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103.85</v>
      </c>
      <c r="D332" s="281">
        <v>103.73333333333335</v>
      </c>
      <c r="E332" s="281">
        <v>102.76666666666669</v>
      </c>
      <c r="F332" s="281">
        <v>101.68333333333335</v>
      </c>
      <c r="G332" s="281">
        <v>100.7166666666667</v>
      </c>
      <c r="H332" s="281">
        <v>104.81666666666669</v>
      </c>
      <c r="I332" s="281">
        <v>105.78333333333333</v>
      </c>
      <c r="J332" s="281">
        <v>106.86666666666669</v>
      </c>
      <c r="K332" s="280">
        <v>104.7</v>
      </c>
      <c r="L332" s="280">
        <v>102.65</v>
      </c>
      <c r="M332" s="280">
        <v>81.506360000000001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279.3</v>
      </c>
      <c r="D333" s="281">
        <v>280.09999999999997</v>
      </c>
      <c r="E333" s="281">
        <v>276.49999999999994</v>
      </c>
      <c r="F333" s="281">
        <v>273.7</v>
      </c>
      <c r="G333" s="281">
        <v>270.09999999999997</v>
      </c>
      <c r="H333" s="281">
        <v>282.89999999999992</v>
      </c>
      <c r="I333" s="281">
        <v>286.49999999999994</v>
      </c>
      <c r="J333" s="281">
        <v>289.2999999999999</v>
      </c>
      <c r="K333" s="280">
        <v>283.7</v>
      </c>
      <c r="L333" s="280">
        <v>277.3</v>
      </c>
      <c r="M333" s="280">
        <v>6.4277100000000003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150.75</v>
      </c>
      <c r="D334" s="281">
        <v>150.4</v>
      </c>
      <c r="E334" s="281">
        <v>149.60000000000002</v>
      </c>
      <c r="F334" s="281">
        <v>148.45000000000002</v>
      </c>
      <c r="G334" s="281">
        <v>147.65000000000003</v>
      </c>
      <c r="H334" s="281">
        <v>151.55000000000001</v>
      </c>
      <c r="I334" s="281">
        <v>152.35000000000002</v>
      </c>
      <c r="J334" s="281">
        <v>153.5</v>
      </c>
      <c r="K334" s="280">
        <v>151.19999999999999</v>
      </c>
      <c r="L334" s="280">
        <v>149.25</v>
      </c>
      <c r="M334" s="280">
        <v>67.983590000000007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674.65</v>
      </c>
      <c r="D335" s="281">
        <v>680.30000000000007</v>
      </c>
      <c r="E335" s="281">
        <v>661.35000000000014</v>
      </c>
      <c r="F335" s="281">
        <v>648.05000000000007</v>
      </c>
      <c r="G335" s="281">
        <v>629.10000000000014</v>
      </c>
      <c r="H335" s="281">
        <v>693.60000000000014</v>
      </c>
      <c r="I335" s="281">
        <v>712.55000000000018</v>
      </c>
      <c r="J335" s="281">
        <v>725.85000000000014</v>
      </c>
      <c r="K335" s="280">
        <v>699.25</v>
      </c>
      <c r="L335" s="280">
        <v>667</v>
      </c>
      <c r="M335" s="280">
        <v>2.4180899999999999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73.599999999999994</v>
      </c>
      <c r="D336" s="281">
        <v>73.499999999999986</v>
      </c>
      <c r="E336" s="281">
        <v>72.699999999999974</v>
      </c>
      <c r="F336" s="281">
        <v>71.799999999999983</v>
      </c>
      <c r="G336" s="281">
        <v>70.999999999999972</v>
      </c>
      <c r="H336" s="281">
        <v>74.399999999999977</v>
      </c>
      <c r="I336" s="281">
        <v>75.199999999999989</v>
      </c>
      <c r="J336" s="281">
        <v>76.09999999999998</v>
      </c>
      <c r="K336" s="280">
        <v>74.3</v>
      </c>
      <c r="L336" s="280">
        <v>72.599999999999994</v>
      </c>
      <c r="M336" s="280">
        <v>145.00480999999999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3741.65</v>
      </c>
      <c r="D337" s="281">
        <v>3757.8666666666668</v>
      </c>
      <c r="E337" s="281">
        <v>3705.7833333333338</v>
      </c>
      <c r="F337" s="281">
        <v>3669.916666666667</v>
      </c>
      <c r="G337" s="281">
        <v>3617.8333333333339</v>
      </c>
      <c r="H337" s="281">
        <v>3793.7333333333336</v>
      </c>
      <c r="I337" s="281">
        <v>3845.8166666666666</v>
      </c>
      <c r="J337" s="281">
        <v>3881.6833333333334</v>
      </c>
      <c r="K337" s="280">
        <v>3809.95</v>
      </c>
      <c r="L337" s="280">
        <v>3722</v>
      </c>
      <c r="M337" s="280">
        <v>1.15232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574.20000000000005</v>
      </c>
      <c r="D338" s="281">
        <v>578.73333333333335</v>
      </c>
      <c r="E338" s="281">
        <v>566.51666666666665</v>
      </c>
      <c r="F338" s="281">
        <v>558.83333333333326</v>
      </c>
      <c r="G338" s="281">
        <v>546.61666666666656</v>
      </c>
      <c r="H338" s="281">
        <v>586.41666666666674</v>
      </c>
      <c r="I338" s="281">
        <v>598.63333333333344</v>
      </c>
      <c r="J338" s="281">
        <v>606.31666666666683</v>
      </c>
      <c r="K338" s="280">
        <v>590.95000000000005</v>
      </c>
      <c r="L338" s="280">
        <v>571.04999999999995</v>
      </c>
      <c r="M338" s="280">
        <v>5.07986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18377.7</v>
      </c>
      <c r="D339" s="281">
        <v>18417.55</v>
      </c>
      <c r="E339" s="281">
        <v>18186.599999999999</v>
      </c>
      <c r="F339" s="281">
        <v>17995.5</v>
      </c>
      <c r="G339" s="281">
        <v>17764.55</v>
      </c>
      <c r="H339" s="281">
        <v>18608.649999999998</v>
      </c>
      <c r="I339" s="281">
        <v>18839.600000000002</v>
      </c>
      <c r="J339" s="281">
        <v>19030.699999999997</v>
      </c>
      <c r="K339" s="280">
        <v>18648.5</v>
      </c>
      <c r="L339" s="280">
        <v>18226.45</v>
      </c>
      <c r="M339" s="280">
        <v>0.43728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67.099999999999994</v>
      </c>
      <c r="D340" s="281">
        <v>67.466666666666654</v>
      </c>
      <c r="E340" s="281">
        <v>65.883333333333312</v>
      </c>
      <c r="F340" s="281">
        <v>64.666666666666657</v>
      </c>
      <c r="G340" s="281">
        <v>63.083333333333314</v>
      </c>
      <c r="H340" s="281">
        <v>68.683333333333309</v>
      </c>
      <c r="I340" s="281">
        <v>70.266666666666652</v>
      </c>
      <c r="J340" s="281">
        <v>71.483333333333306</v>
      </c>
      <c r="K340" s="280">
        <v>69.05</v>
      </c>
      <c r="L340" s="280">
        <v>66.25</v>
      </c>
      <c r="M340" s="280">
        <v>17.333629999999999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281.55</v>
      </c>
      <c r="D341" s="281">
        <v>280.33333333333337</v>
      </c>
      <c r="E341" s="281">
        <v>277.06666666666672</v>
      </c>
      <c r="F341" s="281">
        <v>272.58333333333337</v>
      </c>
      <c r="G341" s="281">
        <v>269.31666666666672</v>
      </c>
      <c r="H341" s="281">
        <v>284.81666666666672</v>
      </c>
      <c r="I341" s="281">
        <v>288.08333333333337</v>
      </c>
      <c r="J341" s="281">
        <v>292.56666666666672</v>
      </c>
      <c r="K341" s="280">
        <v>283.60000000000002</v>
      </c>
      <c r="L341" s="280">
        <v>275.85000000000002</v>
      </c>
      <c r="M341" s="280">
        <v>6.3521700000000001</v>
      </c>
      <c r="N341" s="1"/>
      <c r="O341" s="1"/>
    </row>
    <row r="342" spans="1:15" ht="12.75" customHeight="1">
      <c r="A342" s="30">
        <v>332</v>
      </c>
      <c r="B342" s="290" t="s">
        <v>872</v>
      </c>
      <c r="C342" s="280">
        <v>289.64999999999998</v>
      </c>
      <c r="D342" s="281">
        <v>291.01666666666665</v>
      </c>
      <c r="E342" s="281">
        <v>286.0333333333333</v>
      </c>
      <c r="F342" s="281">
        <v>282.41666666666663</v>
      </c>
      <c r="G342" s="281">
        <v>277.43333333333328</v>
      </c>
      <c r="H342" s="281">
        <v>294.63333333333333</v>
      </c>
      <c r="I342" s="281">
        <v>299.61666666666667</v>
      </c>
      <c r="J342" s="281">
        <v>303.23333333333335</v>
      </c>
      <c r="K342" s="280">
        <v>296</v>
      </c>
      <c r="L342" s="280">
        <v>287.39999999999998</v>
      </c>
      <c r="M342" s="280">
        <v>3.01444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898.8</v>
      </c>
      <c r="D343" s="281">
        <v>886.95000000000016</v>
      </c>
      <c r="E343" s="281">
        <v>868.8000000000003</v>
      </c>
      <c r="F343" s="281">
        <v>838.80000000000018</v>
      </c>
      <c r="G343" s="281">
        <v>820.65000000000032</v>
      </c>
      <c r="H343" s="281">
        <v>916.95000000000027</v>
      </c>
      <c r="I343" s="281">
        <v>935.10000000000014</v>
      </c>
      <c r="J343" s="281">
        <v>965.10000000000025</v>
      </c>
      <c r="K343" s="280">
        <v>905.1</v>
      </c>
      <c r="L343" s="280">
        <v>856.95</v>
      </c>
      <c r="M343" s="280">
        <v>15.03871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127.9</v>
      </c>
      <c r="D344" s="281">
        <v>128.51666666666668</v>
      </c>
      <c r="E344" s="281">
        <v>123.83333333333337</v>
      </c>
      <c r="F344" s="281">
        <v>119.76666666666669</v>
      </c>
      <c r="G344" s="281">
        <v>115.08333333333339</v>
      </c>
      <c r="H344" s="281">
        <v>132.58333333333337</v>
      </c>
      <c r="I344" s="281">
        <v>137.26666666666671</v>
      </c>
      <c r="J344" s="281">
        <v>141.33333333333334</v>
      </c>
      <c r="K344" s="280">
        <v>133.19999999999999</v>
      </c>
      <c r="L344" s="280">
        <v>124.45</v>
      </c>
      <c r="M344" s="280">
        <v>337.78757999999999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186.6</v>
      </c>
      <c r="D345" s="281">
        <v>187</v>
      </c>
      <c r="E345" s="281">
        <v>184.65</v>
      </c>
      <c r="F345" s="281">
        <v>182.70000000000002</v>
      </c>
      <c r="G345" s="281">
        <v>180.35000000000002</v>
      </c>
      <c r="H345" s="281">
        <v>188.95</v>
      </c>
      <c r="I345" s="281">
        <v>191.3</v>
      </c>
      <c r="J345" s="281">
        <v>193.24999999999997</v>
      </c>
      <c r="K345" s="280">
        <v>189.35</v>
      </c>
      <c r="L345" s="280">
        <v>185.05</v>
      </c>
      <c r="M345" s="280">
        <v>21.6052</v>
      </c>
      <c r="N345" s="1"/>
      <c r="O345" s="1"/>
    </row>
    <row r="346" spans="1:15" ht="12.75" customHeight="1">
      <c r="A346" s="30">
        <v>336</v>
      </c>
      <c r="B346" s="290" t="s">
        <v>853</v>
      </c>
      <c r="C346" s="280">
        <v>737.4</v>
      </c>
      <c r="D346" s="281">
        <v>735.6</v>
      </c>
      <c r="E346" s="281">
        <v>727.85</v>
      </c>
      <c r="F346" s="281">
        <v>718.3</v>
      </c>
      <c r="G346" s="281">
        <v>710.55</v>
      </c>
      <c r="H346" s="281">
        <v>745.15000000000009</v>
      </c>
      <c r="I346" s="281">
        <v>752.90000000000009</v>
      </c>
      <c r="J346" s="281">
        <v>762.45000000000016</v>
      </c>
      <c r="K346" s="280">
        <v>743.35</v>
      </c>
      <c r="L346" s="280">
        <v>726.05</v>
      </c>
      <c r="M346" s="280">
        <v>26.53661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3236</v>
      </c>
      <c r="D347" s="281">
        <v>3234.7333333333336</v>
      </c>
      <c r="E347" s="281">
        <v>3201.2666666666673</v>
      </c>
      <c r="F347" s="281">
        <v>3166.5333333333338</v>
      </c>
      <c r="G347" s="281">
        <v>3133.0666666666675</v>
      </c>
      <c r="H347" s="281">
        <v>3269.4666666666672</v>
      </c>
      <c r="I347" s="281">
        <v>3302.9333333333334</v>
      </c>
      <c r="J347" s="281">
        <v>3337.666666666667</v>
      </c>
      <c r="K347" s="280">
        <v>3268.2</v>
      </c>
      <c r="L347" s="280">
        <v>3200</v>
      </c>
      <c r="M347" s="280">
        <v>0.88982000000000006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289.55</v>
      </c>
      <c r="D348" s="281">
        <v>288.56666666666666</v>
      </c>
      <c r="E348" s="281">
        <v>284.13333333333333</v>
      </c>
      <c r="F348" s="281">
        <v>278.71666666666664</v>
      </c>
      <c r="G348" s="281">
        <v>274.2833333333333</v>
      </c>
      <c r="H348" s="281">
        <v>293.98333333333335</v>
      </c>
      <c r="I348" s="281">
        <v>298.41666666666663</v>
      </c>
      <c r="J348" s="281">
        <v>303.83333333333337</v>
      </c>
      <c r="K348" s="280">
        <v>293</v>
      </c>
      <c r="L348" s="280">
        <v>283.14999999999998</v>
      </c>
      <c r="M348" s="280">
        <v>1.5599400000000001</v>
      </c>
      <c r="N348" s="1"/>
      <c r="O348" s="1"/>
    </row>
    <row r="349" spans="1:15" ht="12.75" customHeight="1">
      <c r="A349" s="30">
        <v>339</v>
      </c>
      <c r="B349" s="290" t="s">
        <v>854</v>
      </c>
      <c r="C349" s="280">
        <v>527.4</v>
      </c>
      <c r="D349" s="281">
        <v>530.7833333333333</v>
      </c>
      <c r="E349" s="281">
        <v>519.71666666666658</v>
      </c>
      <c r="F349" s="281">
        <v>512.0333333333333</v>
      </c>
      <c r="G349" s="281">
        <v>500.96666666666658</v>
      </c>
      <c r="H349" s="281">
        <v>538.46666666666658</v>
      </c>
      <c r="I349" s="281">
        <v>549.53333333333319</v>
      </c>
      <c r="J349" s="281">
        <v>557.21666666666658</v>
      </c>
      <c r="K349" s="280">
        <v>541.85</v>
      </c>
      <c r="L349" s="280">
        <v>523.1</v>
      </c>
      <c r="M349" s="280">
        <v>14.00712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117.8</v>
      </c>
      <c r="D350" s="281">
        <v>115.96666666666665</v>
      </c>
      <c r="E350" s="281">
        <v>112.93333333333331</v>
      </c>
      <c r="F350" s="281">
        <v>108.06666666666665</v>
      </c>
      <c r="G350" s="281">
        <v>105.0333333333333</v>
      </c>
      <c r="H350" s="281">
        <v>120.83333333333331</v>
      </c>
      <c r="I350" s="281">
        <v>123.86666666666665</v>
      </c>
      <c r="J350" s="281">
        <v>128.73333333333332</v>
      </c>
      <c r="K350" s="280">
        <v>119</v>
      </c>
      <c r="L350" s="280">
        <v>111.1</v>
      </c>
      <c r="M350" s="280">
        <v>36.230580000000003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2950.85</v>
      </c>
      <c r="D351" s="281">
        <v>2945.6999999999994</v>
      </c>
      <c r="E351" s="281">
        <v>2915.5999999999985</v>
      </c>
      <c r="F351" s="281">
        <v>2880.349999999999</v>
      </c>
      <c r="G351" s="281">
        <v>2850.2499999999982</v>
      </c>
      <c r="H351" s="281">
        <v>2980.9499999999989</v>
      </c>
      <c r="I351" s="281">
        <v>3011.05</v>
      </c>
      <c r="J351" s="281">
        <v>3046.2999999999993</v>
      </c>
      <c r="K351" s="280">
        <v>2975.8</v>
      </c>
      <c r="L351" s="280">
        <v>2910.45</v>
      </c>
      <c r="M351" s="280">
        <v>1.0717699999999999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338.3</v>
      </c>
      <c r="D352" s="281">
        <v>337.68333333333334</v>
      </c>
      <c r="E352" s="281">
        <v>335.4666666666667</v>
      </c>
      <c r="F352" s="281">
        <v>332.63333333333338</v>
      </c>
      <c r="G352" s="281">
        <v>330.41666666666674</v>
      </c>
      <c r="H352" s="281">
        <v>340.51666666666665</v>
      </c>
      <c r="I352" s="281">
        <v>342.73333333333323</v>
      </c>
      <c r="J352" s="281">
        <v>345.56666666666661</v>
      </c>
      <c r="K352" s="280">
        <v>339.9</v>
      </c>
      <c r="L352" s="280">
        <v>334.85</v>
      </c>
      <c r="M352" s="280">
        <v>1.5807800000000001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252.1</v>
      </c>
      <c r="D353" s="281">
        <v>252.4666666666667</v>
      </c>
      <c r="E353" s="281">
        <v>248.93333333333339</v>
      </c>
      <c r="F353" s="281">
        <v>245.76666666666671</v>
      </c>
      <c r="G353" s="281">
        <v>242.23333333333341</v>
      </c>
      <c r="H353" s="281">
        <v>255.63333333333338</v>
      </c>
      <c r="I353" s="281">
        <v>259.16666666666669</v>
      </c>
      <c r="J353" s="281">
        <v>262.33333333333337</v>
      </c>
      <c r="K353" s="280">
        <v>256</v>
      </c>
      <c r="L353" s="280">
        <v>249.3</v>
      </c>
      <c r="M353" s="280">
        <v>1.7951600000000001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1893.85</v>
      </c>
      <c r="D354" s="281">
        <v>1902.2166666666665</v>
      </c>
      <c r="E354" s="281">
        <v>1879.883333333333</v>
      </c>
      <c r="F354" s="281">
        <v>1865.9166666666665</v>
      </c>
      <c r="G354" s="281">
        <v>1843.583333333333</v>
      </c>
      <c r="H354" s="281">
        <v>1916.1833333333329</v>
      </c>
      <c r="I354" s="281">
        <v>1938.5166666666664</v>
      </c>
      <c r="J354" s="281">
        <v>1952.4833333333329</v>
      </c>
      <c r="K354" s="280">
        <v>1924.55</v>
      </c>
      <c r="L354" s="280">
        <v>1888.25</v>
      </c>
      <c r="M354" s="280">
        <v>3.9870999999999999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43750.85</v>
      </c>
      <c r="D355" s="281">
        <v>43881.033333333333</v>
      </c>
      <c r="E355" s="281">
        <v>43392.066666666666</v>
      </c>
      <c r="F355" s="281">
        <v>43033.283333333333</v>
      </c>
      <c r="G355" s="281">
        <v>42544.316666666666</v>
      </c>
      <c r="H355" s="281">
        <v>44239.816666666666</v>
      </c>
      <c r="I355" s="281">
        <v>44728.783333333326</v>
      </c>
      <c r="J355" s="281">
        <v>45087.566666666666</v>
      </c>
      <c r="K355" s="280">
        <v>44370</v>
      </c>
      <c r="L355" s="280">
        <v>43522.25</v>
      </c>
      <c r="M355" s="280">
        <v>0.11101999999999999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3328.05</v>
      </c>
      <c r="D356" s="281">
        <v>3288.7666666666664</v>
      </c>
      <c r="E356" s="281">
        <v>3235.5333333333328</v>
      </c>
      <c r="F356" s="281">
        <v>3143.0166666666664</v>
      </c>
      <c r="G356" s="281">
        <v>3089.7833333333328</v>
      </c>
      <c r="H356" s="281">
        <v>3381.2833333333328</v>
      </c>
      <c r="I356" s="281">
        <v>3434.5166666666664</v>
      </c>
      <c r="J356" s="281">
        <v>3527.0333333333328</v>
      </c>
      <c r="K356" s="280">
        <v>3342</v>
      </c>
      <c r="L356" s="280">
        <v>3196.25</v>
      </c>
      <c r="M356" s="280">
        <v>4.0029700000000004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225.95</v>
      </c>
      <c r="D357" s="281">
        <v>225.58333333333334</v>
      </c>
      <c r="E357" s="281">
        <v>223.51666666666668</v>
      </c>
      <c r="F357" s="281">
        <v>221.08333333333334</v>
      </c>
      <c r="G357" s="281">
        <v>219.01666666666668</v>
      </c>
      <c r="H357" s="281">
        <v>228.01666666666668</v>
      </c>
      <c r="I357" s="281">
        <v>230.08333333333334</v>
      </c>
      <c r="J357" s="281">
        <v>232.51666666666668</v>
      </c>
      <c r="K357" s="280">
        <v>227.65</v>
      </c>
      <c r="L357" s="280">
        <v>223.15</v>
      </c>
      <c r="M357" s="280">
        <v>22.14263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4206.75</v>
      </c>
      <c r="D358" s="281">
        <v>4186.583333333333</v>
      </c>
      <c r="E358" s="281">
        <v>4151.1666666666661</v>
      </c>
      <c r="F358" s="281">
        <v>4095.583333333333</v>
      </c>
      <c r="G358" s="281">
        <v>4060.1666666666661</v>
      </c>
      <c r="H358" s="281">
        <v>4242.1666666666661</v>
      </c>
      <c r="I358" s="281">
        <v>4277.5833333333321</v>
      </c>
      <c r="J358" s="281">
        <v>4333.1666666666661</v>
      </c>
      <c r="K358" s="280">
        <v>4222</v>
      </c>
      <c r="L358" s="280">
        <v>4131</v>
      </c>
      <c r="M358" s="280">
        <v>0.10571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1247.9000000000001</v>
      </c>
      <c r="D359" s="281">
        <v>1248.7166666666667</v>
      </c>
      <c r="E359" s="281">
        <v>1230.6833333333334</v>
      </c>
      <c r="F359" s="281">
        <v>1213.4666666666667</v>
      </c>
      <c r="G359" s="281">
        <v>1195.4333333333334</v>
      </c>
      <c r="H359" s="281">
        <v>1265.9333333333334</v>
      </c>
      <c r="I359" s="281">
        <v>1283.9666666666667</v>
      </c>
      <c r="J359" s="281">
        <v>1301.1833333333334</v>
      </c>
      <c r="K359" s="280">
        <v>1266.75</v>
      </c>
      <c r="L359" s="280">
        <v>1231.5</v>
      </c>
      <c r="M359" s="280">
        <v>1.4227099999999999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2291.4499999999998</v>
      </c>
      <c r="D360" s="281">
        <v>2288.15</v>
      </c>
      <c r="E360" s="281">
        <v>2273.3000000000002</v>
      </c>
      <c r="F360" s="281">
        <v>2255.15</v>
      </c>
      <c r="G360" s="281">
        <v>2240.3000000000002</v>
      </c>
      <c r="H360" s="281">
        <v>2306.3000000000002</v>
      </c>
      <c r="I360" s="281">
        <v>2321.1499999999996</v>
      </c>
      <c r="J360" s="281">
        <v>2339.3000000000002</v>
      </c>
      <c r="K360" s="280">
        <v>2303</v>
      </c>
      <c r="L360" s="280">
        <v>2270</v>
      </c>
      <c r="M360" s="280">
        <v>1.5563899999999999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1704.75</v>
      </c>
      <c r="D361" s="281">
        <v>1695.9166666666667</v>
      </c>
      <c r="E361" s="281">
        <v>1679.8333333333335</v>
      </c>
      <c r="F361" s="281">
        <v>1654.9166666666667</v>
      </c>
      <c r="G361" s="281">
        <v>1638.8333333333335</v>
      </c>
      <c r="H361" s="281">
        <v>1720.8333333333335</v>
      </c>
      <c r="I361" s="281">
        <v>1736.916666666667</v>
      </c>
      <c r="J361" s="281">
        <v>1761.8333333333335</v>
      </c>
      <c r="K361" s="280">
        <v>1712</v>
      </c>
      <c r="L361" s="280">
        <v>1671</v>
      </c>
      <c r="M361" s="280">
        <v>4.50223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774.45</v>
      </c>
      <c r="D362" s="281">
        <v>768.23333333333323</v>
      </c>
      <c r="E362" s="281">
        <v>758.21666666666647</v>
      </c>
      <c r="F362" s="281">
        <v>741.98333333333323</v>
      </c>
      <c r="G362" s="281">
        <v>731.96666666666647</v>
      </c>
      <c r="H362" s="281">
        <v>784.46666666666647</v>
      </c>
      <c r="I362" s="281">
        <v>794.48333333333312</v>
      </c>
      <c r="J362" s="281">
        <v>810.71666666666647</v>
      </c>
      <c r="K362" s="280">
        <v>778.25</v>
      </c>
      <c r="L362" s="280">
        <v>752</v>
      </c>
      <c r="M362" s="280">
        <v>0.28184999999999999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2250.8000000000002</v>
      </c>
      <c r="D363" s="281">
        <v>2214.2666666666669</v>
      </c>
      <c r="E363" s="281">
        <v>2168.5333333333338</v>
      </c>
      <c r="F363" s="281">
        <v>2086.2666666666669</v>
      </c>
      <c r="G363" s="281">
        <v>2040.5333333333338</v>
      </c>
      <c r="H363" s="281">
        <v>2296.5333333333338</v>
      </c>
      <c r="I363" s="281">
        <v>2342.2666666666664</v>
      </c>
      <c r="J363" s="281">
        <v>2424.5333333333338</v>
      </c>
      <c r="K363" s="280">
        <v>2260</v>
      </c>
      <c r="L363" s="280">
        <v>2132</v>
      </c>
      <c r="M363" s="280">
        <v>21.899069999999998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2179.1</v>
      </c>
      <c r="D364" s="281">
        <v>2168.0833333333335</v>
      </c>
      <c r="E364" s="281">
        <v>2151.166666666667</v>
      </c>
      <c r="F364" s="281">
        <v>2123.2333333333336</v>
      </c>
      <c r="G364" s="281">
        <v>2106.3166666666671</v>
      </c>
      <c r="H364" s="281">
        <v>2196.0166666666669</v>
      </c>
      <c r="I364" s="281">
        <v>2212.9333333333338</v>
      </c>
      <c r="J364" s="281">
        <v>2240.8666666666668</v>
      </c>
      <c r="K364" s="280">
        <v>2185</v>
      </c>
      <c r="L364" s="280">
        <v>2140.15</v>
      </c>
      <c r="M364" s="280">
        <v>1.3849800000000001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275.5</v>
      </c>
      <c r="D365" s="281">
        <v>272.2</v>
      </c>
      <c r="E365" s="281">
        <v>267.09999999999997</v>
      </c>
      <c r="F365" s="281">
        <v>258.7</v>
      </c>
      <c r="G365" s="281">
        <v>253.59999999999997</v>
      </c>
      <c r="H365" s="281">
        <v>280.59999999999997</v>
      </c>
      <c r="I365" s="281">
        <v>285.7</v>
      </c>
      <c r="J365" s="281">
        <v>294.09999999999997</v>
      </c>
      <c r="K365" s="280">
        <v>277.3</v>
      </c>
      <c r="L365" s="280">
        <v>263.8</v>
      </c>
      <c r="M365" s="280">
        <v>78.870630000000006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112.35</v>
      </c>
      <c r="D366" s="281">
        <v>111.55</v>
      </c>
      <c r="E366" s="281">
        <v>110.5</v>
      </c>
      <c r="F366" s="281">
        <v>108.65</v>
      </c>
      <c r="G366" s="281">
        <v>107.60000000000001</v>
      </c>
      <c r="H366" s="281">
        <v>113.39999999999999</v>
      </c>
      <c r="I366" s="281">
        <v>114.44999999999997</v>
      </c>
      <c r="J366" s="281">
        <v>116.29999999999998</v>
      </c>
      <c r="K366" s="280">
        <v>112.6</v>
      </c>
      <c r="L366" s="280">
        <v>109.7</v>
      </c>
      <c r="M366" s="280">
        <v>44.410049999999998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210</v>
      </c>
      <c r="D367" s="281">
        <v>210.36666666666667</v>
      </c>
      <c r="E367" s="281">
        <v>209.23333333333335</v>
      </c>
      <c r="F367" s="281">
        <v>208.46666666666667</v>
      </c>
      <c r="G367" s="281">
        <v>207.33333333333334</v>
      </c>
      <c r="H367" s="281">
        <v>211.13333333333335</v>
      </c>
      <c r="I367" s="281">
        <v>212.26666666666668</v>
      </c>
      <c r="J367" s="281">
        <v>213.03333333333336</v>
      </c>
      <c r="K367" s="280">
        <v>211.5</v>
      </c>
      <c r="L367" s="280">
        <v>209.6</v>
      </c>
      <c r="M367" s="280">
        <v>111.91797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384.4</v>
      </c>
      <c r="D368" s="281">
        <v>383.2166666666667</v>
      </c>
      <c r="E368" s="281">
        <v>379.18333333333339</v>
      </c>
      <c r="F368" s="281">
        <v>373.9666666666667</v>
      </c>
      <c r="G368" s="281">
        <v>369.93333333333339</v>
      </c>
      <c r="H368" s="281">
        <v>388.43333333333339</v>
      </c>
      <c r="I368" s="281">
        <v>392.4666666666667</v>
      </c>
      <c r="J368" s="281">
        <v>397.68333333333339</v>
      </c>
      <c r="K368" s="280">
        <v>387.25</v>
      </c>
      <c r="L368" s="280">
        <v>378</v>
      </c>
      <c r="M368" s="280">
        <v>3.5747900000000001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463.35</v>
      </c>
      <c r="D369" s="281">
        <v>459.90000000000003</v>
      </c>
      <c r="E369" s="281">
        <v>441.80000000000007</v>
      </c>
      <c r="F369" s="281">
        <v>420.25000000000006</v>
      </c>
      <c r="G369" s="281">
        <v>402.15000000000009</v>
      </c>
      <c r="H369" s="281">
        <v>481.45000000000005</v>
      </c>
      <c r="I369" s="281">
        <v>499.55000000000007</v>
      </c>
      <c r="J369" s="281">
        <v>521.1</v>
      </c>
      <c r="K369" s="280">
        <v>478</v>
      </c>
      <c r="L369" s="280">
        <v>438.35</v>
      </c>
      <c r="M369" s="280">
        <v>11.405559999999999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609.04999999999995</v>
      </c>
      <c r="D370" s="281">
        <v>607.25</v>
      </c>
      <c r="E370" s="281">
        <v>601.79999999999995</v>
      </c>
      <c r="F370" s="281">
        <v>594.54999999999995</v>
      </c>
      <c r="G370" s="281">
        <v>589.09999999999991</v>
      </c>
      <c r="H370" s="281">
        <v>614.5</v>
      </c>
      <c r="I370" s="281">
        <v>619.95000000000005</v>
      </c>
      <c r="J370" s="281">
        <v>627.20000000000005</v>
      </c>
      <c r="K370" s="280">
        <v>612.70000000000005</v>
      </c>
      <c r="L370" s="280">
        <v>600</v>
      </c>
      <c r="M370" s="280">
        <v>0.70155000000000001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108.5</v>
      </c>
      <c r="D371" s="281">
        <v>109.11666666666667</v>
      </c>
      <c r="E371" s="281">
        <v>107.38333333333335</v>
      </c>
      <c r="F371" s="281">
        <v>106.26666666666668</v>
      </c>
      <c r="G371" s="281">
        <v>104.53333333333336</v>
      </c>
      <c r="H371" s="281">
        <v>110.23333333333335</v>
      </c>
      <c r="I371" s="281">
        <v>111.96666666666667</v>
      </c>
      <c r="J371" s="281">
        <v>113.08333333333334</v>
      </c>
      <c r="K371" s="280">
        <v>110.85</v>
      </c>
      <c r="L371" s="280">
        <v>108</v>
      </c>
      <c r="M371" s="280">
        <v>2.1358999999999999</v>
      </c>
      <c r="N371" s="1"/>
      <c r="O371" s="1"/>
    </row>
    <row r="372" spans="1:15" ht="12.75" customHeight="1">
      <c r="A372" s="30">
        <v>362</v>
      </c>
      <c r="B372" s="290" t="s">
        <v>873</v>
      </c>
      <c r="C372" s="280">
        <v>1101.05</v>
      </c>
      <c r="D372" s="281">
        <v>1092.5333333333335</v>
      </c>
      <c r="E372" s="281">
        <v>1075.0666666666671</v>
      </c>
      <c r="F372" s="281">
        <v>1049.0833333333335</v>
      </c>
      <c r="G372" s="281">
        <v>1031.616666666667</v>
      </c>
      <c r="H372" s="281">
        <v>1118.5166666666671</v>
      </c>
      <c r="I372" s="281">
        <v>1135.9833333333338</v>
      </c>
      <c r="J372" s="281">
        <v>1161.9666666666672</v>
      </c>
      <c r="K372" s="280">
        <v>1110</v>
      </c>
      <c r="L372" s="280">
        <v>1066.55</v>
      </c>
      <c r="M372" s="280">
        <v>0.25574999999999998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4281.75</v>
      </c>
      <c r="D373" s="281">
        <v>4261.2166666666662</v>
      </c>
      <c r="E373" s="281">
        <v>4220.5333333333328</v>
      </c>
      <c r="F373" s="281">
        <v>4159.3166666666666</v>
      </c>
      <c r="G373" s="281">
        <v>4118.6333333333332</v>
      </c>
      <c r="H373" s="281">
        <v>4322.4333333333325</v>
      </c>
      <c r="I373" s="281">
        <v>4363.116666666665</v>
      </c>
      <c r="J373" s="281">
        <v>4424.3333333333321</v>
      </c>
      <c r="K373" s="280">
        <v>4301.8999999999996</v>
      </c>
      <c r="L373" s="280">
        <v>4200</v>
      </c>
      <c r="M373" s="280">
        <v>2.579E-2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14075.95</v>
      </c>
      <c r="D374" s="281">
        <v>14054.65</v>
      </c>
      <c r="E374" s="281">
        <v>13961.3</v>
      </c>
      <c r="F374" s="281">
        <v>13846.65</v>
      </c>
      <c r="G374" s="281">
        <v>13753.3</v>
      </c>
      <c r="H374" s="281">
        <v>14169.3</v>
      </c>
      <c r="I374" s="281">
        <v>14262.650000000001</v>
      </c>
      <c r="J374" s="281">
        <v>14377.3</v>
      </c>
      <c r="K374" s="280">
        <v>14148</v>
      </c>
      <c r="L374" s="280">
        <v>13940</v>
      </c>
      <c r="M374" s="280">
        <v>1.753E-2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31.6</v>
      </c>
      <c r="D375" s="281">
        <v>31.483333333333334</v>
      </c>
      <c r="E375" s="281">
        <v>31.216666666666669</v>
      </c>
      <c r="F375" s="281">
        <v>30.833333333333336</v>
      </c>
      <c r="G375" s="281">
        <v>30.56666666666667</v>
      </c>
      <c r="H375" s="281">
        <v>31.866666666666667</v>
      </c>
      <c r="I375" s="281">
        <v>32.133333333333333</v>
      </c>
      <c r="J375" s="281">
        <v>32.516666666666666</v>
      </c>
      <c r="K375" s="280">
        <v>31.75</v>
      </c>
      <c r="L375" s="280">
        <v>31.1</v>
      </c>
      <c r="M375" s="280">
        <v>250.07755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588.04999999999995</v>
      </c>
      <c r="D376" s="281">
        <v>590.05000000000007</v>
      </c>
      <c r="E376" s="281">
        <v>583.00000000000011</v>
      </c>
      <c r="F376" s="281">
        <v>577.95000000000005</v>
      </c>
      <c r="G376" s="281">
        <v>570.90000000000009</v>
      </c>
      <c r="H376" s="281">
        <v>595.10000000000014</v>
      </c>
      <c r="I376" s="281">
        <v>602.15000000000009</v>
      </c>
      <c r="J376" s="281">
        <v>607.20000000000016</v>
      </c>
      <c r="K376" s="280">
        <v>597.1</v>
      </c>
      <c r="L376" s="280">
        <v>585</v>
      </c>
      <c r="M376" s="280">
        <v>0.71850000000000003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91.4</v>
      </c>
      <c r="D377" s="281">
        <v>89.5</v>
      </c>
      <c r="E377" s="281">
        <v>86.7</v>
      </c>
      <c r="F377" s="281">
        <v>82</v>
      </c>
      <c r="G377" s="281">
        <v>79.2</v>
      </c>
      <c r="H377" s="281">
        <v>94.2</v>
      </c>
      <c r="I377" s="281">
        <v>97.000000000000014</v>
      </c>
      <c r="J377" s="281">
        <v>101.7</v>
      </c>
      <c r="K377" s="280">
        <v>92.3</v>
      </c>
      <c r="L377" s="280">
        <v>84.8</v>
      </c>
      <c r="M377" s="280">
        <v>320.63717000000003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126</v>
      </c>
      <c r="D378" s="281">
        <v>125.08333333333333</v>
      </c>
      <c r="E378" s="281">
        <v>123.86666666666666</v>
      </c>
      <c r="F378" s="281">
        <v>121.73333333333333</v>
      </c>
      <c r="G378" s="281">
        <v>120.51666666666667</v>
      </c>
      <c r="H378" s="281">
        <v>127.21666666666665</v>
      </c>
      <c r="I378" s="281">
        <v>128.43333333333334</v>
      </c>
      <c r="J378" s="281">
        <v>130.56666666666666</v>
      </c>
      <c r="K378" s="280">
        <v>126.3</v>
      </c>
      <c r="L378" s="280">
        <v>122.95</v>
      </c>
      <c r="M378" s="280">
        <v>21.48638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534.20000000000005</v>
      </c>
      <c r="D379" s="281">
        <v>540.69999999999993</v>
      </c>
      <c r="E379" s="281">
        <v>526.49999999999989</v>
      </c>
      <c r="F379" s="281">
        <v>518.79999999999995</v>
      </c>
      <c r="G379" s="281">
        <v>504.59999999999991</v>
      </c>
      <c r="H379" s="281">
        <v>548.39999999999986</v>
      </c>
      <c r="I379" s="281">
        <v>562.59999999999991</v>
      </c>
      <c r="J379" s="281">
        <v>570.29999999999984</v>
      </c>
      <c r="K379" s="280">
        <v>554.9</v>
      </c>
      <c r="L379" s="280">
        <v>533</v>
      </c>
      <c r="M379" s="280">
        <v>6.4005099999999997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241.15</v>
      </c>
      <c r="D380" s="281">
        <v>241.80000000000004</v>
      </c>
      <c r="E380" s="281">
        <v>239.90000000000009</v>
      </c>
      <c r="F380" s="281">
        <v>238.65000000000006</v>
      </c>
      <c r="G380" s="281">
        <v>236.75000000000011</v>
      </c>
      <c r="H380" s="281">
        <v>243.05000000000007</v>
      </c>
      <c r="I380" s="281">
        <v>244.95</v>
      </c>
      <c r="J380" s="281">
        <v>246.20000000000005</v>
      </c>
      <c r="K380" s="280">
        <v>243.7</v>
      </c>
      <c r="L380" s="280">
        <v>240.55</v>
      </c>
      <c r="M380" s="280">
        <v>0.53434000000000004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947.1</v>
      </c>
      <c r="D381" s="281">
        <v>947.43333333333339</v>
      </c>
      <c r="E381" s="281">
        <v>937.86666666666679</v>
      </c>
      <c r="F381" s="281">
        <v>928.63333333333344</v>
      </c>
      <c r="G381" s="281">
        <v>919.06666666666683</v>
      </c>
      <c r="H381" s="281">
        <v>956.66666666666674</v>
      </c>
      <c r="I381" s="281">
        <v>966.23333333333335</v>
      </c>
      <c r="J381" s="281">
        <v>975.4666666666667</v>
      </c>
      <c r="K381" s="280">
        <v>957</v>
      </c>
      <c r="L381" s="280">
        <v>938.2</v>
      </c>
      <c r="M381" s="280">
        <v>2.7692700000000001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</v>
      </c>
      <c r="D382" s="281">
        <v>30.95</v>
      </c>
      <c r="E382" s="281">
        <v>30.7</v>
      </c>
      <c r="F382" s="281">
        <v>30.5</v>
      </c>
      <c r="G382" s="281">
        <v>30.25</v>
      </c>
      <c r="H382" s="281">
        <v>31.15</v>
      </c>
      <c r="I382" s="281">
        <v>31.4</v>
      </c>
      <c r="J382" s="281">
        <v>31.599999999999998</v>
      </c>
      <c r="K382" s="280">
        <v>31.2</v>
      </c>
      <c r="L382" s="280">
        <v>30.75</v>
      </c>
      <c r="M382" s="280">
        <v>6.6121299999999996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95.85</v>
      </c>
      <c r="D383" s="281">
        <v>95.516666666666666</v>
      </c>
      <c r="E383" s="281">
        <v>94.883333333333326</v>
      </c>
      <c r="F383" s="281">
        <v>93.916666666666657</v>
      </c>
      <c r="G383" s="281">
        <v>93.283333333333317</v>
      </c>
      <c r="H383" s="281">
        <v>96.483333333333334</v>
      </c>
      <c r="I383" s="281">
        <v>97.116666666666688</v>
      </c>
      <c r="J383" s="281">
        <v>98.083333333333343</v>
      </c>
      <c r="K383" s="280">
        <v>96.15</v>
      </c>
      <c r="L383" s="280">
        <v>94.55</v>
      </c>
      <c r="M383" s="280">
        <v>1.7590399999999999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152.25</v>
      </c>
      <c r="D384" s="281">
        <v>150.58333333333334</v>
      </c>
      <c r="E384" s="281">
        <v>146.76666666666668</v>
      </c>
      <c r="F384" s="281">
        <v>141.28333333333333</v>
      </c>
      <c r="G384" s="281">
        <v>137.46666666666667</v>
      </c>
      <c r="H384" s="281">
        <v>156.06666666666669</v>
      </c>
      <c r="I384" s="281">
        <v>159.88333333333335</v>
      </c>
      <c r="J384" s="281">
        <v>165.3666666666667</v>
      </c>
      <c r="K384" s="280">
        <v>154.4</v>
      </c>
      <c r="L384" s="280">
        <v>145.1</v>
      </c>
      <c r="M384" s="280">
        <v>32.7699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586.6</v>
      </c>
      <c r="D385" s="281">
        <v>585.9666666666667</v>
      </c>
      <c r="E385" s="281">
        <v>581.88333333333344</v>
      </c>
      <c r="F385" s="281">
        <v>577.16666666666674</v>
      </c>
      <c r="G385" s="281">
        <v>573.08333333333348</v>
      </c>
      <c r="H385" s="281">
        <v>590.68333333333339</v>
      </c>
      <c r="I385" s="281">
        <v>594.76666666666665</v>
      </c>
      <c r="J385" s="281">
        <v>599.48333333333335</v>
      </c>
      <c r="K385" s="280">
        <v>590.04999999999995</v>
      </c>
      <c r="L385" s="280">
        <v>581.25</v>
      </c>
      <c r="M385" s="280">
        <v>0.84748999999999997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208.4</v>
      </c>
      <c r="D386" s="281">
        <v>209.5</v>
      </c>
      <c r="E386" s="281">
        <v>205.25</v>
      </c>
      <c r="F386" s="281">
        <v>202.1</v>
      </c>
      <c r="G386" s="281">
        <v>197.85</v>
      </c>
      <c r="H386" s="281">
        <v>212.65</v>
      </c>
      <c r="I386" s="281">
        <v>216.9</v>
      </c>
      <c r="J386" s="281">
        <v>220.05</v>
      </c>
      <c r="K386" s="280">
        <v>213.75</v>
      </c>
      <c r="L386" s="280">
        <v>206.35</v>
      </c>
      <c r="M386" s="280">
        <v>8.4664999999999999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83.4</v>
      </c>
      <c r="D387" s="281">
        <v>83.45</v>
      </c>
      <c r="E387" s="281">
        <v>82.75</v>
      </c>
      <c r="F387" s="281">
        <v>82.1</v>
      </c>
      <c r="G387" s="281">
        <v>81.399999999999991</v>
      </c>
      <c r="H387" s="281">
        <v>84.100000000000009</v>
      </c>
      <c r="I387" s="281">
        <v>84.800000000000026</v>
      </c>
      <c r="J387" s="281">
        <v>85.450000000000017</v>
      </c>
      <c r="K387" s="280">
        <v>84.15</v>
      </c>
      <c r="L387" s="280">
        <v>82.8</v>
      </c>
      <c r="M387" s="280">
        <v>13.92498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1678.8</v>
      </c>
      <c r="D388" s="281">
        <v>1699.8666666666668</v>
      </c>
      <c r="E388" s="281">
        <v>1648.9333333333336</v>
      </c>
      <c r="F388" s="281">
        <v>1619.0666666666668</v>
      </c>
      <c r="G388" s="281">
        <v>1568.1333333333337</v>
      </c>
      <c r="H388" s="281">
        <v>1729.7333333333336</v>
      </c>
      <c r="I388" s="281">
        <v>1780.666666666667</v>
      </c>
      <c r="J388" s="281">
        <v>1810.5333333333335</v>
      </c>
      <c r="K388" s="280">
        <v>1750.8</v>
      </c>
      <c r="L388" s="280">
        <v>1670</v>
      </c>
      <c r="M388" s="280">
        <v>0.32255</v>
      </c>
      <c r="N388" s="1"/>
      <c r="O388" s="1"/>
    </row>
    <row r="389" spans="1:15" ht="12.75" customHeight="1">
      <c r="A389" s="30">
        <v>379</v>
      </c>
      <c r="B389" s="290" t="s">
        <v>874</v>
      </c>
      <c r="C389" s="280">
        <v>44.35</v>
      </c>
      <c r="D389" s="281">
        <v>44.466666666666669</v>
      </c>
      <c r="E389" s="281">
        <v>43.583333333333336</v>
      </c>
      <c r="F389" s="281">
        <v>42.81666666666667</v>
      </c>
      <c r="G389" s="281">
        <v>41.933333333333337</v>
      </c>
      <c r="H389" s="281">
        <v>45.233333333333334</v>
      </c>
      <c r="I389" s="281">
        <v>46.11666666666666</v>
      </c>
      <c r="J389" s="281">
        <v>46.883333333333333</v>
      </c>
      <c r="K389" s="280">
        <v>45.35</v>
      </c>
      <c r="L389" s="280">
        <v>43.7</v>
      </c>
      <c r="M389" s="280">
        <v>14.82159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124.35</v>
      </c>
      <c r="D390" s="281">
        <v>123.88333333333333</v>
      </c>
      <c r="E390" s="281">
        <v>122.26666666666665</v>
      </c>
      <c r="F390" s="281">
        <v>120.18333333333332</v>
      </c>
      <c r="G390" s="281">
        <v>118.56666666666665</v>
      </c>
      <c r="H390" s="281">
        <v>125.96666666666665</v>
      </c>
      <c r="I390" s="281">
        <v>127.58333333333333</v>
      </c>
      <c r="J390" s="281">
        <v>129.66666666666666</v>
      </c>
      <c r="K390" s="280">
        <v>125.5</v>
      </c>
      <c r="L390" s="280">
        <v>121.8</v>
      </c>
      <c r="M390" s="280">
        <v>13.69918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977.2</v>
      </c>
      <c r="D391" s="281">
        <v>978.38333333333333</v>
      </c>
      <c r="E391" s="281">
        <v>969.81666666666661</v>
      </c>
      <c r="F391" s="281">
        <v>962.43333333333328</v>
      </c>
      <c r="G391" s="281">
        <v>953.86666666666656</v>
      </c>
      <c r="H391" s="281">
        <v>985.76666666666665</v>
      </c>
      <c r="I391" s="281">
        <v>994.33333333333348</v>
      </c>
      <c r="J391" s="281">
        <v>1001.7166666666667</v>
      </c>
      <c r="K391" s="280">
        <v>986.95</v>
      </c>
      <c r="L391" s="280">
        <v>971</v>
      </c>
      <c r="M391" s="280">
        <v>1.2371799999999999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2437.1</v>
      </c>
      <c r="D392" s="281">
        <v>2428.1333333333337</v>
      </c>
      <c r="E392" s="281">
        <v>2409.2666666666673</v>
      </c>
      <c r="F392" s="281">
        <v>2381.4333333333338</v>
      </c>
      <c r="G392" s="281">
        <v>2362.5666666666675</v>
      </c>
      <c r="H392" s="281">
        <v>2455.9666666666672</v>
      </c>
      <c r="I392" s="281">
        <v>2474.833333333333</v>
      </c>
      <c r="J392" s="281">
        <v>2502.666666666667</v>
      </c>
      <c r="K392" s="280">
        <v>2447</v>
      </c>
      <c r="L392" s="280">
        <v>2400.3000000000002</v>
      </c>
      <c r="M392" s="280">
        <v>75.870059999999995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115.2</v>
      </c>
      <c r="D393" s="281">
        <v>115.23333333333335</v>
      </c>
      <c r="E393" s="281">
        <v>114.06666666666669</v>
      </c>
      <c r="F393" s="281">
        <v>112.93333333333334</v>
      </c>
      <c r="G393" s="281">
        <v>111.76666666666668</v>
      </c>
      <c r="H393" s="281">
        <v>116.3666666666667</v>
      </c>
      <c r="I393" s="281">
        <v>117.53333333333336</v>
      </c>
      <c r="J393" s="281">
        <v>118.66666666666671</v>
      </c>
      <c r="K393" s="280">
        <v>116.4</v>
      </c>
      <c r="L393" s="280">
        <v>114.1</v>
      </c>
      <c r="M393" s="280">
        <v>3.54684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849.85</v>
      </c>
      <c r="D394" s="281">
        <v>851.1</v>
      </c>
      <c r="E394" s="281">
        <v>846.75</v>
      </c>
      <c r="F394" s="281">
        <v>843.65</v>
      </c>
      <c r="G394" s="281">
        <v>839.3</v>
      </c>
      <c r="H394" s="281">
        <v>854.2</v>
      </c>
      <c r="I394" s="281">
        <v>858.55000000000018</v>
      </c>
      <c r="J394" s="281">
        <v>861.65000000000009</v>
      </c>
      <c r="K394" s="280">
        <v>855.45</v>
      </c>
      <c r="L394" s="280">
        <v>848</v>
      </c>
      <c r="M394" s="280">
        <v>0.10556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1347.9</v>
      </c>
      <c r="D395" s="281">
        <v>1344.0166666666667</v>
      </c>
      <c r="E395" s="281">
        <v>1329.1333333333332</v>
      </c>
      <c r="F395" s="281">
        <v>1310.3666666666666</v>
      </c>
      <c r="G395" s="281">
        <v>1295.4833333333331</v>
      </c>
      <c r="H395" s="281">
        <v>1362.7833333333333</v>
      </c>
      <c r="I395" s="281">
        <v>1377.666666666667</v>
      </c>
      <c r="J395" s="281">
        <v>1396.4333333333334</v>
      </c>
      <c r="K395" s="280">
        <v>1358.9</v>
      </c>
      <c r="L395" s="280">
        <v>1325.25</v>
      </c>
      <c r="M395" s="280">
        <v>1.4416100000000001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858.3</v>
      </c>
      <c r="D396" s="281">
        <v>851.83333333333337</v>
      </c>
      <c r="E396" s="281">
        <v>843.4666666666667</v>
      </c>
      <c r="F396" s="281">
        <v>828.63333333333333</v>
      </c>
      <c r="G396" s="281">
        <v>820.26666666666665</v>
      </c>
      <c r="H396" s="281">
        <v>866.66666666666674</v>
      </c>
      <c r="I396" s="281">
        <v>875.0333333333333</v>
      </c>
      <c r="J396" s="281">
        <v>889.86666666666679</v>
      </c>
      <c r="K396" s="280">
        <v>860.2</v>
      </c>
      <c r="L396" s="280">
        <v>837</v>
      </c>
      <c r="M396" s="280">
        <v>13.119450000000001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1169.95</v>
      </c>
      <c r="D397" s="281">
        <v>1170.4666666666667</v>
      </c>
      <c r="E397" s="281">
        <v>1154.9833333333333</v>
      </c>
      <c r="F397" s="281">
        <v>1140.0166666666667</v>
      </c>
      <c r="G397" s="281">
        <v>1124.5333333333333</v>
      </c>
      <c r="H397" s="281">
        <v>1185.4333333333334</v>
      </c>
      <c r="I397" s="281">
        <v>1200.916666666667</v>
      </c>
      <c r="J397" s="281">
        <v>1215.8833333333334</v>
      </c>
      <c r="K397" s="280">
        <v>1185.95</v>
      </c>
      <c r="L397" s="280">
        <v>1155.5</v>
      </c>
      <c r="M397" s="280">
        <v>10.99874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471.4</v>
      </c>
      <c r="D398" s="281">
        <v>472.36666666666662</v>
      </c>
      <c r="E398" s="281">
        <v>467.73333333333323</v>
      </c>
      <c r="F398" s="281">
        <v>464.06666666666661</v>
      </c>
      <c r="G398" s="281">
        <v>459.43333333333322</v>
      </c>
      <c r="H398" s="281">
        <v>476.03333333333325</v>
      </c>
      <c r="I398" s="281">
        <v>480.66666666666657</v>
      </c>
      <c r="J398" s="281">
        <v>484.33333333333326</v>
      </c>
      <c r="K398" s="280">
        <v>477</v>
      </c>
      <c r="L398" s="280">
        <v>468.7</v>
      </c>
      <c r="M398" s="280">
        <v>0.53779999999999994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28.3</v>
      </c>
      <c r="D399" s="281">
        <v>28.433333333333334</v>
      </c>
      <c r="E399" s="281">
        <v>28.066666666666666</v>
      </c>
      <c r="F399" s="281">
        <v>27.833333333333332</v>
      </c>
      <c r="G399" s="281">
        <v>27.466666666666665</v>
      </c>
      <c r="H399" s="281">
        <v>28.666666666666668</v>
      </c>
      <c r="I399" s="281">
        <v>29.033333333333335</v>
      </c>
      <c r="J399" s="281">
        <v>29.266666666666669</v>
      </c>
      <c r="K399" s="280">
        <v>28.8</v>
      </c>
      <c r="L399" s="280">
        <v>28.2</v>
      </c>
      <c r="M399" s="280">
        <v>8.2296899999999997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3807.75</v>
      </c>
      <c r="D400" s="281">
        <v>3795.7000000000003</v>
      </c>
      <c r="E400" s="281">
        <v>3732.0500000000006</v>
      </c>
      <c r="F400" s="281">
        <v>3656.3500000000004</v>
      </c>
      <c r="G400" s="281">
        <v>3592.7000000000007</v>
      </c>
      <c r="H400" s="281">
        <v>3871.4000000000005</v>
      </c>
      <c r="I400" s="281">
        <v>3935.05</v>
      </c>
      <c r="J400" s="281">
        <v>4010.7500000000005</v>
      </c>
      <c r="K400" s="280">
        <v>3859.35</v>
      </c>
      <c r="L400" s="280">
        <v>3720</v>
      </c>
      <c r="M400" s="280">
        <v>0.58592999999999995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2331.9499999999998</v>
      </c>
      <c r="D401" s="281">
        <v>2321</v>
      </c>
      <c r="E401" s="281">
        <v>2302</v>
      </c>
      <c r="F401" s="281">
        <v>2272.0500000000002</v>
      </c>
      <c r="G401" s="281">
        <v>2253.0500000000002</v>
      </c>
      <c r="H401" s="281">
        <v>2350.9499999999998</v>
      </c>
      <c r="I401" s="281">
        <v>2369.9499999999998</v>
      </c>
      <c r="J401" s="281">
        <v>2399.8999999999996</v>
      </c>
      <c r="K401" s="280">
        <v>2340</v>
      </c>
      <c r="L401" s="280">
        <v>2291.0500000000002</v>
      </c>
      <c r="M401" s="280">
        <v>3.8818800000000002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6651.7</v>
      </c>
      <c r="D402" s="281">
        <v>6653.833333333333</v>
      </c>
      <c r="E402" s="281">
        <v>6617.8666666666659</v>
      </c>
      <c r="F402" s="281">
        <v>6584.0333333333328</v>
      </c>
      <c r="G402" s="281">
        <v>6548.0666666666657</v>
      </c>
      <c r="H402" s="281">
        <v>6687.6666666666661</v>
      </c>
      <c r="I402" s="281">
        <v>6723.6333333333332</v>
      </c>
      <c r="J402" s="281">
        <v>6757.4666666666662</v>
      </c>
      <c r="K402" s="280">
        <v>6689.8</v>
      </c>
      <c r="L402" s="280">
        <v>6620</v>
      </c>
      <c r="M402" s="280">
        <v>0.90042</v>
      </c>
      <c r="N402" s="1"/>
      <c r="O402" s="1"/>
    </row>
    <row r="403" spans="1:15" ht="12.75" customHeight="1">
      <c r="A403" s="30">
        <v>393</v>
      </c>
      <c r="B403" s="290" t="s">
        <v>875</v>
      </c>
      <c r="C403" s="280">
        <v>1118.05</v>
      </c>
      <c r="D403" s="281">
        <v>1116.3666666666668</v>
      </c>
      <c r="E403" s="281">
        <v>1103.7333333333336</v>
      </c>
      <c r="F403" s="281">
        <v>1089.4166666666667</v>
      </c>
      <c r="G403" s="281">
        <v>1076.7833333333335</v>
      </c>
      <c r="H403" s="281">
        <v>1130.6833333333336</v>
      </c>
      <c r="I403" s="281">
        <v>1143.3166666666668</v>
      </c>
      <c r="J403" s="281">
        <v>1157.6333333333337</v>
      </c>
      <c r="K403" s="280">
        <v>1129</v>
      </c>
      <c r="L403" s="280">
        <v>1102.05</v>
      </c>
      <c r="M403" s="280">
        <v>0.87558000000000002</v>
      </c>
      <c r="N403" s="1"/>
      <c r="O403" s="1"/>
    </row>
    <row r="404" spans="1:15" ht="12.75" customHeight="1">
      <c r="A404" s="30">
        <v>394</v>
      </c>
      <c r="B404" s="290" t="s">
        <v>876</v>
      </c>
      <c r="C404" s="280">
        <v>420.15</v>
      </c>
      <c r="D404" s="281">
        <v>415.9666666666667</v>
      </c>
      <c r="E404" s="281">
        <v>409.18333333333339</v>
      </c>
      <c r="F404" s="281">
        <v>398.2166666666667</v>
      </c>
      <c r="G404" s="281">
        <v>391.43333333333339</v>
      </c>
      <c r="H404" s="281">
        <v>426.93333333333339</v>
      </c>
      <c r="I404" s="281">
        <v>433.7166666666667</v>
      </c>
      <c r="J404" s="281">
        <v>444.68333333333339</v>
      </c>
      <c r="K404" s="280">
        <v>422.75</v>
      </c>
      <c r="L404" s="280">
        <v>405</v>
      </c>
      <c r="M404" s="280">
        <v>2.73468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2458.3000000000002</v>
      </c>
      <c r="D405" s="281">
        <v>2495.4333333333334</v>
      </c>
      <c r="E405" s="281">
        <v>2412.8666666666668</v>
      </c>
      <c r="F405" s="281">
        <v>2367.4333333333334</v>
      </c>
      <c r="G405" s="281">
        <v>2284.8666666666668</v>
      </c>
      <c r="H405" s="281">
        <v>2540.8666666666668</v>
      </c>
      <c r="I405" s="281">
        <v>2623.4333333333334</v>
      </c>
      <c r="J405" s="281">
        <v>2668.8666666666668</v>
      </c>
      <c r="K405" s="280">
        <v>2578</v>
      </c>
      <c r="L405" s="280">
        <v>2450</v>
      </c>
      <c r="M405" s="280">
        <v>1.45902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117.85</v>
      </c>
      <c r="D406" s="281">
        <v>116.08333333333333</v>
      </c>
      <c r="E406" s="281">
        <v>113.16666666666666</v>
      </c>
      <c r="F406" s="281">
        <v>108.48333333333333</v>
      </c>
      <c r="G406" s="281">
        <v>105.56666666666666</v>
      </c>
      <c r="H406" s="281">
        <v>120.76666666666665</v>
      </c>
      <c r="I406" s="281">
        <v>123.68333333333331</v>
      </c>
      <c r="J406" s="281">
        <v>128.36666666666665</v>
      </c>
      <c r="K406" s="280">
        <v>119</v>
      </c>
      <c r="L406" s="280">
        <v>111.4</v>
      </c>
      <c r="M406" s="280">
        <v>26.10772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2679.75</v>
      </c>
      <c r="D407" s="281">
        <v>2678.35</v>
      </c>
      <c r="E407" s="281">
        <v>2663.3999999999996</v>
      </c>
      <c r="F407" s="281">
        <v>2647.0499999999997</v>
      </c>
      <c r="G407" s="281">
        <v>2632.0999999999995</v>
      </c>
      <c r="H407" s="281">
        <v>2694.7</v>
      </c>
      <c r="I407" s="281">
        <v>2709.6499999999996</v>
      </c>
      <c r="J407" s="281">
        <v>2726</v>
      </c>
      <c r="K407" s="280">
        <v>2693.3</v>
      </c>
      <c r="L407" s="280">
        <v>2662</v>
      </c>
      <c r="M407" s="280">
        <v>2.631E-2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429.9</v>
      </c>
      <c r="D408" s="281">
        <v>429.7166666666667</v>
      </c>
      <c r="E408" s="281">
        <v>426.88333333333338</v>
      </c>
      <c r="F408" s="281">
        <v>423.86666666666667</v>
      </c>
      <c r="G408" s="281">
        <v>421.03333333333336</v>
      </c>
      <c r="H408" s="281">
        <v>432.73333333333341</v>
      </c>
      <c r="I408" s="281">
        <v>435.56666666666666</v>
      </c>
      <c r="J408" s="281">
        <v>438.58333333333343</v>
      </c>
      <c r="K408" s="280">
        <v>432.55</v>
      </c>
      <c r="L408" s="280">
        <v>426.7</v>
      </c>
      <c r="M408" s="280">
        <v>0.55096000000000001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101.9</v>
      </c>
      <c r="D409" s="281">
        <v>101.90000000000002</v>
      </c>
      <c r="E409" s="281">
        <v>100.10000000000004</v>
      </c>
      <c r="F409" s="281">
        <v>98.300000000000011</v>
      </c>
      <c r="G409" s="281">
        <v>96.500000000000028</v>
      </c>
      <c r="H409" s="281">
        <v>103.70000000000005</v>
      </c>
      <c r="I409" s="281">
        <v>105.50000000000003</v>
      </c>
      <c r="J409" s="281">
        <v>107.30000000000005</v>
      </c>
      <c r="K409" s="280">
        <v>103.7</v>
      </c>
      <c r="L409" s="280">
        <v>100.1</v>
      </c>
      <c r="M409" s="280">
        <v>18.438310000000001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20068.2</v>
      </c>
      <c r="D410" s="281">
        <v>20052.5</v>
      </c>
      <c r="E410" s="281">
        <v>19918</v>
      </c>
      <c r="F410" s="281">
        <v>19767.8</v>
      </c>
      <c r="G410" s="281">
        <v>19633.3</v>
      </c>
      <c r="H410" s="281">
        <v>20202.7</v>
      </c>
      <c r="I410" s="281">
        <v>20337.2</v>
      </c>
      <c r="J410" s="281">
        <v>20487.400000000001</v>
      </c>
      <c r="K410" s="280">
        <v>20187</v>
      </c>
      <c r="L410" s="280">
        <v>19902.3</v>
      </c>
      <c r="M410" s="280">
        <v>0.16234000000000001</v>
      </c>
      <c r="N410" s="1"/>
      <c r="O410" s="1"/>
    </row>
    <row r="411" spans="1:15" ht="12.75" customHeight="1">
      <c r="A411" s="30">
        <v>401</v>
      </c>
      <c r="B411" s="290" t="s">
        <v>877</v>
      </c>
      <c r="C411" s="280">
        <v>48.7</v>
      </c>
      <c r="D411" s="281">
        <v>48.9</v>
      </c>
      <c r="E411" s="281">
        <v>48.15</v>
      </c>
      <c r="F411" s="281">
        <v>47.6</v>
      </c>
      <c r="G411" s="281">
        <v>46.85</v>
      </c>
      <c r="H411" s="281">
        <v>49.449999999999996</v>
      </c>
      <c r="I411" s="281">
        <v>50.199999999999996</v>
      </c>
      <c r="J411" s="281">
        <v>50.749999999999993</v>
      </c>
      <c r="K411" s="280">
        <v>49.65</v>
      </c>
      <c r="L411" s="280">
        <v>48.35</v>
      </c>
      <c r="M411" s="280">
        <v>90.798760000000001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1891</v>
      </c>
      <c r="D412" s="281">
        <v>1874.6000000000001</v>
      </c>
      <c r="E412" s="281">
        <v>1854.2000000000003</v>
      </c>
      <c r="F412" s="281">
        <v>1817.4</v>
      </c>
      <c r="G412" s="281">
        <v>1797.0000000000002</v>
      </c>
      <c r="H412" s="281">
        <v>1911.4000000000003</v>
      </c>
      <c r="I412" s="281">
        <v>1931.8000000000004</v>
      </c>
      <c r="J412" s="281">
        <v>1968.6000000000004</v>
      </c>
      <c r="K412" s="280">
        <v>1895</v>
      </c>
      <c r="L412" s="280">
        <v>1837.8</v>
      </c>
      <c r="M412" s="280">
        <v>0.60399000000000003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1391.55</v>
      </c>
      <c r="D413" s="281">
        <v>1382.6333333333332</v>
      </c>
      <c r="E413" s="281">
        <v>1366.2666666666664</v>
      </c>
      <c r="F413" s="281">
        <v>1340.9833333333331</v>
      </c>
      <c r="G413" s="281">
        <v>1324.6166666666663</v>
      </c>
      <c r="H413" s="281">
        <v>1407.9166666666665</v>
      </c>
      <c r="I413" s="281">
        <v>1424.2833333333333</v>
      </c>
      <c r="J413" s="281">
        <v>1449.5666666666666</v>
      </c>
      <c r="K413" s="280">
        <v>1399</v>
      </c>
      <c r="L413" s="280">
        <v>1357.35</v>
      </c>
      <c r="M413" s="280">
        <v>9.9863</v>
      </c>
      <c r="N413" s="1"/>
      <c r="O413" s="1"/>
    </row>
    <row r="414" spans="1:15" ht="12.75" customHeight="1">
      <c r="A414" s="30">
        <v>404</v>
      </c>
      <c r="B414" s="290" t="s">
        <v>878</v>
      </c>
      <c r="C414" s="280">
        <v>294</v>
      </c>
      <c r="D414" s="281">
        <v>293.3</v>
      </c>
      <c r="E414" s="281">
        <v>290.65000000000003</v>
      </c>
      <c r="F414" s="281">
        <v>287.3</v>
      </c>
      <c r="G414" s="281">
        <v>284.65000000000003</v>
      </c>
      <c r="H414" s="281">
        <v>296.65000000000003</v>
      </c>
      <c r="I414" s="281">
        <v>299.3</v>
      </c>
      <c r="J414" s="281">
        <v>302.65000000000003</v>
      </c>
      <c r="K414" s="280">
        <v>295.95</v>
      </c>
      <c r="L414" s="280">
        <v>289.95</v>
      </c>
      <c r="M414" s="280">
        <v>0.66632999999999998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2684.75</v>
      </c>
      <c r="D415" s="281">
        <v>2704.7166666666667</v>
      </c>
      <c r="E415" s="281">
        <v>2659.5333333333333</v>
      </c>
      <c r="F415" s="281">
        <v>2634.3166666666666</v>
      </c>
      <c r="G415" s="281">
        <v>2589.1333333333332</v>
      </c>
      <c r="H415" s="281">
        <v>2729.9333333333334</v>
      </c>
      <c r="I415" s="281">
        <v>2775.1166666666668</v>
      </c>
      <c r="J415" s="281">
        <v>2800.3333333333335</v>
      </c>
      <c r="K415" s="280">
        <v>2749.9</v>
      </c>
      <c r="L415" s="280">
        <v>2679.5</v>
      </c>
      <c r="M415" s="280">
        <v>4.4596600000000004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662.75</v>
      </c>
      <c r="D416" s="281">
        <v>654.01666666666665</v>
      </c>
      <c r="E416" s="281">
        <v>638.0333333333333</v>
      </c>
      <c r="F416" s="281">
        <v>613.31666666666661</v>
      </c>
      <c r="G416" s="281">
        <v>597.33333333333326</v>
      </c>
      <c r="H416" s="281">
        <v>678.73333333333335</v>
      </c>
      <c r="I416" s="281">
        <v>694.7166666666667</v>
      </c>
      <c r="J416" s="281">
        <v>719.43333333333339</v>
      </c>
      <c r="K416" s="280">
        <v>670</v>
      </c>
      <c r="L416" s="280">
        <v>629.29999999999995</v>
      </c>
      <c r="M416" s="280">
        <v>12.99564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2683.15</v>
      </c>
      <c r="D417" s="281">
        <v>2679.2666666666664</v>
      </c>
      <c r="E417" s="281">
        <v>2623.5333333333328</v>
      </c>
      <c r="F417" s="281">
        <v>2563.9166666666665</v>
      </c>
      <c r="G417" s="281">
        <v>2508.1833333333329</v>
      </c>
      <c r="H417" s="281">
        <v>2738.8833333333328</v>
      </c>
      <c r="I417" s="281">
        <v>2794.6166666666663</v>
      </c>
      <c r="J417" s="281">
        <v>2854.2333333333327</v>
      </c>
      <c r="K417" s="280">
        <v>2735</v>
      </c>
      <c r="L417" s="280">
        <v>2619.65</v>
      </c>
      <c r="M417" s="280">
        <v>0.55166000000000004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359.7</v>
      </c>
      <c r="D418" s="281">
        <v>358.59999999999997</v>
      </c>
      <c r="E418" s="281">
        <v>356.74999999999994</v>
      </c>
      <c r="F418" s="281">
        <v>353.79999999999995</v>
      </c>
      <c r="G418" s="281">
        <v>351.94999999999993</v>
      </c>
      <c r="H418" s="281">
        <v>361.54999999999995</v>
      </c>
      <c r="I418" s="281">
        <v>363.4</v>
      </c>
      <c r="J418" s="281">
        <v>366.34999999999997</v>
      </c>
      <c r="K418" s="280">
        <v>360.45</v>
      </c>
      <c r="L418" s="280">
        <v>355.65</v>
      </c>
      <c r="M418" s="280">
        <v>0.55628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569.9</v>
      </c>
      <c r="D419" s="281">
        <v>571.4666666666667</v>
      </c>
      <c r="E419" s="281">
        <v>565.28333333333342</v>
      </c>
      <c r="F419" s="281">
        <v>560.66666666666674</v>
      </c>
      <c r="G419" s="281">
        <v>554.48333333333346</v>
      </c>
      <c r="H419" s="281">
        <v>576.08333333333337</v>
      </c>
      <c r="I419" s="281">
        <v>582.26666666666677</v>
      </c>
      <c r="J419" s="281">
        <v>586.88333333333333</v>
      </c>
      <c r="K419" s="280">
        <v>577.65</v>
      </c>
      <c r="L419" s="280">
        <v>566.85</v>
      </c>
      <c r="M419" s="280">
        <v>2.7708699999999999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669.3</v>
      </c>
      <c r="D420" s="281">
        <v>667.76666666666665</v>
      </c>
      <c r="E420" s="281">
        <v>661.5333333333333</v>
      </c>
      <c r="F420" s="281">
        <v>653.76666666666665</v>
      </c>
      <c r="G420" s="281">
        <v>647.5333333333333</v>
      </c>
      <c r="H420" s="281">
        <v>675.5333333333333</v>
      </c>
      <c r="I420" s="281">
        <v>681.76666666666665</v>
      </c>
      <c r="J420" s="281">
        <v>689.5333333333333</v>
      </c>
      <c r="K420" s="280">
        <v>674</v>
      </c>
      <c r="L420" s="280">
        <v>660</v>
      </c>
      <c r="M420" s="280">
        <v>0.73694999999999999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39.049999999999997</v>
      </c>
      <c r="D421" s="281">
        <v>39.050000000000004</v>
      </c>
      <c r="E421" s="281">
        <v>38.600000000000009</v>
      </c>
      <c r="F421" s="281">
        <v>38.150000000000006</v>
      </c>
      <c r="G421" s="281">
        <v>37.70000000000001</v>
      </c>
      <c r="H421" s="281">
        <v>39.500000000000007</v>
      </c>
      <c r="I421" s="281">
        <v>39.95000000000001</v>
      </c>
      <c r="J421" s="281">
        <v>40.400000000000006</v>
      </c>
      <c r="K421" s="280">
        <v>39.5</v>
      </c>
      <c r="L421" s="280">
        <v>38.6</v>
      </c>
      <c r="M421" s="280">
        <v>20.421720000000001</v>
      </c>
      <c r="N421" s="1"/>
      <c r="O421" s="1"/>
    </row>
    <row r="422" spans="1:15" ht="12.75" customHeight="1">
      <c r="A422" s="30">
        <v>412</v>
      </c>
      <c r="B422" s="290" t="s">
        <v>879</v>
      </c>
      <c r="C422" s="280">
        <v>675.45</v>
      </c>
      <c r="D422" s="281">
        <v>678.55000000000007</v>
      </c>
      <c r="E422" s="281">
        <v>658.10000000000014</v>
      </c>
      <c r="F422" s="281">
        <v>640.75000000000011</v>
      </c>
      <c r="G422" s="281">
        <v>620.30000000000018</v>
      </c>
      <c r="H422" s="281">
        <v>695.90000000000009</v>
      </c>
      <c r="I422" s="281">
        <v>716.35000000000014</v>
      </c>
      <c r="J422" s="281">
        <v>733.7</v>
      </c>
      <c r="K422" s="280">
        <v>699</v>
      </c>
      <c r="L422" s="280">
        <v>661.2</v>
      </c>
      <c r="M422" s="280">
        <v>24.640409999999999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497.95</v>
      </c>
      <c r="D423" s="281">
        <v>494.83333333333331</v>
      </c>
      <c r="E423" s="281">
        <v>491.11666666666662</v>
      </c>
      <c r="F423" s="281">
        <v>484.2833333333333</v>
      </c>
      <c r="G423" s="281">
        <v>480.56666666666661</v>
      </c>
      <c r="H423" s="281">
        <v>501.66666666666663</v>
      </c>
      <c r="I423" s="281">
        <v>505.38333333333333</v>
      </c>
      <c r="J423" s="281">
        <v>512.2166666666667</v>
      </c>
      <c r="K423" s="280">
        <v>498.55</v>
      </c>
      <c r="L423" s="280">
        <v>488</v>
      </c>
      <c r="M423" s="280">
        <v>117.24182999999999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73.2</v>
      </c>
      <c r="D424" s="281">
        <v>72.600000000000009</v>
      </c>
      <c r="E424" s="281">
        <v>71.750000000000014</v>
      </c>
      <c r="F424" s="281">
        <v>70.300000000000011</v>
      </c>
      <c r="G424" s="281">
        <v>69.450000000000017</v>
      </c>
      <c r="H424" s="281">
        <v>74.050000000000011</v>
      </c>
      <c r="I424" s="281">
        <v>74.900000000000006</v>
      </c>
      <c r="J424" s="281">
        <v>76.350000000000009</v>
      </c>
      <c r="K424" s="280">
        <v>73.45</v>
      </c>
      <c r="L424" s="280">
        <v>71.150000000000006</v>
      </c>
      <c r="M424" s="280">
        <v>392.57553000000001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290.8</v>
      </c>
      <c r="D425" s="281">
        <v>291.56666666666666</v>
      </c>
      <c r="E425" s="281">
        <v>289.23333333333335</v>
      </c>
      <c r="F425" s="281">
        <v>287.66666666666669</v>
      </c>
      <c r="G425" s="281">
        <v>285.33333333333337</v>
      </c>
      <c r="H425" s="281">
        <v>293.13333333333333</v>
      </c>
      <c r="I425" s="281">
        <v>295.4666666666667</v>
      </c>
      <c r="J425" s="281">
        <v>297.0333333333333</v>
      </c>
      <c r="K425" s="280">
        <v>293.89999999999998</v>
      </c>
      <c r="L425" s="280">
        <v>290</v>
      </c>
      <c r="M425" s="280">
        <v>1.0102800000000001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143.85</v>
      </c>
      <c r="D426" s="281">
        <v>144.78333333333333</v>
      </c>
      <c r="E426" s="281">
        <v>141.56666666666666</v>
      </c>
      <c r="F426" s="281">
        <v>139.28333333333333</v>
      </c>
      <c r="G426" s="281">
        <v>136.06666666666666</v>
      </c>
      <c r="H426" s="281">
        <v>147.06666666666666</v>
      </c>
      <c r="I426" s="281">
        <v>150.2833333333333</v>
      </c>
      <c r="J426" s="281">
        <v>152.56666666666666</v>
      </c>
      <c r="K426" s="280">
        <v>148</v>
      </c>
      <c r="L426" s="280">
        <v>142.5</v>
      </c>
      <c r="M426" s="280">
        <v>19.613150000000001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343.05</v>
      </c>
      <c r="D427" s="281">
        <v>344.0333333333333</v>
      </c>
      <c r="E427" s="281">
        <v>340.06666666666661</v>
      </c>
      <c r="F427" s="281">
        <v>337.08333333333331</v>
      </c>
      <c r="G427" s="281">
        <v>333.11666666666662</v>
      </c>
      <c r="H427" s="281">
        <v>347.01666666666659</v>
      </c>
      <c r="I427" s="281">
        <v>350.98333333333329</v>
      </c>
      <c r="J427" s="281">
        <v>353.96666666666658</v>
      </c>
      <c r="K427" s="280">
        <v>348</v>
      </c>
      <c r="L427" s="280">
        <v>341.05</v>
      </c>
      <c r="M427" s="280">
        <v>2.47221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451.7</v>
      </c>
      <c r="D428" s="281">
        <v>450.76666666666671</v>
      </c>
      <c r="E428" s="281">
        <v>445.53333333333342</v>
      </c>
      <c r="F428" s="281">
        <v>439.36666666666673</v>
      </c>
      <c r="G428" s="281">
        <v>434.13333333333344</v>
      </c>
      <c r="H428" s="281">
        <v>456.93333333333339</v>
      </c>
      <c r="I428" s="281">
        <v>462.16666666666663</v>
      </c>
      <c r="J428" s="281">
        <v>468.33333333333337</v>
      </c>
      <c r="K428" s="280">
        <v>456</v>
      </c>
      <c r="L428" s="280">
        <v>444.6</v>
      </c>
      <c r="M428" s="280">
        <v>1.6459299999999999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479.95</v>
      </c>
      <c r="D429" s="281">
        <v>483.09999999999997</v>
      </c>
      <c r="E429" s="281">
        <v>474.79999999999995</v>
      </c>
      <c r="F429" s="281">
        <v>469.65</v>
      </c>
      <c r="G429" s="281">
        <v>461.34999999999997</v>
      </c>
      <c r="H429" s="281">
        <v>488.24999999999994</v>
      </c>
      <c r="I429" s="281">
        <v>496.55</v>
      </c>
      <c r="J429" s="281">
        <v>501.69999999999993</v>
      </c>
      <c r="K429" s="280">
        <v>491.4</v>
      </c>
      <c r="L429" s="280">
        <v>477.95</v>
      </c>
      <c r="M429" s="280">
        <v>2.6032500000000001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220</v>
      </c>
      <c r="D430" s="281">
        <v>221.33333333333334</v>
      </c>
      <c r="E430" s="281">
        <v>216.66666666666669</v>
      </c>
      <c r="F430" s="281">
        <v>213.33333333333334</v>
      </c>
      <c r="G430" s="281">
        <v>208.66666666666669</v>
      </c>
      <c r="H430" s="281">
        <v>224.66666666666669</v>
      </c>
      <c r="I430" s="281">
        <v>229.33333333333337</v>
      </c>
      <c r="J430" s="281">
        <v>232.66666666666669</v>
      </c>
      <c r="K430" s="280">
        <v>226</v>
      </c>
      <c r="L430" s="280">
        <v>218</v>
      </c>
      <c r="M430" s="280">
        <v>1.83884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875.3</v>
      </c>
      <c r="D431" s="281">
        <v>880.0333333333333</v>
      </c>
      <c r="E431" s="281">
        <v>868.76666666666665</v>
      </c>
      <c r="F431" s="281">
        <v>862.23333333333335</v>
      </c>
      <c r="G431" s="281">
        <v>850.9666666666667</v>
      </c>
      <c r="H431" s="281">
        <v>886.56666666666661</v>
      </c>
      <c r="I431" s="281">
        <v>897.83333333333326</v>
      </c>
      <c r="J431" s="281">
        <v>904.36666666666656</v>
      </c>
      <c r="K431" s="280">
        <v>891.3</v>
      </c>
      <c r="L431" s="280">
        <v>873.5</v>
      </c>
      <c r="M431" s="280">
        <v>16.04458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423.35</v>
      </c>
      <c r="D432" s="281">
        <v>423.7</v>
      </c>
      <c r="E432" s="281">
        <v>419.75</v>
      </c>
      <c r="F432" s="281">
        <v>416.15000000000003</v>
      </c>
      <c r="G432" s="281">
        <v>412.20000000000005</v>
      </c>
      <c r="H432" s="281">
        <v>427.29999999999995</v>
      </c>
      <c r="I432" s="281">
        <v>431.24999999999989</v>
      </c>
      <c r="J432" s="281">
        <v>434.84999999999991</v>
      </c>
      <c r="K432" s="280">
        <v>427.65</v>
      </c>
      <c r="L432" s="280">
        <v>420.1</v>
      </c>
      <c r="M432" s="280">
        <v>4.8315000000000001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1841.55</v>
      </c>
      <c r="D433" s="281">
        <v>1843.5666666666666</v>
      </c>
      <c r="E433" s="281">
        <v>1814.0333333333333</v>
      </c>
      <c r="F433" s="281">
        <v>1786.5166666666667</v>
      </c>
      <c r="G433" s="281">
        <v>1756.9833333333333</v>
      </c>
      <c r="H433" s="281">
        <v>1871.0833333333333</v>
      </c>
      <c r="I433" s="281">
        <v>1900.6166666666666</v>
      </c>
      <c r="J433" s="281">
        <v>1928.1333333333332</v>
      </c>
      <c r="K433" s="280">
        <v>1873.1</v>
      </c>
      <c r="L433" s="280">
        <v>1816.05</v>
      </c>
      <c r="M433" s="280">
        <v>0.49297999999999997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800.65</v>
      </c>
      <c r="D434" s="281">
        <v>795.38333333333333</v>
      </c>
      <c r="E434" s="281">
        <v>780.86666666666667</v>
      </c>
      <c r="F434" s="281">
        <v>761.08333333333337</v>
      </c>
      <c r="G434" s="281">
        <v>746.56666666666672</v>
      </c>
      <c r="H434" s="281">
        <v>815.16666666666663</v>
      </c>
      <c r="I434" s="281">
        <v>829.68333333333328</v>
      </c>
      <c r="J434" s="281">
        <v>849.46666666666658</v>
      </c>
      <c r="K434" s="280">
        <v>809.9</v>
      </c>
      <c r="L434" s="280">
        <v>775.6</v>
      </c>
      <c r="M434" s="280">
        <v>0.99531000000000003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532.6</v>
      </c>
      <c r="D435" s="281">
        <v>524.13333333333333</v>
      </c>
      <c r="E435" s="281">
        <v>512.56666666666661</v>
      </c>
      <c r="F435" s="281">
        <v>492.5333333333333</v>
      </c>
      <c r="G435" s="281">
        <v>480.96666666666658</v>
      </c>
      <c r="H435" s="281">
        <v>544.16666666666663</v>
      </c>
      <c r="I435" s="281">
        <v>555.73333333333346</v>
      </c>
      <c r="J435" s="281">
        <v>575.76666666666665</v>
      </c>
      <c r="K435" s="280">
        <v>535.70000000000005</v>
      </c>
      <c r="L435" s="280">
        <v>504.1</v>
      </c>
      <c r="M435" s="280">
        <v>7.3126600000000002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343</v>
      </c>
      <c r="D436" s="281">
        <v>340.15000000000003</v>
      </c>
      <c r="E436" s="281">
        <v>333.30000000000007</v>
      </c>
      <c r="F436" s="281">
        <v>323.60000000000002</v>
      </c>
      <c r="G436" s="281">
        <v>316.75000000000006</v>
      </c>
      <c r="H436" s="281">
        <v>349.85000000000008</v>
      </c>
      <c r="I436" s="281">
        <v>356.7000000000001</v>
      </c>
      <c r="J436" s="281">
        <v>366.40000000000009</v>
      </c>
      <c r="K436" s="280">
        <v>347</v>
      </c>
      <c r="L436" s="280">
        <v>330.45</v>
      </c>
      <c r="M436" s="280">
        <v>2.82361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1892.9</v>
      </c>
      <c r="D437" s="281">
        <v>1882.8999999999999</v>
      </c>
      <c r="E437" s="281">
        <v>1865.7999999999997</v>
      </c>
      <c r="F437" s="281">
        <v>1838.6999999999998</v>
      </c>
      <c r="G437" s="281">
        <v>1821.5999999999997</v>
      </c>
      <c r="H437" s="281">
        <v>1909.9999999999998</v>
      </c>
      <c r="I437" s="281">
        <v>1927.0999999999997</v>
      </c>
      <c r="J437" s="281">
        <v>1954.1999999999998</v>
      </c>
      <c r="K437" s="280">
        <v>1900</v>
      </c>
      <c r="L437" s="280">
        <v>1855.8</v>
      </c>
      <c r="M437" s="280">
        <v>0.26801000000000003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466.5</v>
      </c>
      <c r="D438" s="281">
        <v>464.86666666666662</v>
      </c>
      <c r="E438" s="281">
        <v>459.73333333333323</v>
      </c>
      <c r="F438" s="281">
        <v>452.96666666666664</v>
      </c>
      <c r="G438" s="281">
        <v>447.83333333333326</v>
      </c>
      <c r="H438" s="281">
        <v>471.63333333333321</v>
      </c>
      <c r="I438" s="281">
        <v>476.76666666666654</v>
      </c>
      <c r="J438" s="281">
        <v>483.53333333333319</v>
      </c>
      <c r="K438" s="280">
        <v>470</v>
      </c>
      <c r="L438" s="280">
        <v>458.1</v>
      </c>
      <c r="M438" s="280">
        <v>1.2757000000000001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6.55</v>
      </c>
      <c r="D439" s="281">
        <v>6.5166666666666666</v>
      </c>
      <c r="E439" s="281">
        <v>6.333333333333333</v>
      </c>
      <c r="F439" s="281">
        <v>6.1166666666666663</v>
      </c>
      <c r="G439" s="281">
        <v>5.9333333333333327</v>
      </c>
      <c r="H439" s="281">
        <v>6.7333333333333334</v>
      </c>
      <c r="I439" s="281">
        <v>6.916666666666667</v>
      </c>
      <c r="J439" s="281">
        <v>7.1333333333333337</v>
      </c>
      <c r="K439" s="280">
        <v>6.7</v>
      </c>
      <c r="L439" s="280">
        <v>6.3</v>
      </c>
      <c r="M439" s="280">
        <v>754.48492999999996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902.45</v>
      </c>
      <c r="D440" s="281">
        <v>899.9666666666667</v>
      </c>
      <c r="E440" s="281">
        <v>867.93333333333339</v>
      </c>
      <c r="F440" s="281">
        <v>833.41666666666674</v>
      </c>
      <c r="G440" s="281">
        <v>801.38333333333344</v>
      </c>
      <c r="H440" s="281">
        <v>934.48333333333335</v>
      </c>
      <c r="I440" s="281">
        <v>966.51666666666665</v>
      </c>
      <c r="J440" s="281">
        <v>1001.0333333333333</v>
      </c>
      <c r="K440" s="280">
        <v>932</v>
      </c>
      <c r="L440" s="280">
        <v>865.45</v>
      </c>
      <c r="M440" s="280">
        <v>1.37026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614</v>
      </c>
      <c r="D441" s="281">
        <v>616.41666666666663</v>
      </c>
      <c r="E441" s="281">
        <v>606.58333333333326</v>
      </c>
      <c r="F441" s="281">
        <v>599.16666666666663</v>
      </c>
      <c r="G441" s="281">
        <v>589.33333333333326</v>
      </c>
      <c r="H441" s="281">
        <v>623.83333333333326</v>
      </c>
      <c r="I441" s="281">
        <v>633.66666666666652</v>
      </c>
      <c r="J441" s="281">
        <v>641.08333333333326</v>
      </c>
      <c r="K441" s="280">
        <v>626.25</v>
      </c>
      <c r="L441" s="280">
        <v>609</v>
      </c>
      <c r="M441" s="280">
        <v>4.7545900000000003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1505.25</v>
      </c>
      <c r="D442" s="281">
        <v>1506.7333333333336</v>
      </c>
      <c r="E442" s="281">
        <v>1489.6666666666672</v>
      </c>
      <c r="F442" s="281">
        <v>1474.0833333333337</v>
      </c>
      <c r="G442" s="281">
        <v>1457.0166666666673</v>
      </c>
      <c r="H442" s="281">
        <v>1522.3166666666671</v>
      </c>
      <c r="I442" s="281">
        <v>1539.3833333333337</v>
      </c>
      <c r="J442" s="281">
        <v>1554.9666666666669</v>
      </c>
      <c r="K442" s="280">
        <v>1523.8</v>
      </c>
      <c r="L442" s="280">
        <v>1491.15</v>
      </c>
      <c r="M442" s="280">
        <v>0.40207999999999999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564.45000000000005</v>
      </c>
      <c r="D443" s="281">
        <v>559.51666666666677</v>
      </c>
      <c r="E443" s="281">
        <v>545.03333333333353</v>
      </c>
      <c r="F443" s="281">
        <v>525.61666666666679</v>
      </c>
      <c r="G443" s="281">
        <v>511.13333333333355</v>
      </c>
      <c r="H443" s="281">
        <v>578.93333333333351</v>
      </c>
      <c r="I443" s="281">
        <v>593.41666666666686</v>
      </c>
      <c r="J443" s="281">
        <v>612.83333333333348</v>
      </c>
      <c r="K443" s="280">
        <v>574</v>
      </c>
      <c r="L443" s="280">
        <v>540.1</v>
      </c>
      <c r="M443" s="280">
        <v>0.93454000000000004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895</v>
      </c>
      <c r="D444" s="281">
        <v>882</v>
      </c>
      <c r="E444" s="281">
        <v>863</v>
      </c>
      <c r="F444" s="281">
        <v>831</v>
      </c>
      <c r="G444" s="281">
        <v>812</v>
      </c>
      <c r="H444" s="281">
        <v>914</v>
      </c>
      <c r="I444" s="281">
        <v>933</v>
      </c>
      <c r="J444" s="281">
        <v>965</v>
      </c>
      <c r="K444" s="280">
        <v>901</v>
      </c>
      <c r="L444" s="280">
        <v>850</v>
      </c>
      <c r="M444" s="280">
        <v>2.9639600000000002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38.549999999999997</v>
      </c>
      <c r="D445" s="281">
        <v>38.916666666666664</v>
      </c>
      <c r="E445" s="281">
        <v>37.93333333333333</v>
      </c>
      <c r="F445" s="281">
        <v>37.316666666666663</v>
      </c>
      <c r="G445" s="281">
        <v>36.333333333333329</v>
      </c>
      <c r="H445" s="281">
        <v>39.533333333333331</v>
      </c>
      <c r="I445" s="281">
        <v>40.516666666666666</v>
      </c>
      <c r="J445" s="281">
        <v>41.133333333333333</v>
      </c>
      <c r="K445" s="280">
        <v>39.9</v>
      </c>
      <c r="L445" s="280">
        <v>38.299999999999997</v>
      </c>
      <c r="M445" s="280">
        <v>92.765230000000003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880.15</v>
      </c>
      <c r="D446" s="281">
        <v>879.7833333333333</v>
      </c>
      <c r="E446" s="281">
        <v>870.86666666666656</v>
      </c>
      <c r="F446" s="281">
        <v>861.58333333333326</v>
      </c>
      <c r="G446" s="281">
        <v>852.66666666666652</v>
      </c>
      <c r="H446" s="281">
        <v>889.06666666666661</v>
      </c>
      <c r="I446" s="281">
        <v>897.98333333333335</v>
      </c>
      <c r="J446" s="281">
        <v>907.26666666666665</v>
      </c>
      <c r="K446" s="280">
        <v>888.7</v>
      </c>
      <c r="L446" s="280">
        <v>870.5</v>
      </c>
      <c r="M446" s="280">
        <v>12.899380000000001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962.25</v>
      </c>
      <c r="D447" s="281">
        <v>959.48333333333323</v>
      </c>
      <c r="E447" s="281">
        <v>946.01666666666642</v>
      </c>
      <c r="F447" s="281">
        <v>929.78333333333319</v>
      </c>
      <c r="G447" s="281">
        <v>916.31666666666638</v>
      </c>
      <c r="H447" s="281">
        <v>975.71666666666647</v>
      </c>
      <c r="I447" s="281">
        <v>989.18333333333339</v>
      </c>
      <c r="J447" s="281">
        <v>1005.4166666666665</v>
      </c>
      <c r="K447" s="280">
        <v>972.95</v>
      </c>
      <c r="L447" s="280">
        <v>943.25</v>
      </c>
      <c r="M447" s="280">
        <v>3.2747000000000002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857.7</v>
      </c>
      <c r="D448" s="281">
        <v>858.19999999999993</v>
      </c>
      <c r="E448" s="281">
        <v>852.49999999999989</v>
      </c>
      <c r="F448" s="281">
        <v>847.3</v>
      </c>
      <c r="G448" s="281">
        <v>841.59999999999991</v>
      </c>
      <c r="H448" s="281">
        <v>863.39999999999986</v>
      </c>
      <c r="I448" s="281">
        <v>869.09999999999991</v>
      </c>
      <c r="J448" s="281">
        <v>874.29999999999984</v>
      </c>
      <c r="K448" s="280">
        <v>863.9</v>
      </c>
      <c r="L448" s="280">
        <v>853</v>
      </c>
      <c r="M448" s="280">
        <v>5.9587300000000001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216.45</v>
      </c>
      <c r="D449" s="281">
        <v>216.71666666666667</v>
      </c>
      <c r="E449" s="281">
        <v>215.38333333333333</v>
      </c>
      <c r="F449" s="281">
        <v>214.31666666666666</v>
      </c>
      <c r="G449" s="281">
        <v>212.98333333333332</v>
      </c>
      <c r="H449" s="281">
        <v>217.78333333333333</v>
      </c>
      <c r="I449" s="281">
        <v>219.11666666666665</v>
      </c>
      <c r="J449" s="281">
        <v>220.18333333333334</v>
      </c>
      <c r="K449" s="280">
        <v>218.05</v>
      </c>
      <c r="L449" s="280">
        <v>215.65</v>
      </c>
      <c r="M449" s="280">
        <v>6.1749900000000002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995.15</v>
      </c>
      <c r="D450" s="281">
        <v>1001.3833333333333</v>
      </c>
      <c r="E450" s="281">
        <v>982.76666666666665</v>
      </c>
      <c r="F450" s="281">
        <v>970.38333333333333</v>
      </c>
      <c r="G450" s="281">
        <v>951.76666666666665</v>
      </c>
      <c r="H450" s="281">
        <v>1013.7666666666667</v>
      </c>
      <c r="I450" s="281">
        <v>1032.3833333333332</v>
      </c>
      <c r="J450" s="281">
        <v>1044.7666666666667</v>
      </c>
      <c r="K450" s="280">
        <v>1020</v>
      </c>
      <c r="L450" s="280">
        <v>989</v>
      </c>
      <c r="M450" s="280">
        <v>5.2468700000000004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3074.25</v>
      </c>
      <c r="D451" s="281">
        <v>3061.0833333333335</v>
      </c>
      <c r="E451" s="281">
        <v>3043.2166666666672</v>
      </c>
      <c r="F451" s="281">
        <v>3012.1833333333338</v>
      </c>
      <c r="G451" s="281">
        <v>2994.3166666666675</v>
      </c>
      <c r="H451" s="281">
        <v>3092.1166666666668</v>
      </c>
      <c r="I451" s="281">
        <v>3109.9833333333327</v>
      </c>
      <c r="J451" s="281">
        <v>3141.0166666666664</v>
      </c>
      <c r="K451" s="280">
        <v>3078.95</v>
      </c>
      <c r="L451" s="280">
        <v>3030.05</v>
      </c>
      <c r="M451" s="280">
        <v>18.650739999999999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787.25</v>
      </c>
      <c r="D452" s="281">
        <v>788.26666666666677</v>
      </c>
      <c r="E452" s="281">
        <v>783.18333333333351</v>
      </c>
      <c r="F452" s="281">
        <v>779.11666666666679</v>
      </c>
      <c r="G452" s="281">
        <v>774.03333333333353</v>
      </c>
      <c r="H452" s="281">
        <v>792.33333333333348</v>
      </c>
      <c r="I452" s="281">
        <v>797.41666666666674</v>
      </c>
      <c r="J452" s="281">
        <v>801.48333333333346</v>
      </c>
      <c r="K452" s="280">
        <v>793.35</v>
      </c>
      <c r="L452" s="280">
        <v>784.2</v>
      </c>
      <c r="M452" s="280">
        <v>11.84051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8079.4</v>
      </c>
      <c r="D453" s="281">
        <v>8085.4666666666672</v>
      </c>
      <c r="E453" s="281">
        <v>8025.9333333333343</v>
      </c>
      <c r="F453" s="281">
        <v>7972.4666666666672</v>
      </c>
      <c r="G453" s="281">
        <v>7912.9333333333343</v>
      </c>
      <c r="H453" s="281">
        <v>8138.9333333333343</v>
      </c>
      <c r="I453" s="281">
        <v>8198.4666666666672</v>
      </c>
      <c r="J453" s="281">
        <v>8251.9333333333343</v>
      </c>
      <c r="K453" s="280">
        <v>8145</v>
      </c>
      <c r="L453" s="280">
        <v>8032</v>
      </c>
      <c r="M453" s="280">
        <v>1.9182600000000001</v>
      </c>
      <c r="N453" s="1"/>
      <c r="O453" s="1"/>
    </row>
    <row r="454" spans="1:15" ht="12.75" customHeight="1">
      <c r="A454" s="30">
        <v>444</v>
      </c>
      <c r="B454" s="290" t="s">
        <v>880</v>
      </c>
      <c r="C454" s="280">
        <v>1415.25</v>
      </c>
      <c r="D454" s="281">
        <v>1420.1000000000001</v>
      </c>
      <c r="E454" s="281">
        <v>1405.2000000000003</v>
      </c>
      <c r="F454" s="281">
        <v>1395.15</v>
      </c>
      <c r="G454" s="281">
        <v>1380.2500000000002</v>
      </c>
      <c r="H454" s="281">
        <v>1430.1500000000003</v>
      </c>
      <c r="I454" s="281">
        <v>1445.0500000000004</v>
      </c>
      <c r="J454" s="281">
        <v>1455.1000000000004</v>
      </c>
      <c r="K454" s="280">
        <v>1435</v>
      </c>
      <c r="L454" s="280">
        <v>1410.05</v>
      </c>
      <c r="M454" s="280">
        <v>0.11917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223.95</v>
      </c>
      <c r="D455" s="281">
        <v>225.98333333333335</v>
      </c>
      <c r="E455" s="281">
        <v>220.16666666666669</v>
      </c>
      <c r="F455" s="281">
        <v>216.38333333333333</v>
      </c>
      <c r="G455" s="281">
        <v>210.56666666666666</v>
      </c>
      <c r="H455" s="281">
        <v>229.76666666666671</v>
      </c>
      <c r="I455" s="281">
        <v>235.58333333333337</v>
      </c>
      <c r="J455" s="281">
        <v>239.36666666666673</v>
      </c>
      <c r="K455" s="280">
        <v>231.8</v>
      </c>
      <c r="L455" s="280">
        <v>222.2</v>
      </c>
      <c r="M455" s="280">
        <v>39.615780000000001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449.05</v>
      </c>
      <c r="D456" s="281">
        <v>448.45000000000005</v>
      </c>
      <c r="E456" s="281">
        <v>445.05000000000007</v>
      </c>
      <c r="F456" s="281">
        <v>441.05</v>
      </c>
      <c r="G456" s="281">
        <v>437.65000000000003</v>
      </c>
      <c r="H456" s="281">
        <v>452.4500000000001</v>
      </c>
      <c r="I456" s="281">
        <v>455.85000000000008</v>
      </c>
      <c r="J456" s="281">
        <v>459.85000000000014</v>
      </c>
      <c r="K456" s="280">
        <v>451.85</v>
      </c>
      <c r="L456" s="280">
        <v>444.45</v>
      </c>
      <c r="M456" s="280">
        <v>115.53440000000001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228</v>
      </c>
      <c r="D457" s="281">
        <v>228</v>
      </c>
      <c r="E457" s="281">
        <v>226.5</v>
      </c>
      <c r="F457" s="281">
        <v>225</v>
      </c>
      <c r="G457" s="281">
        <v>223.5</v>
      </c>
      <c r="H457" s="281">
        <v>229.5</v>
      </c>
      <c r="I457" s="281">
        <v>231</v>
      </c>
      <c r="J457" s="281">
        <v>232.5</v>
      </c>
      <c r="K457" s="280">
        <v>229.5</v>
      </c>
      <c r="L457" s="280">
        <v>226.5</v>
      </c>
      <c r="M457" s="280">
        <v>77.165059999999997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581.65</v>
      </c>
      <c r="D458" s="281">
        <v>580.85</v>
      </c>
      <c r="E458" s="281">
        <v>575.80000000000007</v>
      </c>
      <c r="F458" s="281">
        <v>569.95000000000005</v>
      </c>
      <c r="G458" s="281">
        <v>564.90000000000009</v>
      </c>
      <c r="H458" s="281">
        <v>586.70000000000005</v>
      </c>
      <c r="I458" s="281">
        <v>591.75</v>
      </c>
      <c r="J458" s="281">
        <v>597.6</v>
      </c>
      <c r="K458" s="280">
        <v>585.9</v>
      </c>
      <c r="L458" s="280">
        <v>575</v>
      </c>
      <c r="M458" s="280">
        <v>0.30995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919.45</v>
      </c>
      <c r="D459" s="281">
        <v>914.11666666666667</v>
      </c>
      <c r="E459" s="281">
        <v>906.33333333333337</v>
      </c>
      <c r="F459" s="281">
        <v>893.2166666666667</v>
      </c>
      <c r="G459" s="281">
        <v>885.43333333333339</v>
      </c>
      <c r="H459" s="281">
        <v>927.23333333333335</v>
      </c>
      <c r="I459" s="281">
        <v>935.01666666666665</v>
      </c>
      <c r="J459" s="281">
        <v>948.13333333333333</v>
      </c>
      <c r="K459" s="280">
        <v>921.9</v>
      </c>
      <c r="L459" s="280">
        <v>901</v>
      </c>
      <c r="M459" s="280">
        <v>85.341579999999993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118.05</v>
      </c>
      <c r="D460" s="281">
        <v>118.43333333333334</v>
      </c>
      <c r="E460" s="281">
        <v>115.66666666666667</v>
      </c>
      <c r="F460" s="281">
        <v>113.28333333333333</v>
      </c>
      <c r="G460" s="281">
        <v>110.51666666666667</v>
      </c>
      <c r="H460" s="281">
        <v>120.81666666666668</v>
      </c>
      <c r="I460" s="281">
        <v>123.58333333333333</v>
      </c>
      <c r="J460" s="281">
        <v>125.96666666666668</v>
      </c>
      <c r="K460" s="280">
        <v>121.2</v>
      </c>
      <c r="L460" s="280">
        <v>116.05</v>
      </c>
      <c r="M460" s="280">
        <v>44.494579999999999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3559.55</v>
      </c>
      <c r="D461" s="281">
        <v>3596.5166666666664</v>
      </c>
      <c r="E461" s="281">
        <v>3503.0333333333328</v>
      </c>
      <c r="F461" s="281">
        <v>3446.5166666666664</v>
      </c>
      <c r="G461" s="281">
        <v>3353.0333333333328</v>
      </c>
      <c r="H461" s="281">
        <v>3653.0333333333328</v>
      </c>
      <c r="I461" s="281">
        <v>3746.5166666666664</v>
      </c>
      <c r="J461" s="281">
        <v>3803.0333333333328</v>
      </c>
      <c r="K461" s="280">
        <v>3690</v>
      </c>
      <c r="L461" s="280">
        <v>3540</v>
      </c>
      <c r="M461" s="280">
        <v>0.17659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1007.7</v>
      </c>
      <c r="D462" s="281">
        <v>1003.2166666666667</v>
      </c>
      <c r="E462" s="281">
        <v>995.48333333333335</v>
      </c>
      <c r="F462" s="281">
        <v>983.26666666666665</v>
      </c>
      <c r="G462" s="281">
        <v>975.5333333333333</v>
      </c>
      <c r="H462" s="281">
        <v>1015.4333333333334</v>
      </c>
      <c r="I462" s="281">
        <v>1023.1666666666667</v>
      </c>
      <c r="J462" s="281">
        <v>1035.3833333333334</v>
      </c>
      <c r="K462" s="280">
        <v>1010.95</v>
      </c>
      <c r="L462" s="280">
        <v>991</v>
      </c>
      <c r="M462" s="280">
        <v>29.858450000000001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81.7</v>
      </c>
      <c r="D463" s="281">
        <v>81.433333333333337</v>
      </c>
      <c r="E463" s="281">
        <v>80.666666666666671</v>
      </c>
      <c r="F463" s="281">
        <v>79.63333333333334</v>
      </c>
      <c r="G463" s="281">
        <v>78.866666666666674</v>
      </c>
      <c r="H463" s="281">
        <v>82.466666666666669</v>
      </c>
      <c r="I463" s="281">
        <v>83.23333333333332</v>
      </c>
      <c r="J463" s="281">
        <v>84.266666666666666</v>
      </c>
      <c r="K463" s="280">
        <v>82.2</v>
      </c>
      <c r="L463" s="280">
        <v>80.400000000000006</v>
      </c>
      <c r="M463" s="280">
        <v>3.8218000000000001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668.9</v>
      </c>
      <c r="D464" s="281">
        <v>663.35</v>
      </c>
      <c r="E464" s="281">
        <v>654.05000000000007</v>
      </c>
      <c r="F464" s="281">
        <v>639.20000000000005</v>
      </c>
      <c r="G464" s="281">
        <v>629.90000000000009</v>
      </c>
      <c r="H464" s="281">
        <v>678.2</v>
      </c>
      <c r="I464" s="281">
        <v>687.5</v>
      </c>
      <c r="J464" s="281">
        <v>702.35</v>
      </c>
      <c r="K464" s="280">
        <v>672.65</v>
      </c>
      <c r="L464" s="280">
        <v>648.5</v>
      </c>
      <c r="M464" s="280">
        <v>4.7536199999999997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2097.25</v>
      </c>
      <c r="D465" s="281">
        <v>2084.6</v>
      </c>
      <c r="E465" s="281">
        <v>2057.1999999999998</v>
      </c>
      <c r="F465" s="281">
        <v>2017.1499999999999</v>
      </c>
      <c r="G465" s="281">
        <v>1989.7499999999998</v>
      </c>
      <c r="H465" s="281">
        <v>2124.6499999999996</v>
      </c>
      <c r="I465" s="281">
        <v>2152.0500000000002</v>
      </c>
      <c r="J465" s="281">
        <v>2192.1</v>
      </c>
      <c r="K465" s="280">
        <v>2112</v>
      </c>
      <c r="L465" s="280">
        <v>2044.55</v>
      </c>
      <c r="M465" s="280">
        <v>0.82472999999999996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619.15</v>
      </c>
      <c r="D466" s="281">
        <v>624</v>
      </c>
      <c r="E466" s="281">
        <v>610.15</v>
      </c>
      <c r="F466" s="281">
        <v>601.15</v>
      </c>
      <c r="G466" s="281">
        <v>587.29999999999995</v>
      </c>
      <c r="H466" s="281">
        <v>633</v>
      </c>
      <c r="I466" s="281">
        <v>646.84999999999991</v>
      </c>
      <c r="J466" s="281">
        <v>655.85</v>
      </c>
      <c r="K466" s="280">
        <v>637.85</v>
      </c>
      <c r="L466" s="280">
        <v>615</v>
      </c>
      <c r="M466" s="280">
        <v>0.69898000000000005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2788.45</v>
      </c>
      <c r="D467" s="281">
        <v>2761.35</v>
      </c>
      <c r="E467" s="281">
        <v>2692.1</v>
      </c>
      <c r="F467" s="281">
        <v>2595.75</v>
      </c>
      <c r="G467" s="281">
        <v>2526.5</v>
      </c>
      <c r="H467" s="281">
        <v>2857.7</v>
      </c>
      <c r="I467" s="281">
        <v>2926.95</v>
      </c>
      <c r="J467" s="281">
        <v>3023.2999999999997</v>
      </c>
      <c r="K467" s="280">
        <v>2830.6</v>
      </c>
      <c r="L467" s="280">
        <v>2665</v>
      </c>
      <c r="M467" s="280">
        <v>3.2793899999999998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2241.1999999999998</v>
      </c>
      <c r="D468" s="281">
        <v>2236.9666666666667</v>
      </c>
      <c r="E468" s="281">
        <v>2220.9333333333334</v>
      </c>
      <c r="F468" s="281">
        <v>2200.6666666666665</v>
      </c>
      <c r="G468" s="281">
        <v>2184.6333333333332</v>
      </c>
      <c r="H468" s="281">
        <v>2257.2333333333336</v>
      </c>
      <c r="I468" s="281">
        <v>2273.2666666666673</v>
      </c>
      <c r="J468" s="281">
        <v>2293.5333333333338</v>
      </c>
      <c r="K468" s="280">
        <v>2253</v>
      </c>
      <c r="L468" s="280">
        <v>2216.6999999999998</v>
      </c>
      <c r="M468" s="280">
        <v>8.6722300000000008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1498.05</v>
      </c>
      <c r="D469" s="281">
        <v>1508.2</v>
      </c>
      <c r="E469" s="281">
        <v>1477.4</v>
      </c>
      <c r="F469" s="281">
        <v>1456.75</v>
      </c>
      <c r="G469" s="281">
        <v>1425.95</v>
      </c>
      <c r="H469" s="281">
        <v>1528.8500000000001</v>
      </c>
      <c r="I469" s="281">
        <v>1559.6499999999999</v>
      </c>
      <c r="J469" s="281">
        <v>1580.3000000000002</v>
      </c>
      <c r="K469" s="280">
        <v>1539</v>
      </c>
      <c r="L469" s="280">
        <v>1487.55</v>
      </c>
      <c r="M469" s="280">
        <v>5.0998599999999996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523.29999999999995</v>
      </c>
      <c r="D470" s="281">
        <v>521.13333333333333</v>
      </c>
      <c r="E470" s="281">
        <v>515.26666666666665</v>
      </c>
      <c r="F470" s="281">
        <v>507.23333333333335</v>
      </c>
      <c r="G470" s="281">
        <v>501.36666666666667</v>
      </c>
      <c r="H470" s="281">
        <v>529.16666666666663</v>
      </c>
      <c r="I470" s="281">
        <v>535.03333333333319</v>
      </c>
      <c r="J470" s="281">
        <v>543.06666666666661</v>
      </c>
      <c r="K470" s="280">
        <v>527</v>
      </c>
      <c r="L470" s="280">
        <v>513.1</v>
      </c>
      <c r="M470" s="280">
        <v>5.5459899999999998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1202.25</v>
      </c>
      <c r="D471" s="281">
        <v>1205.1833333333334</v>
      </c>
      <c r="E471" s="281">
        <v>1192.1166666666668</v>
      </c>
      <c r="F471" s="281">
        <v>1181.9833333333333</v>
      </c>
      <c r="G471" s="281">
        <v>1168.9166666666667</v>
      </c>
      <c r="H471" s="281">
        <v>1215.3166666666668</v>
      </c>
      <c r="I471" s="281">
        <v>1228.3833333333334</v>
      </c>
      <c r="J471" s="281">
        <v>1238.5166666666669</v>
      </c>
      <c r="K471" s="280">
        <v>1218.25</v>
      </c>
      <c r="L471" s="280">
        <v>1195.05</v>
      </c>
      <c r="M471" s="280">
        <v>4.9112799999999996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39.9</v>
      </c>
      <c r="D472" s="281">
        <v>39.366666666666667</v>
      </c>
      <c r="E472" s="281">
        <v>38.833333333333336</v>
      </c>
      <c r="F472" s="281">
        <v>37.766666666666666</v>
      </c>
      <c r="G472" s="281">
        <v>37.233333333333334</v>
      </c>
      <c r="H472" s="281">
        <v>40.433333333333337</v>
      </c>
      <c r="I472" s="281">
        <v>40.966666666666669</v>
      </c>
      <c r="J472" s="281">
        <v>42.033333333333339</v>
      </c>
      <c r="K472" s="280">
        <v>39.9</v>
      </c>
      <c r="L472" s="280">
        <v>38.299999999999997</v>
      </c>
      <c r="M472" s="280">
        <v>53.960369999999998</v>
      </c>
      <c r="N472" s="1"/>
      <c r="O472" s="1"/>
    </row>
    <row r="473" spans="1:15" ht="12.75" customHeight="1">
      <c r="A473" s="30">
        <v>463</v>
      </c>
      <c r="B473" s="290" t="s">
        <v>881</v>
      </c>
      <c r="C473" s="280">
        <v>252.4</v>
      </c>
      <c r="D473" s="281">
        <v>252.66666666666666</v>
      </c>
      <c r="E473" s="281">
        <v>250.58333333333331</v>
      </c>
      <c r="F473" s="281">
        <v>248.76666666666665</v>
      </c>
      <c r="G473" s="281">
        <v>246.68333333333331</v>
      </c>
      <c r="H473" s="281">
        <v>254.48333333333332</v>
      </c>
      <c r="I473" s="281">
        <v>256.56666666666661</v>
      </c>
      <c r="J473" s="281">
        <v>258.38333333333333</v>
      </c>
      <c r="K473" s="280">
        <v>254.75</v>
      </c>
      <c r="L473" s="280">
        <v>250.85</v>
      </c>
      <c r="M473" s="280">
        <v>2.45946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158.19999999999999</v>
      </c>
      <c r="D474" s="281">
        <v>158.43333333333331</v>
      </c>
      <c r="E474" s="281">
        <v>157.11666666666662</v>
      </c>
      <c r="F474" s="281">
        <v>156.0333333333333</v>
      </c>
      <c r="G474" s="281">
        <v>154.71666666666661</v>
      </c>
      <c r="H474" s="281">
        <v>159.51666666666662</v>
      </c>
      <c r="I474" s="281">
        <v>160.83333333333329</v>
      </c>
      <c r="J474" s="281">
        <v>161.91666666666663</v>
      </c>
      <c r="K474" s="280">
        <v>159.75</v>
      </c>
      <c r="L474" s="280">
        <v>157.35</v>
      </c>
      <c r="M474" s="280">
        <v>0.53512000000000004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2263.75</v>
      </c>
      <c r="D475" s="281">
        <v>2202.5333333333333</v>
      </c>
      <c r="E475" s="281">
        <v>2086.0666666666666</v>
      </c>
      <c r="F475" s="281">
        <v>1908.3833333333332</v>
      </c>
      <c r="G475" s="281">
        <v>1791.9166666666665</v>
      </c>
      <c r="H475" s="281">
        <v>2380.2166666666667</v>
      </c>
      <c r="I475" s="281">
        <v>2496.6833333333329</v>
      </c>
      <c r="J475" s="281">
        <v>2674.3666666666668</v>
      </c>
      <c r="K475" s="280">
        <v>2319</v>
      </c>
      <c r="L475" s="280">
        <v>2024.85</v>
      </c>
      <c r="M475" s="280">
        <v>18.980450000000001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11.3</v>
      </c>
      <c r="D476" s="281">
        <v>11.266666666666666</v>
      </c>
      <c r="E476" s="281">
        <v>11.233333333333331</v>
      </c>
      <c r="F476" s="281">
        <v>11.166666666666664</v>
      </c>
      <c r="G476" s="281">
        <v>11.133333333333329</v>
      </c>
      <c r="H476" s="281">
        <v>11.333333333333332</v>
      </c>
      <c r="I476" s="281">
        <v>11.366666666666667</v>
      </c>
      <c r="J476" s="281">
        <v>11.433333333333334</v>
      </c>
      <c r="K476" s="280">
        <v>11.3</v>
      </c>
      <c r="L476" s="280">
        <v>11.2</v>
      </c>
      <c r="M476" s="280">
        <v>12.261039999999999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625.54999999999995</v>
      </c>
      <c r="D477" s="281">
        <v>623.2833333333333</v>
      </c>
      <c r="E477" s="281">
        <v>618.06666666666661</v>
      </c>
      <c r="F477" s="281">
        <v>610.58333333333326</v>
      </c>
      <c r="G477" s="281">
        <v>605.36666666666656</v>
      </c>
      <c r="H477" s="281">
        <v>630.76666666666665</v>
      </c>
      <c r="I477" s="281">
        <v>635.98333333333335</v>
      </c>
      <c r="J477" s="281">
        <v>643.4666666666667</v>
      </c>
      <c r="K477" s="280">
        <v>628.5</v>
      </c>
      <c r="L477" s="280">
        <v>615.79999999999995</v>
      </c>
      <c r="M477" s="280">
        <v>1.09775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684.35</v>
      </c>
      <c r="D478" s="281">
        <v>683.1</v>
      </c>
      <c r="E478" s="281">
        <v>678.45</v>
      </c>
      <c r="F478" s="281">
        <v>672.55000000000007</v>
      </c>
      <c r="G478" s="281">
        <v>667.90000000000009</v>
      </c>
      <c r="H478" s="281">
        <v>689</v>
      </c>
      <c r="I478" s="281">
        <v>693.64999999999986</v>
      </c>
      <c r="J478" s="281">
        <v>699.55</v>
      </c>
      <c r="K478" s="280">
        <v>687.75</v>
      </c>
      <c r="L478" s="280">
        <v>677.2</v>
      </c>
      <c r="M478" s="280">
        <v>19.093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661.95</v>
      </c>
      <c r="D479" s="281">
        <v>655.20000000000005</v>
      </c>
      <c r="E479" s="281">
        <v>645.95000000000005</v>
      </c>
      <c r="F479" s="281">
        <v>629.95000000000005</v>
      </c>
      <c r="G479" s="281">
        <v>620.70000000000005</v>
      </c>
      <c r="H479" s="281">
        <v>671.2</v>
      </c>
      <c r="I479" s="281">
        <v>680.45</v>
      </c>
      <c r="J479" s="281">
        <v>696.45</v>
      </c>
      <c r="K479" s="280">
        <v>664.45</v>
      </c>
      <c r="L479" s="280">
        <v>639.20000000000005</v>
      </c>
      <c r="M479" s="280">
        <v>2.77413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6085.85</v>
      </c>
      <c r="D480" s="281">
        <v>6054.8166666666657</v>
      </c>
      <c r="E480" s="281">
        <v>6013.6833333333316</v>
      </c>
      <c r="F480" s="281">
        <v>5941.5166666666655</v>
      </c>
      <c r="G480" s="281">
        <v>5900.3833333333314</v>
      </c>
      <c r="H480" s="281">
        <v>6126.9833333333318</v>
      </c>
      <c r="I480" s="281">
        <v>6168.1166666666668</v>
      </c>
      <c r="J480" s="281">
        <v>6240.2833333333319</v>
      </c>
      <c r="K480" s="280">
        <v>6095.95</v>
      </c>
      <c r="L480" s="280">
        <v>5982.65</v>
      </c>
      <c r="M480" s="280">
        <v>5.55572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37.9</v>
      </c>
      <c r="D481" s="281">
        <v>37.6</v>
      </c>
      <c r="E481" s="281">
        <v>37.200000000000003</v>
      </c>
      <c r="F481" s="281">
        <v>36.5</v>
      </c>
      <c r="G481" s="281">
        <v>36.1</v>
      </c>
      <c r="H481" s="281">
        <v>38.300000000000004</v>
      </c>
      <c r="I481" s="281">
        <v>38.699999999999996</v>
      </c>
      <c r="J481" s="281">
        <v>39.400000000000006</v>
      </c>
      <c r="K481" s="280">
        <v>38</v>
      </c>
      <c r="L481" s="280">
        <v>36.9</v>
      </c>
      <c r="M481" s="280">
        <v>65.117149999999995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1648</v>
      </c>
      <c r="D482" s="281">
        <v>1646.1499999999999</v>
      </c>
      <c r="E482" s="281">
        <v>1637.8499999999997</v>
      </c>
      <c r="F482" s="281">
        <v>1627.6999999999998</v>
      </c>
      <c r="G482" s="281">
        <v>1619.3999999999996</v>
      </c>
      <c r="H482" s="281">
        <v>1656.2999999999997</v>
      </c>
      <c r="I482" s="281">
        <v>1664.6</v>
      </c>
      <c r="J482" s="281">
        <v>1674.7499999999998</v>
      </c>
      <c r="K482" s="280">
        <v>1654.45</v>
      </c>
      <c r="L482" s="280">
        <v>1636</v>
      </c>
      <c r="M482" s="280">
        <v>1.3002400000000001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821.5</v>
      </c>
      <c r="D483" s="281">
        <v>824.48333333333323</v>
      </c>
      <c r="E483" s="281">
        <v>814.71666666666647</v>
      </c>
      <c r="F483" s="281">
        <v>807.93333333333328</v>
      </c>
      <c r="G483" s="281">
        <v>798.16666666666652</v>
      </c>
      <c r="H483" s="281">
        <v>831.26666666666642</v>
      </c>
      <c r="I483" s="281">
        <v>841.03333333333308</v>
      </c>
      <c r="J483" s="281">
        <v>847.81666666666638</v>
      </c>
      <c r="K483" s="280">
        <v>834.25</v>
      </c>
      <c r="L483" s="280">
        <v>817.7</v>
      </c>
      <c r="M483" s="280">
        <v>7.8841400000000004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224.85</v>
      </c>
      <c r="D484" s="281">
        <v>224.26666666666665</v>
      </c>
      <c r="E484" s="281">
        <v>222.2833333333333</v>
      </c>
      <c r="F484" s="281">
        <v>219.71666666666664</v>
      </c>
      <c r="G484" s="281">
        <v>217.73333333333329</v>
      </c>
      <c r="H484" s="281">
        <v>226.83333333333331</v>
      </c>
      <c r="I484" s="281">
        <v>228.81666666666666</v>
      </c>
      <c r="J484" s="281">
        <v>231.38333333333333</v>
      </c>
      <c r="K484" s="280">
        <v>226.25</v>
      </c>
      <c r="L484" s="280">
        <v>221.7</v>
      </c>
      <c r="M484" s="280">
        <v>2.742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2776.35</v>
      </c>
      <c r="D485" s="281">
        <v>2738.6166666666668</v>
      </c>
      <c r="E485" s="281">
        <v>2677.2333333333336</v>
      </c>
      <c r="F485" s="281">
        <v>2578.1166666666668</v>
      </c>
      <c r="G485" s="281">
        <v>2516.7333333333336</v>
      </c>
      <c r="H485" s="281">
        <v>2837.7333333333336</v>
      </c>
      <c r="I485" s="281">
        <v>2899.1166666666668</v>
      </c>
      <c r="J485" s="281">
        <v>2998.2333333333336</v>
      </c>
      <c r="K485" s="280">
        <v>2800</v>
      </c>
      <c r="L485" s="280">
        <v>2639.5</v>
      </c>
      <c r="M485" s="280">
        <v>0.32057999999999998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665.15</v>
      </c>
      <c r="D486" s="281">
        <v>656.55000000000007</v>
      </c>
      <c r="E486" s="281">
        <v>644.20000000000016</v>
      </c>
      <c r="F486" s="281">
        <v>623.25000000000011</v>
      </c>
      <c r="G486" s="281">
        <v>610.9000000000002</v>
      </c>
      <c r="H486" s="281">
        <v>677.50000000000011</v>
      </c>
      <c r="I486" s="281">
        <v>689.85</v>
      </c>
      <c r="J486" s="281">
        <v>710.80000000000007</v>
      </c>
      <c r="K486" s="280">
        <v>668.9</v>
      </c>
      <c r="L486" s="280">
        <v>635.6</v>
      </c>
      <c r="M486" s="280">
        <v>3.9093399999999998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306.39999999999998</v>
      </c>
      <c r="D487" s="281">
        <v>306.7</v>
      </c>
      <c r="E487" s="281">
        <v>303.39999999999998</v>
      </c>
      <c r="F487" s="281">
        <v>300.39999999999998</v>
      </c>
      <c r="G487" s="281">
        <v>297.09999999999997</v>
      </c>
      <c r="H487" s="281">
        <v>309.7</v>
      </c>
      <c r="I487" s="281">
        <v>313.00000000000006</v>
      </c>
      <c r="J487" s="281">
        <v>316</v>
      </c>
      <c r="K487" s="280">
        <v>310</v>
      </c>
      <c r="L487" s="280">
        <v>303.7</v>
      </c>
      <c r="M487" s="280">
        <v>1.41164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29.75</v>
      </c>
      <c r="D488" s="281">
        <v>29.833333333333332</v>
      </c>
      <c r="E488" s="281">
        <v>29.566666666666663</v>
      </c>
      <c r="F488" s="281">
        <v>29.383333333333329</v>
      </c>
      <c r="G488" s="281">
        <v>29.11666666666666</v>
      </c>
      <c r="H488" s="281">
        <v>30.016666666666666</v>
      </c>
      <c r="I488" s="281">
        <v>30.283333333333339</v>
      </c>
      <c r="J488" s="281">
        <v>30.466666666666669</v>
      </c>
      <c r="K488" s="280">
        <v>30.1</v>
      </c>
      <c r="L488" s="280">
        <v>29.65</v>
      </c>
      <c r="M488" s="280">
        <v>17.135899999999999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316.85000000000002</v>
      </c>
      <c r="D489" s="281">
        <v>312.75</v>
      </c>
      <c r="E489" s="281">
        <v>298.10000000000002</v>
      </c>
      <c r="F489" s="281">
        <v>279.35000000000002</v>
      </c>
      <c r="G489" s="281">
        <v>264.70000000000005</v>
      </c>
      <c r="H489" s="281">
        <v>331.5</v>
      </c>
      <c r="I489" s="281">
        <v>346.15</v>
      </c>
      <c r="J489" s="281">
        <v>364.9</v>
      </c>
      <c r="K489" s="280">
        <v>327.39999999999998</v>
      </c>
      <c r="L489" s="280">
        <v>294</v>
      </c>
      <c r="M489" s="280">
        <v>55.42548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341.4</v>
      </c>
      <c r="D490" s="300">
        <v>336.21666666666664</v>
      </c>
      <c r="E490" s="300">
        <v>328.23333333333329</v>
      </c>
      <c r="F490" s="300">
        <v>315.06666666666666</v>
      </c>
      <c r="G490" s="300">
        <v>307.08333333333331</v>
      </c>
      <c r="H490" s="300">
        <v>349.38333333333327</v>
      </c>
      <c r="I490" s="300">
        <v>357.36666666666662</v>
      </c>
      <c r="J490" s="299">
        <v>370.53333333333325</v>
      </c>
      <c r="K490" s="299">
        <v>344.2</v>
      </c>
      <c r="L490" s="299">
        <v>323.05</v>
      </c>
      <c r="M490" s="251">
        <v>4.0343499999999999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879.1</v>
      </c>
      <c r="D491" s="300">
        <v>872.33333333333337</v>
      </c>
      <c r="E491" s="300">
        <v>860.41666666666674</v>
      </c>
      <c r="F491" s="300">
        <v>841.73333333333335</v>
      </c>
      <c r="G491" s="300">
        <v>829.81666666666672</v>
      </c>
      <c r="H491" s="300">
        <v>891.01666666666677</v>
      </c>
      <c r="I491" s="300">
        <v>902.93333333333351</v>
      </c>
      <c r="J491" s="299">
        <v>921.61666666666679</v>
      </c>
      <c r="K491" s="299">
        <v>884.25</v>
      </c>
      <c r="L491" s="299">
        <v>853.65</v>
      </c>
      <c r="M491" s="251">
        <v>12.96442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238.75</v>
      </c>
      <c r="D492" s="281">
        <v>236.31666666666669</v>
      </c>
      <c r="E492" s="281">
        <v>231.93333333333339</v>
      </c>
      <c r="F492" s="281">
        <v>225.1166666666667</v>
      </c>
      <c r="G492" s="281">
        <v>220.73333333333341</v>
      </c>
      <c r="H492" s="281">
        <v>243.13333333333338</v>
      </c>
      <c r="I492" s="281">
        <v>247.51666666666665</v>
      </c>
      <c r="J492" s="281">
        <v>254.33333333333337</v>
      </c>
      <c r="K492" s="280">
        <v>240.7</v>
      </c>
      <c r="L492" s="280">
        <v>229.5</v>
      </c>
      <c r="M492" s="280">
        <v>208.54834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2049.5500000000002</v>
      </c>
      <c r="D493" s="300">
        <v>2054.1166666666668</v>
      </c>
      <c r="E493" s="300">
        <v>2032.4333333333334</v>
      </c>
      <c r="F493" s="300">
        <v>2015.3166666666666</v>
      </c>
      <c r="G493" s="300">
        <v>1993.6333333333332</v>
      </c>
      <c r="H493" s="300">
        <v>2071.2333333333336</v>
      </c>
      <c r="I493" s="300">
        <v>2092.916666666667</v>
      </c>
      <c r="J493" s="299">
        <v>2110.0333333333338</v>
      </c>
      <c r="K493" s="299">
        <v>2075.8000000000002</v>
      </c>
      <c r="L493" s="299">
        <v>2037</v>
      </c>
      <c r="M493" s="251">
        <v>0.15034</v>
      </c>
      <c r="N493" s="1"/>
      <c r="O493" s="1"/>
    </row>
    <row r="494" spans="1:15" ht="12.75" customHeight="1">
      <c r="A494" s="30">
        <v>484</v>
      </c>
      <c r="B494" s="313" t="s">
        <v>882</v>
      </c>
      <c r="C494" s="280">
        <v>319.3</v>
      </c>
      <c r="D494" s="281">
        <v>319.33333333333331</v>
      </c>
      <c r="E494" s="281">
        <v>317.16666666666663</v>
      </c>
      <c r="F494" s="281">
        <v>315.0333333333333</v>
      </c>
      <c r="G494" s="281">
        <v>312.86666666666662</v>
      </c>
      <c r="H494" s="281">
        <v>321.46666666666664</v>
      </c>
      <c r="I494" s="281">
        <v>323.63333333333327</v>
      </c>
      <c r="J494" s="281">
        <v>325.76666666666665</v>
      </c>
      <c r="K494" s="280">
        <v>321.5</v>
      </c>
      <c r="L494" s="280">
        <v>317.2</v>
      </c>
      <c r="M494" s="280">
        <v>0.33782000000000001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2100.3000000000002</v>
      </c>
      <c r="D495" s="300">
        <v>2091.4666666666667</v>
      </c>
      <c r="E495" s="281">
        <v>2068.9833333333336</v>
      </c>
      <c r="F495" s="281">
        <v>2037.666666666667</v>
      </c>
      <c r="G495" s="281">
        <v>2015.1833333333338</v>
      </c>
      <c r="H495" s="281">
        <v>2122.7833333333333</v>
      </c>
      <c r="I495" s="281">
        <v>2145.266666666666</v>
      </c>
      <c r="J495" s="281">
        <v>2176.583333333333</v>
      </c>
      <c r="K495" s="280">
        <v>2113.9499999999998</v>
      </c>
      <c r="L495" s="280">
        <v>2060.15</v>
      </c>
      <c r="M495" s="280">
        <v>0.66071999999999997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8.9499999999999993</v>
      </c>
      <c r="D496" s="281">
        <v>8.9666666666666668</v>
      </c>
      <c r="E496" s="281">
        <v>8.8333333333333339</v>
      </c>
      <c r="F496" s="281">
        <v>8.7166666666666668</v>
      </c>
      <c r="G496" s="281">
        <v>8.5833333333333339</v>
      </c>
      <c r="H496" s="281">
        <v>9.0833333333333339</v>
      </c>
      <c r="I496" s="281">
        <v>9.2166666666666668</v>
      </c>
      <c r="J496" s="281">
        <v>9.3333333333333339</v>
      </c>
      <c r="K496" s="280">
        <v>9.1</v>
      </c>
      <c r="L496" s="280">
        <v>8.85</v>
      </c>
      <c r="M496" s="280">
        <v>1023.75485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1052.8499999999999</v>
      </c>
      <c r="D497" s="300">
        <v>1045.2166666666665</v>
      </c>
      <c r="E497" s="281">
        <v>1035.4333333333329</v>
      </c>
      <c r="F497" s="281">
        <v>1018.0166666666664</v>
      </c>
      <c r="G497" s="281">
        <v>1008.2333333333329</v>
      </c>
      <c r="H497" s="281">
        <v>1062.633333333333</v>
      </c>
      <c r="I497" s="281">
        <v>1072.4166666666663</v>
      </c>
      <c r="J497" s="281">
        <v>1089.833333333333</v>
      </c>
      <c r="K497" s="280">
        <v>1055</v>
      </c>
      <c r="L497" s="280">
        <v>1027.8</v>
      </c>
      <c r="M497" s="280">
        <v>14.263120000000001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217.15</v>
      </c>
      <c r="D498" s="281">
        <v>216.36666666666667</v>
      </c>
      <c r="E498" s="281">
        <v>213.83333333333334</v>
      </c>
      <c r="F498" s="281">
        <v>210.51666666666668</v>
      </c>
      <c r="G498" s="281">
        <v>207.98333333333335</v>
      </c>
      <c r="H498" s="281">
        <v>219.68333333333334</v>
      </c>
      <c r="I498" s="281">
        <v>222.21666666666664</v>
      </c>
      <c r="J498" s="281">
        <v>225.53333333333333</v>
      </c>
      <c r="K498" s="280">
        <v>218.9</v>
      </c>
      <c r="L498" s="280">
        <v>213.05</v>
      </c>
      <c r="M498" s="280">
        <v>7.8757099999999998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74.099999999999994</v>
      </c>
      <c r="D499" s="300">
        <v>73.783333333333331</v>
      </c>
      <c r="E499" s="281">
        <v>73.066666666666663</v>
      </c>
      <c r="F499" s="281">
        <v>72.033333333333331</v>
      </c>
      <c r="G499" s="281">
        <v>71.316666666666663</v>
      </c>
      <c r="H499" s="281">
        <v>74.816666666666663</v>
      </c>
      <c r="I499" s="281">
        <v>75.533333333333331</v>
      </c>
      <c r="J499" s="281">
        <v>76.566666666666663</v>
      </c>
      <c r="K499" s="280">
        <v>74.5</v>
      </c>
      <c r="L499" s="280">
        <v>72.75</v>
      </c>
      <c r="M499" s="280">
        <v>14.810790000000001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532.5</v>
      </c>
      <c r="D500" s="281">
        <v>535.38333333333333</v>
      </c>
      <c r="E500" s="281">
        <v>526.06666666666661</v>
      </c>
      <c r="F500" s="281">
        <v>519.63333333333333</v>
      </c>
      <c r="G500" s="281">
        <v>510.31666666666661</v>
      </c>
      <c r="H500" s="281">
        <v>541.81666666666661</v>
      </c>
      <c r="I500" s="281">
        <v>551.13333333333344</v>
      </c>
      <c r="J500" s="281">
        <v>557.56666666666661</v>
      </c>
      <c r="K500" s="280">
        <v>544.70000000000005</v>
      </c>
      <c r="L500" s="280">
        <v>528.95000000000005</v>
      </c>
      <c r="M500" s="280">
        <v>0.33832000000000001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1689.65</v>
      </c>
      <c r="D501" s="300">
        <v>1683.1333333333332</v>
      </c>
      <c r="E501" s="281">
        <v>1663.2666666666664</v>
      </c>
      <c r="F501" s="281">
        <v>1636.8833333333332</v>
      </c>
      <c r="G501" s="281">
        <v>1617.0166666666664</v>
      </c>
      <c r="H501" s="281">
        <v>1709.5166666666664</v>
      </c>
      <c r="I501" s="281">
        <v>1729.3833333333332</v>
      </c>
      <c r="J501" s="281">
        <v>1755.7666666666664</v>
      </c>
      <c r="K501" s="280">
        <v>1703</v>
      </c>
      <c r="L501" s="280">
        <v>1656.75</v>
      </c>
      <c r="M501" s="280">
        <v>0.89241000000000004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405.65</v>
      </c>
      <c r="D502" s="300">
        <v>404.88333333333338</v>
      </c>
      <c r="E502" s="281">
        <v>401.96666666666675</v>
      </c>
      <c r="F502" s="281">
        <v>398.28333333333336</v>
      </c>
      <c r="G502" s="281">
        <v>395.36666666666673</v>
      </c>
      <c r="H502" s="281">
        <v>408.56666666666678</v>
      </c>
      <c r="I502" s="281">
        <v>411.48333333333341</v>
      </c>
      <c r="J502" s="281">
        <v>415.1666666666668</v>
      </c>
      <c r="K502" s="280">
        <v>407.8</v>
      </c>
      <c r="L502" s="280">
        <v>401.2</v>
      </c>
      <c r="M502" s="280">
        <v>64.485889999999998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214.45</v>
      </c>
      <c r="D503" s="300">
        <v>214.31666666666669</v>
      </c>
      <c r="E503" s="281">
        <v>212.13333333333338</v>
      </c>
      <c r="F503" s="281">
        <v>209.81666666666669</v>
      </c>
      <c r="G503" s="281">
        <v>207.63333333333338</v>
      </c>
      <c r="H503" s="281">
        <v>216.63333333333338</v>
      </c>
      <c r="I503" s="281">
        <v>218.81666666666672</v>
      </c>
      <c r="J503" s="281">
        <v>221.13333333333338</v>
      </c>
      <c r="K503" s="280">
        <v>216.5</v>
      </c>
      <c r="L503" s="280">
        <v>212</v>
      </c>
      <c r="M503" s="280">
        <v>4.37188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13.5</v>
      </c>
      <c r="D504" s="300">
        <v>13.450000000000001</v>
      </c>
      <c r="E504" s="281">
        <v>13.350000000000001</v>
      </c>
      <c r="F504" s="281">
        <v>13.200000000000001</v>
      </c>
      <c r="G504" s="281">
        <v>13.100000000000001</v>
      </c>
      <c r="H504" s="281">
        <v>13.600000000000001</v>
      </c>
      <c r="I504" s="281">
        <v>13.7</v>
      </c>
      <c r="J504" s="281">
        <v>13.850000000000001</v>
      </c>
      <c r="K504" s="280">
        <v>13.55</v>
      </c>
      <c r="L504" s="280">
        <v>13.3</v>
      </c>
      <c r="M504" s="280">
        <v>619.74558999999999</v>
      </c>
      <c r="N504" s="1"/>
      <c r="O504" s="1"/>
    </row>
    <row r="505" spans="1:15" ht="12.75" customHeight="1">
      <c r="A505" s="30">
        <v>495</v>
      </c>
      <c r="B505" s="251" t="s">
        <v>883</v>
      </c>
      <c r="C505" s="300">
        <v>8188.45</v>
      </c>
      <c r="D505" s="300">
        <v>8233.65</v>
      </c>
      <c r="E505" s="281">
        <v>8067.4</v>
      </c>
      <c r="F505" s="281">
        <v>7946.35</v>
      </c>
      <c r="G505" s="281">
        <v>7780.1</v>
      </c>
      <c r="H505" s="281">
        <v>8354.6999999999989</v>
      </c>
      <c r="I505" s="281">
        <v>8520.9499999999989</v>
      </c>
      <c r="J505" s="281">
        <v>8641.9999999999982</v>
      </c>
      <c r="K505" s="280">
        <v>8399.9</v>
      </c>
      <c r="L505" s="280">
        <v>8112.6</v>
      </c>
      <c r="M505" s="280">
        <v>3.4360000000000002E-2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230.55</v>
      </c>
      <c r="D506" s="300">
        <v>230.93333333333337</v>
      </c>
      <c r="E506" s="281">
        <v>228.21666666666673</v>
      </c>
      <c r="F506" s="281">
        <v>225.88333333333335</v>
      </c>
      <c r="G506" s="281">
        <v>223.16666666666671</v>
      </c>
      <c r="H506" s="281">
        <v>233.26666666666674</v>
      </c>
      <c r="I506" s="281">
        <v>235.98333333333338</v>
      </c>
      <c r="J506" s="281">
        <v>238.31666666666675</v>
      </c>
      <c r="K506" s="280">
        <v>233.65</v>
      </c>
      <c r="L506" s="280">
        <v>228.6</v>
      </c>
      <c r="M506" s="280">
        <v>45.28575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255.95</v>
      </c>
      <c r="D507" s="300">
        <v>255.81666666666663</v>
      </c>
      <c r="E507" s="281">
        <v>253.23333333333329</v>
      </c>
      <c r="F507" s="281">
        <v>250.51666666666665</v>
      </c>
      <c r="G507" s="281">
        <v>247.93333333333331</v>
      </c>
      <c r="H507" s="281">
        <v>258.5333333333333</v>
      </c>
      <c r="I507" s="281">
        <v>261.11666666666656</v>
      </c>
      <c r="J507" s="281">
        <v>263.83333333333326</v>
      </c>
      <c r="K507" s="280">
        <v>258.39999999999998</v>
      </c>
      <c r="L507" s="280">
        <v>253.1</v>
      </c>
      <c r="M507" s="280">
        <v>3.9984799999999998</v>
      </c>
      <c r="N507" s="1"/>
      <c r="O507" s="1"/>
    </row>
    <row r="508" spans="1:15" ht="12.75" customHeight="1">
      <c r="A508" s="299">
        <v>498</v>
      </c>
      <c r="B508" s="251" t="s">
        <v>855</v>
      </c>
      <c r="C508" s="251">
        <v>53.95</v>
      </c>
      <c r="D508" s="300">
        <v>53.883333333333326</v>
      </c>
      <c r="E508" s="281">
        <v>53.366666666666653</v>
      </c>
      <c r="F508" s="281">
        <v>52.783333333333324</v>
      </c>
      <c r="G508" s="281">
        <v>52.266666666666652</v>
      </c>
      <c r="H508" s="281">
        <v>54.466666666666654</v>
      </c>
      <c r="I508" s="281">
        <v>54.983333333333334</v>
      </c>
      <c r="J508" s="281">
        <v>55.566666666666656</v>
      </c>
      <c r="K508" s="280">
        <v>54.4</v>
      </c>
      <c r="L508" s="280">
        <v>53.3</v>
      </c>
      <c r="M508" s="280">
        <v>354.27093000000002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357.3</v>
      </c>
      <c r="D509" s="300">
        <v>358.5333333333333</v>
      </c>
      <c r="E509" s="281">
        <v>355.26666666666659</v>
      </c>
      <c r="F509" s="281">
        <v>353.23333333333329</v>
      </c>
      <c r="G509" s="281">
        <v>349.96666666666658</v>
      </c>
      <c r="H509" s="281">
        <v>360.56666666666661</v>
      </c>
      <c r="I509" s="281">
        <v>363.83333333333326</v>
      </c>
      <c r="J509" s="281">
        <v>365.86666666666662</v>
      </c>
      <c r="K509" s="280">
        <v>361.8</v>
      </c>
      <c r="L509" s="280">
        <v>356.5</v>
      </c>
      <c r="M509" s="280">
        <v>10.103440000000001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1628.9</v>
      </c>
      <c r="D510" s="300">
        <v>1635.3</v>
      </c>
      <c r="E510" s="281">
        <v>1616.6</v>
      </c>
      <c r="F510" s="281">
        <v>1604.3</v>
      </c>
      <c r="G510" s="281">
        <v>1585.6</v>
      </c>
      <c r="H510" s="281">
        <v>1647.6</v>
      </c>
      <c r="I510" s="281">
        <v>1666.3000000000002</v>
      </c>
      <c r="J510" s="281">
        <v>1678.6</v>
      </c>
      <c r="K510" s="280">
        <v>1654</v>
      </c>
      <c r="L510" s="280">
        <v>1623</v>
      </c>
      <c r="M510" s="280">
        <v>0.19428999999999999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2138.9</v>
      </c>
      <c r="D511" s="300">
        <v>2129.4833333333336</v>
      </c>
      <c r="E511" s="281">
        <v>2106.166666666667</v>
      </c>
      <c r="F511" s="281">
        <v>2073.4333333333334</v>
      </c>
      <c r="G511" s="281">
        <v>2050.1166666666668</v>
      </c>
      <c r="H511" s="281">
        <v>2162.2166666666672</v>
      </c>
      <c r="I511" s="281">
        <v>2185.5333333333338</v>
      </c>
      <c r="J511" s="281">
        <v>2218.2666666666673</v>
      </c>
      <c r="K511" s="280">
        <v>2152.8000000000002</v>
      </c>
      <c r="L511" s="280">
        <v>2096.75</v>
      </c>
      <c r="M511" s="280">
        <v>0.10576000000000001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8"/>
      <c r="B5" s="469"/>
      <c r="C5" s="468"/>
      <c r="D5" s="46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0" t="s">
        <v>533</v>
      </c>
      <c r="C7" s="469"/>
      <c r="D7" s="7">
        <f>Main!B10</f>
        <v>44762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44761</v>
      </c>
      <c r="B10" s="29">
        <v>540718</v>
      </c>
      <c r="C10" s="28" t="s">
        <v>1060</v>
      </c>
      <c r="D10" s="28" t="s">
        <v>1061</v>
      </c>
      <c r="E10" s="28" t="s">
        <v>543</v>
      </c>
      <c r="F10" s="87">
        <v>42000</v>
      </c>
      <c r="G10" s="29">
        <v>31.9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44761</v>
      </c>
      <c r="B11" s="29">
        <v>540718</v>
      </c>
      <c r="C11" s="28" t="s">
        <v>1060</v>
      </c>
      <c r="D11" s="28" t="s">
        <v>1062</v>
      </c>
      <c r="E11" s="28" t="s">
        <v>542</v>
      </c>
      <c r="F11" s="87">
        <v>30000</v>
      </c>
      <c r="G11" s="29">
        <v>31.9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44761</v>
      </c>
      <c r="B12" s="29">
        <v>543543</v>
      </c>
      <c r="C12" s="28" t="s">
        <v>982</v>
      </c>
      <c r="D12" s="28" t="s">
        <v>1026</v>
      </c>
      <c r="E12" s="28" t="s">
        <v>542</v>
      </c>
      <c r="F12" s="87">
        <v>60800</v>
      </c>
      <c r="G12" s="29">
        <v>154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44761</v>
      </c>
      <c r="B13" s="29">
        <v>543543</v>
      </c>
      <c r="C13" s="28" t="s">
        <v>982</v>
      </c>
      <c r="D13" s="28" t="s">
        <v>1063</v>
      </c>
      <c r="E13" s="28" t="s">
        <v>543</v>
      </c>
      <c r="F13" s="87">
        <v>64000</v>
      </c>
      <c r="G13" s="29">
        <v>154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44761</v>
      </c>
      <c r="B14" s="29">
        <v>531137</v>
      </c>
      <c r="C14" s="28" t="s">
        <v>1064</v>
      </c>
      <c r="D14" s="28" t="s">
        <v>1065</v>
      </c>
      <c r="E14" s="28" t="s">
        <v>543</v>
      </c>
      <c r="F14" s="87">
        <v>646075</v>
      </c>
      <c r="G14" s="29">
        <v>0.92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44761</v>
      </c>
      <c r="B15" s="29">
        <v>541999</v>
      </c>
      <c r="C15" s="28" t="s">
        <v>1066</v>
      </c>
      <c r="D15" s="28" t="s">
        <v>1067</v>
      </c>
      <c r="E15" s="28" t="s">
        <v>543</v>
      </c>
      <c r="F15" s="87">
        <v>60000</v>
      </c>
      <c r="G15" s="29">
        <v>2.76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44761</v>
      </c>
      <c r="B16" s="29">
        <v>542666</v>
      </c>
      <c r="C16" s="28" t="s">
        <v>1008</v>
      </c>
      <c r="D16" s="28" t="s">
        <v>1068</v>
      </c>
      <c r="E16" s="28" t="s">
        <v>542</v>
      </c>
      <c r="F16" s="87">
        <v>92056</v>
      </c>
      <c r="G16" s="29">
        <v>224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44761</v>
      </c>
      <c r="B17" s="29">
        <v>542666</v>
      </c>
      <c r="C17" s="28" t="s">
        <v>1008</v>
      </c>
      <c r="D17" s="28" t="s">
        <v>1069</v>
      </c>
      <c r="E17" s="28" t="s">
        <v>542</v>
      </c>
      <c r="F17" s="87">
        <v>100262</v>
      </c>
      <c r="G17" s="29">
        <v>223.67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44761</v>
      </c>
      <c r="B18" s="29">
        <v>542666</v>
      </c>
      <c r="C18" s="28" t="s">
        <v>1008</v>
      </c>
      <c r="D18" s="28" t="s">
        <v>1069</v>
      </c>
      <c r="E18" s="28" t="s">
        <v>543</v>
      </c>
      <c r="F18" s="87">
        <v>100262</v>
      </c>
      <c r="G18" s="29">
        <v>223.8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44761</v>
      </c>
      <c r="B19" s="29">
        <v>542666</v>
      </c>
      <c r="C19" s="28" t="s">
        <v>1008</v>
      </c>
      <c r="D19" s="28" t="s">
        <v>1009</v>
      </c>
      <c r="E19" s="28" t="s">
        <v>543</v>
      </c>
      <c r="F19" s="87">
        <v>161354</v>
      </c>
      <c r="G19" s="29">
        <v>223.83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44761</v>
      </c>
      <c r="B20" s="29">
        <v>542666</v>
      </c>
      <c r="C20" s="28" t="s">
        <v>1008</v>
      </c>
      <c r="D20" s="28" t="s">
        <v>1009</v>
      </c>
      <c r="E20" s="28" t="s">
        <v>542</v>
      </c>
      <c r="F20" s="87">
        <v>161354</v>
      </c>
      <c r="G20" s="29">
        <v>223.5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44761</v>
      </c>
      <c r="B21" s="29">
        <v>540360</v>
      </c>
      <c r="C21" s="28" t="s">
        <v>1070</v>
      </c>
      <c r="D21" s="28" t="s">
        <v>1071</v>
      </c>
      <c r="E21" s="28" t="s">
        <v>543</v>
      </c>
      <c r="F21" s="87">
        <v>27100</v>
      </c>
      <c r="G21" s="29">
        <v>95.05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44761</v>
      </c>
      <c r="B22" s="29">
        <v>511000</v>
      </c>
      <c r="C22" s="28" t="s">
        <v>1072</v>
      </c>
      <c r="D22" s="28" t="s">
        <v>1073</v>
      </c>
      <c r="E22" s="28" t="s">
        <v>543</v>
      </c>
      <c r="F22" s="87">
        <v>95500</v>
      </c>
      <c r="G22" s="29">
        <v>2.5299999999999998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44761</v>
      </c>
      <c r="B23" s="29">
        <v>511000</v>
      </c>
      <c r="C23" s="28" t="s">
        <v>1072</v>
      </c>
      <c r="D23" s="28" t="s">
        <v>1074</v>
      </c>
      <c r="E23" s="28" t="s">
        <v>542</v>
      </c>
      <c r="F23" s="87">
        <v>50000</v>
      </c>
      <c r="G23" s="29">
        <v>2.5299999999999998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44761</v>
      </c>
      <c r="B24" s="29">
        <v>537800</v>
      </c>
      <c r="C24" s="28" t="s">
        <v>1027</v>
      </c>
      <c r="D24" s="28" t="s">
        <v>1028</v>
      </c>
      <c r="E24" s="28" t="s">
        <v>542</v>
      </c>
      <c r="F24" s="87">
        <v>5000000</v>
      </c>
      <c r="G24" s="29">
        <v>4.25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44761</v>
      </c>
      <c r="B25" s="29">
        <v>537800</v>
      </c>
      <c r="C25" s="28" t="s">
        <v>1027</v>
      </c>
      <c r="D25" s="28" t="s">
        <v>1029</v>
      </c>
      <c r="E25" s="28" t="s">
        <v>543</v>
      </c>
      <c r="F25" s="87">
        <v>5000000</v>
      </c>
      <c r="G25" s="29">
        <v>4.25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44761</v>
      </c>
      <c r="B26" s="29">
        <v>541337</v>
      </c>
      <c r="C26" s="28" t="s">
        <v>990</v>
      </c>
      <c r="D26" s="28" t="s">
        <v>1075</v>
      </c>
      <c r="E26" s="28" t="s">
        <v>542</v>
      </c>
      <c r="F26" s="87">
        <v>60000</v>
      </c>
      <c r="G26" s="29">
        <v>8.57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44761</v>
      </c>
      <c r="B27" s="29">
        <v>541337</v>
      </c>
      <c r="C27" s="28" t="s">
        <v>990</v>
      </c>
      <c r="D27" s="28" t="s">
        <v>991</v>
      </c>
      <c r="E27" s="28" t="s">
        <v>543</v>
      </c>
      <c r="F27" s="87">
        <v>153000</v>
      </c>
      <c r="G27" s="29">
        <v>8.57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44761</v>
      </c>
      <c r="B28" s="29">
        <v>530557</v>
      </c>
      <c r="C28" s="28" t="s">
        <v>1076</v>
      </c>
      <c r="D28" s="28" t="s">
        <v>1077</v>
      </c>
      <c r="E28" s="28" t="s">
        <v>543</v>
      </c>
      <c r="F28" s="87">
        <v>6384300</v>
      </c>
      <c r="G28" s="29">
        <v>0.9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44761</v>
      </c>
      <c r="B29" s="29">
        <v>509040</v>
      </c>
      <c r="C29" s="28" t="s">
        <v>1078</v>
      </c>
      <c r="D29" s="28" t="s">
        <v>1079</v>
      </c>
      <c r="E29" s="28" t="s">
        <v>543</v>
      </c>
      <c r="F29" s="87">
        <v>15277</v>
      </c>
      <c r="G29" s="29">
        <v>55.25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44761</v>
      </c>
      <c r="B30" s="29">
        <v>533632</v>
      </c>
      <c r="C30" s="28" t="s">
        <v>1080</v>
      </c>
      <c r="D30" s="28" t="s">
        <v>1081</v>
      </c>
      <c r="E30" s="28" t="s">
        <v>542</v>
      </c>
      <c r="F30" s="87">
        <v>74572</v>
      </c>
      <c r="G30" s="29">
        <v>18.239999999999998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44761</v>
      </c>
      <c r="B31" s="29">
        <v>540198</v>
      </c>
      <c r="C31" s="28" t="s">
        <v>992</v>
      </c>
      <c r="D31" s="28" t="s">
        <v>1082</v>
      </c>
      <c r="E31" s="28" t="s">
        <v>542</v>
      </c>
      <c r="F31" s="87">
        <v>56316</v>
      </c>
      <c r="G31" s="29">
        <v>62.6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44761</v>
      </c>
      <c r="B32" s="29">
        <v>539143</v>
      </c>
      <c r="C32" s="28" t="s">
        <v>884</v>
      </c>
      <c r="D32" s="28" t="s">
        <v>1083</v>
      </c>
      <c r="E32" s="28" t="s">
        <v>542</v>
      </c>
      <c r="F32" s="87">
        <v>66000</v>
      </c>
      <c r="G32" s="29">
        <v>53.55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44761</v>
      </c>
      <c r="B33" s="29">
        <v>539143</v>
      </c>
      <c r="C33" s="28" t="s">
        <v>884</v>
      </c>
      <c r="D33" s="28" t="s">
        <v>1010</v>
      </c>
      <c r="E33" s="28" t="s">
        <v>542</v>
      </c>
      <c r="F33" s="87">
        <v>238498</v>
      </c>
      <c r="G33" s="29">
        <v>53.5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44761</v>
      </c>
      <c r="B34" s="29">
        <v>539143</v>
      </c>
      <c r="C34" s="28" t="s">
        <v>884</v>
      </c>
      <c r="D34" s="28" t="s">
        <v>1083</v>
      </c>
      <c r="E34" s="28" t="s">
        <v>543</v>
      </c>
      <c r="F34" s="87">
        <v>51231</v>
      </c>
      <c r="G34" s="29">
        <v>53.6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44761</v>
      </c>
      <c r="B35" s="29">
        <v>539143</v>
      </c>
      <c r="C35" s="28" t="s">
        <v>884</v>
      </c>
      <c r="D35" s="28" t="s">
        <v>1010</v>
      </c>
      <c r="E35" s="28" t="s">
        <v>543</v>
      </c>
      <c r="F35" s="87">
        <v>197476</v>
      </c>
      <c r="G35" s="29">
        <v>53.59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44761</v>
      </c>
      <c r="B36" s="29">
        <v>539143</v>
      </c>
      <c r="C36" s="28" t="s">
        <v>884</v>
      </c>
      <c r="D36" s="28" t="s">
        <v>943</v>
      </c>
      <c r="E36" s="28" t="s">
        <v>543</v>
      </c>
      <c r="F36" s="87">
        <v>115052</v>
      </c>
      <c r="G36" s="29">
        <v>53.6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44761</v>
      </c>
      <c r="B37" s="29">
        <v>511557</v>
      </c>
      <c r="C37" s="28" t="s">
        <v>1084</v>
      </c>
      <c r="D37" s="28" t="s">
        <v>1085</v>
      </c>
      <c r="E37" s="28" t="s">
        <v>543</v>
      </c>
      <c r="F37" s="87">
        <v>2076839</v>
      </c>
      <c r="G37" s="29">
        <v>1.38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44761</v>
      </c>
      <c r="B38" s="29">
        <v>511557</v>
      </c>
      <c r="C38" s="28" t="s">
        <v>1084</v>
      </c>
      <c r="D38" s="28" t="s">
        <v>1086</v>
      </c>
      <c r="E38" s="28" t="s">
        <v>543</v>
      </c>
      <c r="F38" s="87">
        <v>1833220</v>
      </c>
      <c r="G38" s="29">
        <v>1.36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44761</v>
      </c>
      <c r="B39" s="29">
        <v>511557</v>
      </c>
      <c r="C39" s="28" t="s">
        <v>1084</v>
      </c>
      <c r="D39" s="28" t="s">
        <v>1086</v>
      </c>
      <c r="E39" s="28" t="s">
        <v>542</v>
      </c>
      <c r="F39" s="87">
        <v>1796214</v>
      </c>
      <c r="G39" s="29">
        <v>1.36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44761</v>
      </c>
      <c r="B40" s="29">
        <v>511557</v>
      </c>
      <c r="C40" s="28" t="s">
        <v>1084</v>
      </c>
      <c r="D40" s="28" t="s">
        <v>1087</v>
      </c>
      <c r="E40" s="28" t="s">
        <v>543</v>
      </c>
      <c r="F40" s="87">
        <v>2985000</v>
      </c>
      <c r="G40" s="29">
        <v>1.35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44761</v>
      </c>
      <c r="B41" s="29">
        <v>538452</v>
      </c>
      <c r="C41" s="28" t="s">
        <v>1088</v>
      </c>
      <c r="D41" s="28" t="s">
        <v>1089</v>
      </c>
      <c r="E41" s="28" t="s">
        <v>543</v>
      </c>
      <c r="F41" s="87">
        <v>50000</v>
      </c>
      <c r="G41" s="29">
        <v>8.84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44761</v>
      </c>
      <c r="B42" s="29">
        <v>543285</v>
      </c>
      <c r="C42" s="28" t="s">
        <v>1090</v>
      </c>
      <c r="D42" s="28" t="s">
        <v>1091</v>
      </c>
      <c r="E42" s="28" t="s">
        <v>542</v>
      </c>
      <c r="F42" s="87">
        <v>60000</v>
      </c>
      <c r="G42" s="29">
        <v>30.13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44761</v>
      </c>
      <c r="B43" s="29">
        <v>543285</v>
      </c>
      <c r="C43" s="28" t="s">
        <v>1090</v>
      </c>
      <c r="D43" s="28" t="s">
        <v>1092</v>
      </c>
      <c r="E43" s="28" t="s">
        <v>542</v>
      </c>
      <c r="F43" s="87">
        <v>66000</v>
      </c>
      <c r="G43" s="29">
        <v>30.01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44761</v>
      </c>
      <c r="B44" s="29">
        <v>543285</v>
      </c>
      <c r="C44" s="28" t="s">
        <v>1090</v>
      </c>
      <c r="D44" s="28" t="s">
        <v>1093</v>
      </c>
      <c r="E44" s="28" t="s">
        <v>542</v>
      </c>
      <c r="F44" s="87">
        <v>72000</v>
      </c>
      <c r="G44" s="29">
        <v>30.1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44761</v>
      </c>
      <c r="B45" s="29">
        <v>543285</v>
      </c>
      <c r="C45" s="28" t="s">
        <v>1090</v>
      </c>
      <c r="D45" s="28" t="s">
        <v>1094</v>
      </c>
      <c r="E45" s="28" t="s">
        <v>542</v>
      </c>
      <c r="F45" s="87">
        <v>78000</v>
      </c>
      <c r="G45" s="29">
        <v>30.27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44761</v>
      </c>
      <c r="B46" s="29">
        <v>543285</v>
      </c>
      <c r="C46" s="28" t="s">
        <v>1090</v>
      </c>
      <c r="D46" s="28" t="s">
        <v>1095</v>
      </c>
      <c r="E46" s="28" t="s">
        <v>543</v>
      </c>
      <c r="F46" s="87">
        <v>306000</v>
      </c>
      <c r="G46" s="29">
        <v>30.19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44761</v>
      </c>
      <c r="B47" s="29">
        <v>540175</v>
      </c>
      <c r="C47" s="28" t="s">
        <v>1096</v>
      </c>
      <c r="D47" s="28" t="s">
        <v>1097</v>
      </c>
      <c r="E47" s="28" t="s">
        <v>543</v>
      </c>
      <c r="F47" s="87">
        <v>23654</v>
      </c>
      <c r="G47" s="29">
        <v>6.73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44761</v>
      </c>
      <c r="B48" s="29">
        <v>540175</v>
      </c>
      <c r="C48" s="28" t="s">
        <v>1096</v>
      </c>
      <c r="D48" s="28" t="s">
        <v>1098</v>
      </c>
      <c r="E48" s="28" t="s">
        <v>543</v>
      </c>
      <c r="F48" s="87">
        <v>120</v>
      </c>
      <c r="G48" s="29">
        <v>6.95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44761</v>
      </c>
      <c r="B49" s="29">
        <v>540175</v>
      </c>
      <c r="C49" s="28" t="s">
        <v>1096</v>
      </c>
      <c r="D49" s="28" t="s">
        <v>1098</v>
      </c>
      <c r="E49" s="28" t="s">
        <v>542</v>
      </c>
      <c r="F49" s="87">
        <v>24800</v>
      </c>
      <c r="G49" s="29">
        <v>6.3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44761</v>
      </c>
      <c r="B50" s="29">
        <v>540821</v>
      </c>
      <c r="C50" s="28" t="s">
        <v>1030</v>
      </c>
      <c r="D50" s="28" t="s">
        <v>1031</v>
      </c>
      <c r="E50" s="28" t="s">
        <v>543</v>
      </c>
      <c r="F50" s="87">
        <v>900000</v>
      </c>
      <c r="G50" s="29">
        <v>14.66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44761</v>
      </c>
      <c r="B51" s="29">
        <v>539026</v>
      </c>
      <c r="C51" s="28" t="s">
        <v>1099</v>
      </c>
      <c r="D51" s="28" t="s">
        <v>1100</v>
      </c>
      <c r="E51" s="28" t="s">
        <v>543</v>
      </c>
      <c r="F51" s="87">
        <v>104000</v>
      </c>
      <c r="G51" s="29">
        <v>9.09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44761</v>
      </c>
      <c r="B52" s="29">
        <v>539026</v>
      </c>
      <c r="C52" s="28" t="s">
        <v>1099</v>
      </c>
      <c r="D52" s="28" t="s">
        <v>1101</v>
      </c>
      <c r="E52" s="28" t="s">
        <v>542</v>
      </c>
      <c r="F52" s="87">
        <v>96000</v>
      </c>
      <c r="G52" s="29">
        <v>9.06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44761</v>
      </c>
      <c r="B53" s="29">
        <v>539040</v>
      </c>
      <c r="C53" s="28" t="s">
        <v>1102</v>
      </c>
      <c r="D53" s="28" t="s">
        <v>1103</v>
      </c>
      <c r="E53" s="28" t="s">
        <v>542</v>
      </c>
      <c r="F53" s="87">
        <v>25000</v>
      </c>
      <c r="G53" s="29">
        <v>14.37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44761</v>
      </c>
      <c r="B54" s="29">
        <v>539040</v>
      </c>
      <c r="C54" s="28" t="s">
        <v>1102</v>
      </c>
      <c r="D54" s="28" t="s">
        <v>1104</v>
      </c>
      <c r="E54" s="28" t="s">
        <v>542</v>
      </c>
      <c r="F54" s="87">
        <v>25000</v>
      </c>
      <c r="G54" s="29">
        <v>14.37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44761</v>
      </c>
      <c r="B55" s="29">
        <v>539040</v>
      </c>
      <c r="C55" s="28" t="s">
        <v>1102</v>
      </c>
      <c r="D55" s="28" t="s">
        <v>1012</v>
      </c>
      <c r="E55" s="28" t="s">
        <v>543</v>
      </c>
      <c r="F55" s="87">
        <v>80000</v>
      </c>
      <c r="G55" s="29">
        <v>14.34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44761</v>
      </c>
      <c r="B56" s="29">
        <v>536672</v>
      </c>
      <c r="C56" s="28" t="s">
        <v>905</v>
      </c>
      <c r="D56" s="28" t="s">
        <v>1011</v>
      </c>
      <c r="E56" s="28" t="s">
        <v>542</v>
      </c>
      <c r="F56" s="87">
        <v>22773</v>
      </c>
      <c r="G56" s="29">
        <v>56.25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44761</v>
      </c>
      <c r="B57" s="29">
        <v>536672</v>
      </c>
      <c r="C57" s="28" t="s">
        <v>905</v>
      </c>
      <c r="D57" s="28" t="s">
        <v>1011</v>
      </c>
      <c r="E57" s="28" t="s">
        <v>543</v>
      </c>
      <c r="F57" s="87">
        <v>150579</v>
      </c>
      <c r="G57" s="29">
        <v>56.35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44761</v>
      </c>
      <c r="B58" s="29">
        <v>543545</v>
      </c>
      <c r="C58" s="28" t="s">
        <v>1032</v>
      </c>
      <c r="D58" s="28" t="s">
        <v>1085</v>
      </c>
      <c r="E58" s="28" t="s">
        <v>542</v>
      </c>
      <c r="F58" s="87">
        <v>52000</v>
      </c>
      <c r="G58" s="29">
        <v>25.52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44761</v>
      </c>
      <c r="B59" s="29">
        <v>543545</v>
      </c>
      <c r="C59" s="28" t="s">
        <v>1032</v>
      </c>
      <c r="D59" s="28" t="s">
        <v>1105</v>
      </c>
      <c r="E59" s="28" t="s">
        <v>543</v>
      </c>
      <c r="F59" s="87">
        <v>52000</v>
      </c>
      <c r="G59" s="29">
        <v>26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44761</v>
      </c>
      <c r="B60" s="29">
        <v>543545</v>
      </c>
      <c r="C60" s="28" t="s">
        <v>1032</v>
      </c>
      <c r="D60" s="28" t="s">
        <v>1106</v>
      </c>
      <c r="E60" s="28" t="s">
        <v>543</v>
      </c>
      <c r="F60" s="87">
        <v>52000</v>
      </c>
      <c r="G60" s="29">
        <v>26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44761</v>
      </c>
      <c r="B61" s="29">
        <v>543545</v>
      </c>
      <c r="C61" s="28" t="s">
        <v>1032</v>
      </c>
      <c r="D61" s="28" t="s">
        <v>1034</v>
      </c>
      <c r="E61" s="28" t="s">
        <v>543</v>
      </c>
      <c r="F61" s="87">
        <v>76000</v>
      </c>
      <c r="G61" s="29">
        <v>26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44761</v>
      </c>
      <c r="B62" s="29">
        <v>543545</v>
      </c>
      <c r="C62" s="28" t="s">
        <v>1032</v>
      </c>
      <c r="D62" s="28" t="s">
        <v>1087</v>
      </c>
      <c r="E62" s="28" t="s">
        <v>542</v>
      </c>
      <c r="F62" s="87">
        <v>144000</v>
      </c>
      <c r="G62" s="29">
        <v>24.84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44761</v>
      </c>
      <c r="B63" s="29">
        <v>543545</v>
      </c>
      <c r="C63" s="28" t="s">
        <v>1032</v>
      </c>
      <c r="D63" s="28" t="s">
        <v>1033</v>
      </c>
      <c r="E63" s="28" t="s">
        <v>542</v>
      </c>
      <c r="F63" s="87">
        <v>100000</v>
      </c>
      <c r="G63" s="29">
        <v>24.88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44761</v>
      </c>
      <c r="B64" s="29">
        <v>543545</v>
      </c>
      <c r="C64" s="28" t="s">
        <v>1032</v>
      </c>
      <c r="D64" s="28" t="s">
        <v>1087</v>
      </c>
      <c r="E64" s="28" t="s">
        <v>542</v>
      </c>
      <c r="F64" s="87">
        <v>88000</v>
      </c>
      <c r="G64" s="29">
        <v>26.37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44761</v>
      </c>
      <c r="B65" s="29">
        <v>543545</v>
      </c>
      <c r="C65" s="28" t="s">
        <v>1032</v>
      </c>
      <c r="D65" s="28" t="s">
        <v>1107</v>
      </c>
      <c r="E65" s="28" t="s">
        <v>542</v>
      </c>
      <c r="F65" s="87">
        <v>100000</v>
      </c>
      <c r="G65" s="29">
        <v>26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44761</v>
      </c>
      <c r="B66" s="29">
        <v>539337</v>
      </c>
      <c r="C66" s="28" t="s">
        <v>1108</v>
      </c>
      <c r="D66" s="28" t="s">
        <v>1109</v>
      </c>
      <c r="E66" s="28" t="s">
        <v>542</v>
      </c>
      <c r="F66" s="87">
        <v>77000</v>
      </c>
      <c r="G66" s="29">
        <v>92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44761</v>
      </c>
      <c r="B67" s="29">
        <v>539337</v>
      </c>
      <c r="C67" s="28" t="s">
        <v>1108</v>
      </c>
      <c r="D67" s="28" t="s">
        <v>1110</v>
      </c>
      <c r="E67" s="28" t="s">
        <v>543</v>
      </c>
      <c r="F67" s="87">
        <v>71400</v>
      </c>
      <c r="G67" s="29">
        <v>92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44761</v>
      </c>
      <c r="B68" s="29">
        <v>503675</v>
      </c>
      <c r="C68" s="28" t="s">
        <v>1111</v>
      </c>
      <c r="D68" s="28" t="s">
        <v>1112</v>
      </c>
      <c r="E68" s="28" t="s">
        <v>543</v>
      </c>
      <c r="F68" s="87">
        <v>366766</v>
      </c>
      <c r="G68" s="29">
        <v>0.9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44761</v>
      </c>
      <c r="B69" s="29">
        <v>524661</v>
      </c>
      <c r="C69" s="28" t="s">
        <v>1113</v>
      </c>
      <c r="D69" s="28" t="s">
        <v>1114</v>
      </c>
      <c r="E69" s="28" t="s">
        <v>543</v>
      </c>
      <c r="F69" s="87">
        <v>350000</v>
      </c>
      <c r="G69" s="29">
        <v>6.68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44761</v>
      </c>
      <c r="B70" s="29">
        <v>524661</v>
      </c>
      <c r="C70" s="28" t="s">
        <v>1113</v>
      </c>
      <c r="D70" s="28" t="s">
        <v>1115</v>
      </c>
      <c r="E70" s="28" t="s">
        <v>543</v>
      </c>
      <c r="F70" s="87">
        <v>620000</v>
      </c>
      <c r="G70" s="29">
        <v>6.65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44761</v>
      </c>
      <c r="B71" s="29">
        <v>524661</v>
      </c>
      <c r="C71" s="28" t="s">
        <v>1113</v>
      </c>
      <c r="D71" s="28" t="s">
        <v>1116</v>
      </c>
      <c r="E71" s="28" t="s">
        <v>542</v>
      </c>
      <c r="F71" s="87">
        <v>149300</v>
      </c>
      <c r="G71" s="29">
        <v>6.69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44761</v>
      </c>
      <c r="B72" s="29">
        <v>524661</v>
      </c>
      <c r="C72" s="28" t="s">
        <v>1113</v>
      </c>
      <c r="D72" s="28" t="s">
        <v>1117</v>
      </c>
      <c r="E72" s="28" t="s">
        <v>542</v>
      </c>
      <c r="F72" s="87">
        <v>460000</v>
      </c>
      <c r="G72" s="29">
        <v>6.65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44761</v>
      </c>
      <c r="B73" s="29" t="s">
        <v>1035</v>
      </c>
      <c r="C73" s="28" t="s">
        <v>1036</v>
      </c>
      <c r="D73" s="28" t="s">
        <v>1118</v>
      </c>
      <c r="E73" s="28" t="s">
        <v>542</v>
      </c>
      <c r="F73" s="87">
        <v>309699</v>
      </c>
      <c r="G73" s="29">
        <v>7</v>
      </c>
      <c r="H73" s="29" t="s">
        <v>820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44761</v>
      </c>
      <c r="B74" s="29" t="s">
        <v>1119</v>
      </c>
      <c r="C74" s="28" t="s">
        <v>1120</v>
      </c>
      <c r="D74" s="28" t="s">
        <v>1121</v>
      </c>
      <c r="E74" s="28" t="s">
        <v>542</v>
      </c>
      <c r="F74" s="87">
        <v>300000</v>
      </c>
      <c r="G74" s="29">
        <v>81.25</v>
      </c>
      <c r="H74" s="29" t="s">
        <v>820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44761</v>
      </c>
      <c r="B75" s="29" t="s">
        <v>1122</v>
      </c>
      <c r="C75" s="28" t="s">
        <v>1123</v>
      </c>
      <c r="D75" s="28" t="s">
        <v>1124</v>
      </c>
      <c r="E75" s="28" t="s">
        <v>542</v>
      </c>
      <c r="F75" s="87">
        <v>1000000</v>
      </c>
      <c r="G75" s="29">
        <v>7.75</v>
      </c>
      <c r="H75" s="29" t="s">
        <v>820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44761</v>
      </c>
      <c r="B76" s="29" t="s">
        <v>1122</v>
      </c>
      <c r="C76" s="28" t="s">
        <v>1123</v>
      </c>
      <c r="D76" s="28" t="s">
        <v>1125</v>
      </c>
      <c r="E76" s="28" t="s">
        <v>542</v>
      </c>
      <c r="F76" s="87">
        <v>2394811</v>
      </c>
      <c r="G76" s="29">
        <v>8.8000000000000007</v>
      </c>
      <c r="H76" s="29" t="s">
        <v>820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44761</v>
      </c>
      <c r="B77" s="29" t="s">
        <v>1122</v>
      </c>
      <c r="C77" s="28" t="s">
        <v>1123</v>
      </c>
      <c r="D77" s="28" t="s">
        <v>1126</v>
      </c>
      <c r="E77" s="28" t="s">
        <v>542</v>
      </c>
      <c r="F77" s="87">
        <v>2756104</v>
      </c>
      <c r="G77" s="29">
        <v>8.6999999999999993</v>
      </c>
      <c r="H77" s="29" t="s">
        <v>820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44761</v>
      </c>
      <c r="B78" s="29" t="s">
        <v>1127</v>
      </c>
      <c r="C78" s="28" t="s">
        <v>1128</v>
      </c>
      <c r="D78" s="28" t="s">
        <v>1126</v>
      </c>
      <c r="E78" s="28" t="s">
        <v>542</v>
      </c>
      <c r="F78" s="87">
        <v>3475804</v>
      </c>
      <c r="G78" s="29">
        <v>3.15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44761</v>
      </c>
      <c r="B79" s="29" t="s">
        <v>1129</v>
      </c>
      <c r="C79" s="28" t="s">
        <v>1130</v>
      </c>
      <c r="D79" s="28" t="s">
        <v>1131</v>
      </c>
      <c r="E79" s="28" t="s">
        <v>542</v>
      </c>
      <c r="F79" s="87">
        <v>232000</v>
      </c>
      <c r="G79" s="29">
        <v>15.2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44761</v>
      </c>
      <c r="B80" s="29" t="s">
        <v>1129</v>
      </c>
      <c r="C80" s="28" t="s">
        <v>1130</v>
      </c>
      <c r="D80" s="28" t="s">
        <v>1132</v>
      </c>
      <c r="E80" s="28" t="s">
        <v>542</v>
      </c>
      <c r="F80" s="87">
        <v>192000</v>
      </c>
      <c r="G80" s="29">
        <v>15.2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44761</v>
      </c>
      <c r="B81" s="29" t="s">
        <v>1133</v>
      </c>
      <c r="C81" s="28" t="s">
        <v>1134</v>
      </c>
      <c r="D81" s="28" t="s">
        <v>1013</v>
      </c>
      <c r="E81" s="28" t="s">
        <v>542</v>
      </c>
      <c r="F81" s="87">
        <v>77537</v>
      </c>
      <c r="G81" s="29">
        <v>26.36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44761</v>
      </c>
      <c r="B82" s="29" t="s">
        <v>1135</v>
      </c>
      <c r="C82" s="28" t="s">
        <v>1136</v>
      </c>
      <c r="D82" s="28" t="s">
        <v>1137</v>
      </c>
      <c r="E82" s="28" t="s">
        <v>542</v>
      </c>
      <c r="F82" s="87">
        <v>100000</v>
      </c>
      <c r="G82" s="29">
        <v>171.22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44761</v>
      </c>
      <c r="B83" s="29" t="s">
        <v>1037</v>
      </c>
      <c r="C83" s="28" t="s">
        <v>1038</v>
      </c>
      <c r="D83" s="28" t="s">
        <v>1138</v>
      </c>
      <c r="E83" s="28" t="s">
        <v>542</v>
      </c>
      <c r="F83" s="87">
        <v>97668</v>
      </c>
      <c r="G83" s="29">
        <v>996.31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44761</v>
      </c>
      <c r="B84" s="29" t="s">
        <v>1037</v>
      </c>
      <c r="C84" s="28" t="s">
        <v>1038</v>
      </c>
      <c r="D84" s="28" t="s">
        <v>1039</v>
      </c>
      <c r="E84" s="28" t="s">
        <v>542</v>
      </c>
      <c r="F84" s="87">
        <v>124493</v>
      </c>
      <c r="G84" s="29">
        <v>992.57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44761</v>
      </c>
      <c r="B85" s="29" t="s">
        <v>1037</v>
      </c>
      <c r="C85" s="28" t="s">
        <v>1038</v>
      </c>
      <c r="D85" s="28" t="s">
        <v>1040</v>
      </c>
      <c r="E85" s="28" t="s">
        <v>542</v>
      </c>
      <c r="F85" s="87">
        <v>130533</v>
      </c>
      <c r="G85" s="29">
        <v>995.18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44761</v>
      </c>
      <c r="B86" s="29" t="s">
        <v>1139</v>
      </c>
      <c r="C86" s="28" t="s">
        <v>1140</v>
      </c>
      <c r="D86" s="28" t="s">
        <v>1141</v>
      </c>
      <c r="E86" s="28" t="s">
        <v>542</v>
      </c>
      <c r="F86" s="87">
        <v>1000000</v>
      </c>
      <c r="G86" s="29">
        <v>49.38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44761</v>
      </c>
      <c r="B87" s="29" t="s">
        <v>1035</v>
      </c>
      <c r="C87" s="28" t="s">
        <v>1036</v>
      </c>
      <c r="D87" s="28" t="s">
        <v>1041</v>
      </c>
      <c r="E87" s="28" t="s">
        <v>543</v>
      </c>
      <c r="F87" s="87">
        <v>327777</v>
      </c>
      <c r="G87" s="29">
        <v>7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44761</v>
      </c>
      <c r="B88" s="29" t="s">
        <v>1119</v>
      </c>
      <c r="C88" s="28" t="s">
        <v>1120</v>
      </c>
      <c r="D88" s="28" t="s">
        <v>1142</v>
      </c>
      <c r="E88" s="28" t="s">
        <v>543</v>
      </c>
      <c r="F88" s="87">
        <v>165000</v>
      </c>
      <c r="G88" s="29">
        <v>81.25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44761</v>
      </c>
      <c r="B89" s="29" t="s">
        <v>1119</v>
      </c>
      <c r="C89" s="28" t="s">
        <v>1120</v>
      </c>
      <c r="D89" s="28" t="s">
        <v>1143</v>
      </c>
      <c r="E89" s="28" t="s">
        <v>543</v>
      </c>
      <c r="F89" s="87">
        <v>135000</v>
      </c>
      <c r="G89" s="29">
        <v>81.25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44761</v>
      </c>
      <c r="B90" s="29" t="s">
        <v>1122</v>
      </c>
      <c r="C90" s="28" t="s">
        <v>1123</v>
      </c>
      <c r="D90" s="28" t="s">
        <v>1125</v>
      </c>
      <c r="E90" s="28" t="s">
        <v>543</v>
      </c>
      <c r="F90" s="87">
        <v>1064811</v>
      </c>
      <c r="G90" s="29">
        <v>8.65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44761</v>
      </c>
      <c r="B91" s="29" t="s">
        <v>1122</v>
      </c>
      <c r="C91" s="28" t="s">
        <v>1123</v>
      </c>
      <c r="D91" s="28" t="s">
        <v>1126</v>
      </c>
      <c r="E91" s="28" t="s">
        <v>543</v>
      </c>
      <c r="F91" s="87">
        <v>2684471</v>
      </c>
      <c r="G91" s="29">
        <v>8.3699999999999992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44761</v>
      </c>
      <c r="B92" s="29" t="s">
        <v>1042</v>
      </c>
      <c r="C92" s="28" t="s">
        <v>1043</v>
      </c>
      <c r="D92" s="28" t="s">
        <v>1144</v>
      </c>
      <c r="E92" s="28" t="s">
        <v>543</v>
      </c>
      <c r="F92" s="87">
        <v>94656</v>
      </c>
      <c r="G92" s="29">
        <v>41.8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44761</v>
      </c>
      <c r="B93" s="29" t="s">
        <v>1127</v>
      </c>
      <c r="C93" s="28" t="s">
        <v>1128</v>
      </c>
      <c r="D93" s="28" t="s">
        <v>1126</v>
      </c>
      <c r="E93" s="28" t="s">
        <v>543</v>
      </c>
      <c r="F93" s="87">
        <v>721338</v>
      </c>
      <c r="G93" s="29">
        <v>3.14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44761</v>
      </c>
      <c r="B94" s="29" t="s">
        <v>1129</v>
      </c>
      <c r="C94" s="28" t="s">
        <v>1130</v>
      </c>
      <c r="D94" s="28" t="s">
        <v>1145</v>
      </c>
      <c r="E94" s="28" t="s">
        <v>543</v>
      </c>
      <c r="F94" s="87">
        <v>424000</v>
      </c>
      <c r="G94" s="29">
        <v>15.2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44761</v>
      </c>
      <c r="B95" s="29" t="s">
        <v>1133</v>
      </c>
      <c r="C95" s="28" t="s">
        <v>1134</v>
      </c>
      <c r="D95" s="28" t="s">
        <v>1013</v>
      </c>
      <c r="E95" s="28" t="s">
        <v>543</v>
      </c>
      <c r="F95" s="87">
        <v>108533</v>
      </c>
      <c r="G95" s="29">
        <v>26.7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44761</v>
      </c>
      <c r="B96" s="29" t="s">
        <v>1135</v>
      </c>
      <c r="C96" s="28" t="s">
        <v>1136</v>
      </c>
      <c r="D96" s="28" t="s">
        <v>1146</v>
      </c>
      <c r="E96" s="28" t="s">
        <v>543</v>
      </c>
      <c r="F96" s="87">
        <v>100000</v>
      </c>
      <c r="G96" s="29">
        <v>171.22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44761</v>
      </c>
      <c r="B97" s="29" t="s">
        <v>1037</v>
      </c>
      <c r="C97" s="28" t="s">
        <v>1038</v>
      </c>
      <c r="D97" s="28" t="s">
        <v>1138</v>
      </c>
      <c r="E97" s="28" t="s">
        <v>543</v>
      </c>
      <c r="F97" s="87">
        <v>95662</v>
      </c>
      <c r="G97" s="29">
        <v>997.89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44761</v>
      </c>
      <c r="B98" s="29" t="s">
        <v>1037</v>
      </c>
      <c r="C98" s="28" t="s">
        <v>1038</v>
      </c>
      <c r="D98" s="28" t="s">
        <v>1039</v>
      </c>
      <c r="E98" s="28" t="s">
        <v>543</v>
      </c>
      <c r="F98" s="87">
        <v>124493</v>
      </c>
      <c r="G98" s="29">
        <v>992.67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44761</v>
      </c>
      <c r="B99" s="29" t="s">
        <v>1037</v>
      </c>
      <c r="C99" s="28" t="s">
        <v>1038</v>
      </c>
      <c r="D99" s="28" t="s">
        <v>1040</v>
      </c>
      <c r="E99" s="28" t="s">
        <v>543</v>
      </c>
      <c r="F99" s="87">
        <v>130533</v>
      </c>
      <c r="G99" s="29">
        <v>995.21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44761</v>
      </c>
      <c r="B100" s="29" t="s">
        <v>1139</v>
      </c>
      <c r="C100" s="28" t="s">
        <v>1140</v>
      </c>
      <c r="D100" s="28" t="s">
        <v>1147</v>
      </c>
      <c r="E100" s="28" t="s">
        <v>543</v>
      </c>
      <c r="F100" s="87">
        <v>1009600</v>
      </c>
      <c r="G100" s="29">
        <v>49.38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4"/>
  <sheetViews>
    <sheetView zoomScale="85" zoomScaleNormal="85" workbookViewId="0">
      <selection activeCell="G95" sqref="G9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672.9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64"/>
      <c r="D11" s="365" t="s">
        <v>122</v>
      </c>
      <c r="E11" s="366" t="s">
        <v>830</v>
      </c>
      <c r="F11" s="317">
        <v>2201</v>
      </c>
      <c r="G11" s="317">
        <v>2069</v>
      </c>
      <c r="H11" s="317">
        <v>2332</v>
      </c>
      <c r="I11" s="367" t="s">
        <v>838</v>
      </c>
      <c r="J11" s="368" t="s">
        <v>898</v>
      </c>
      <c r="K11" s="368">
        <f t="shared" ref="K11" si="0">H11-F11</f>
        <v>131</v>
      </c>
      <c r="L11" s="369">
        <f t="shared" ref="L11" si="1">(F11*-0.7)/100</f>
        <v>-15.406999999999998</v>
      </c>
      <c r="M11" s="370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9">
        <v>44722</v>
      </c>
      <c r="C12" s="364"/>
      <c r="D12" s="365" t="s">
        <v>39</v>
      </c>
      <c r="E12" s="366" t="s">
        <v>559</v>
      </c>
      <c r="F12" s="317">
        <v>705</v>
      </c>
      <c r="G12" s="317">
        <v>670</v>
      </c>
      <c r="H12" s="317">
        <v>746</v>
      </c>
      <c r="I12" s="367" t="s">
        <v>834</v>
      </c>
      <c r="J12" s="368" t="s">
        <v>948</v>
      </c>
      <c r="K12" s="368">
        <f t="shared" ref="K12" si="3">H12-F12</f>
        <v>41</v>
      </c>
      <c r="L12" s="369">
        <f t="shared" ref="L12" si="4">(F12*-0.7)/100</f>
        <v>-4.9349999999999996</v>
      </c>
      <c r="M12" s="370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53">
        <v>4</v>
      </c>
      <c r="B13" s="354">
        <v>44733</v>
      </c>
      <c r="C13" s="355"/>
      <c r="D13" s="356" t="s">
        <v>201</v>
      </c>
      <c r="E13" s="357" t="s">
        <v>559</v>
      </c>
      <c r="F13" s="353">
        <v>980</v>
      </c>
      <c r="G13" s="353">
        <v>898</v>
      </c>
      <c r="H13" s="353">
        <v>1020</v>
      </c>
      <c r="I13" s="358" t="s">
        <v>842</v>
      </c>
      <c r="J13" s="301" t="s">
        <v>849</v>
      </c>
      <c r="K13" s="301">
        <f t="shared" ref="K13" si="6">H13-F13</f>
        <v>40</v>
      </c>
      <c r="L13" s="302">
        <f t="shared" ref="L13" si="7">(F13*-0.7)/100</f>
        <v>-6.86</v>
      </c>
      <c r="M13" s="360">
        <f t="shared" ref="M13" si="8">(K13+L13)/F13</f>
        <v>3.3816326530612242E-2</v>
      </c>
      <c r="N13" s="359" t="s">
        <v>557</v>
      </c>
      <c r="O13" s="361">
        <v>44739</v>
      </c>
      <c r="P13" s="359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64"/>
      <c r="D14" s="365" t="s">
        <v>66</v>
      </c>
      <c r="E14" s="366" t="s">
        <v>559</v>
      </c>
      <c r="F14" s="317">
        <v>2070</v>
      </c>
      <c r="G14" s="317">
        <v>1940</v>
      </c>
      <c r="H14" s="317">
        <v>2195</v>
      </c>
      <c r="I14" s="367" t="s">
        <v>844</v>
      </c>
      <c r="J14" s="368" t="s">
        <v>897</v>
      </c>
      <c r="K14" s="368">
        <f t="shared" ref="K14:K15" si="9">H14-F14</f>
        <v>125</v>
      </c>
      <c r="L14" s="369">
        <f t="shared" ref="L14:L15" si="10">(F14*-0.7)/100</f>
        <v>-14.49</v>
      </c>
      <c r="M14" s="370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7">
        <v>6</v>
      </c>
      <c r="B15" s="435">
        <v>44740</v>
      </c>
      <c r="C15" s="436"/>
      <c r="D15" s="437" t="s">
        <v>113</v>
      </c>
      <c r="E15" s="438" t="s">
        <v>559</v>
      </c>
      <c r="F15" s="427">
        <v>985</v>
      </c>
      <c r="G15" s="427">
        <v>920</v>
      </c>
      <c r="H15" s="427">
        <v>920</v>
      </c>
      <c r="I15" s="439" t="s">
        <v>850</v>
      </c>
      <c r="J15" s="440" t="s">
        <v>983</v>
      </c>
      <c r="K15" s="440">
        <f t="shared" si="9"/>
        <v>-65</v>
      </c>
      <c r="L15" s="441">
        <f t="shared" si="10"/>
        <v>-6.8949999999999996</v>
      </c>
      <c r="M15" s="442">
        <f t="shared" si="11"/>
        <v>-7.2989847715736036E-2</v>
      </c>
      <c r="N15" s="402" t="s">
        <v>569</v>
      </c>
      <c r="O15" s="443">
        <v>44756</v>
      </c>
      <c r="P15" s="402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9">
        <v>44743</v>
      </c>
      <c r="C16" s="420"/>
      <c r="D16" s="421" t="s">
        <v>154</v>
      </c>
      <c r="E16" s="422" t="s">
        <v>559</v>
      </c>
      <c r="F16" s="345">
        <v>775</v>
      </c>
      <c r="G16" s="345">
        <v>730</v>
      </c>
      <c r="H16" s="345">
        <v>821.5</v>
      </c>
      <c r="I16" s="423" t="s">
        <v>890</v>
      </c>
      <c r="J16" s="368" t="s">
        <v>720</v>
      </c>
      <c r="K16" s="368">
        <f t="shared" ref="K16" si="12">H16-F16</f>
        <v>46.5</v>
      </c>
      <c r="L16" s="369">
        <f t="shared" ref="L16" si="13">(F16*-0.7)/100</f>
        <v>-5.4249999999999998</v>
      </c>
      <c r="M16" s="370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64"/>
      <c r="D17" s="365" t="s">
        <v>64</v>
      </c>
      <c r="E17" s="366" t="s">
        <v>559</v>
      </c>
      <c r="F17" s="317">
        <v>11250</v>
      </c>
      <c r="G17" s="317">
        <v>10500</v>
      </c>
      <c r="H17" s="317">
        <v>11900</v>
      </c>
      <c r="I17" s="367" t="s">
        <v>891</v>
      </c>
      <c r="J17" s="368" t="s">
        <v>919</v>
      </c>
      <c r="K17" s="368">
        <f t="shared" ref="K17" si="15">H17-F17</f>
        <v>650</v>
      </c>
      <c r="L17" s="369">
        <f t="shared" ref="L17" si="16">(F17*-0.7)/100</f>
        <v>-78.749999999999986</v>
      </c>
      <c r="M17" s="370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918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2217.6999999999998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82">
        <v>10</v>
      </c>
      <c r="B19" s="383">
        <v>44748</v>
      </c>
      <c r="C19" s="384"/>
      <c r="D19" s="385" t="s">
        <v>466</v>
      </c>
      <c r="E19" s="386" t="s">
        <v>830</v>
      </c>
      <c r="F19" s="382">
        <v>121.4</v>
      </c>
      <c r="G19" s="382">
        <v>113.4</v>
      </c>
      <c r="H19" s="382">
        <v>126.9</v>
      </c>
      <c r="I19" s="387" t="s">
        <v>993</v>
      </c>
      <c r="J19" s="301" t="s">
        <v>942</v>
      </c>
      <c r="K19" s="301">
        <f t="shared" ref="K19" si="18">H19-F19</f>
        <v>5.5</v>
      </c>
      <c r="L19" s="302">
        <f t="shared" ref="L19" si="19">(F19*-0.7)/100</f>
        <v>-0.8498</v>
      </c>
      <c r="M19" s="360">
        <f t="shared" ref="M19" si="20">(K19+L19)/F19</f>
        <v>3.8304777594728168E-2</v>
      </c>
      <c r="N19" s="359" t="s">
        <v>557</v>
      </c>
      <c r="O19" s="361">
        <v>44750</v>
      </c>
      <c r="P19" s="359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44">
        <v>11</v>
      </c>
      <c r="B20" s="445">
        <v>44748</v>
      </c>
      <c r="C20" s="446"/>
      <c r="D20" s="447" t="s">
        <v>404</v>
      </c>
      <c r="E20" s="448" t="s">
        <v>559</v>
      </c>
      <c r="F20" s="444">
        <v>418.5</v>
      </c>
      <c r="G20" s="444">
        <v>384</v>
      </c>
      <c r="H20" s="444">
        <v>444</v>
      </c>
      <c r="I20" s="449" t="s">
        <v>921</v>
      </c>
      <c r="J20" s="450" t="s">
        <v>1044</v>
      </c>
      <c r="K20" s="450">
        <f t="shared" ref="K20" si="21">H20-F20</f>
        <v>25.5</v>
      </c>
      <c r="L20" s="451">
        <f t="shared" ref="L20" si="22">(F20*-0.7)/100</f>
        <v>-2.9295</v>
      </c>
      <c r="M20" s="452">
        <f t="shared" ref="M20" si="23">(K20+L20)/F20</f>
        <v>5.3931899641577061E-2</v>
      </c>
      <c r="N20" s="453" t="s">
        <v>557</v>
      </c>
      <c r="O20" s="454">
        <v>44761</v>
      </c>
      <c r="P20" s="453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973</v>
      </c>
      <c r="G21" s="233">
        <v>67</v>
      </c>
      <c r="H21" s="233"/>
      <c r="I21" s="297" t="s">
        <v>974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233">
        <v>13</v>
      </c>
      <c r="B22" s="230">
        <v>44755</v>
      </c>
      <c r="C22" s="298"/>
      <c r="D22" s="295" t="s">
        <v>309</v>
      </c>
      <c r="E22" s="296" t="s">
        <v>559</v>
      </c>
      <c r="F22" s="233" t="s">
        <v>979</v>
      </c>
      <c r="G22" s="233">
        <v>2850</v>
      </c>
      <c r="H22" s="233"/>
      <c r="I22" s="297" t="s">
        <v>980</v>
      </c>
      <c r="J22" s="264" t="s">
        <v>560</v>
      </c>
      <c r="K22" s="264"/>
      <c r="L22" s="265"/>
      <c r="M22" s="266"/>
      <c r="N22" s="264"/>
      <c r="O22" s="287"/>
      <c r="P22" s="264">
        <f>VLOOKUP(D22,'MidCap Intra'!B54:C605,2,0)</f>
        <v>3090.8</v>
      </c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82">
        <v>14</v>
      </c>
      <c r="B23" s="383">
        <v>44760</v>
      </c>
      <c r="C23" s="384"/>
      <c r="D23" s="385" t="s">
        <v>158</v>
      </c>
      <c r="E23" s="386" t="s">
        <v>559</v>
      </c>
      <c r="F23" s="382">
        <v>2885</v>
      </c>
      <c r="G23" s="382">
        <v>2650</v>
      </c>
      <c r="H23" s="382">
        <v>3025</v>
      </c>
      <c r="I23" s="387" t="s">
        <v>1014</v>
      </c>
      <c r="J23" s="301" t="s">
        <v>1049</v>
      </c>
      <c r="K23" s="301">
        <f t="shared" ref="K23" si="24">H23-F23</f>
        <v>140</v>
      </c>
      <c r="L23" s="302">
        <f t="shared" ref="L23" si="25">(F23*-0.7)/100</f>
        <v>-20.194999999999997</v>
      </c>
      <c r="M23" s="360">
        <f t="shared" ref="M23" si="26">(K23+L23)/F23</f>
        <v>4.1526863084922011E-2</v>
      </c>
      <c r="N23" s="359" t="s">
        <v>557</v>
      </c>
      <c r="O23" s="361">
        <v>44761</v>
      </c>
      <c r="P23" s="359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1" customFormat="1" ht="15" customHeight="1">
      <c r="A34" s="342">
        <v>1</v>
      </c>
      <c r="B34" s="379">
        <v>44732</v>
      </c>
      <c r="C34" s="380"/>
      <c r="D34" s="381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841</v>
      </c>
      <c r="J34" s="321" t="s">
        <v>904</v>
      </c>
      <c r="K34" s="321">
        <f t="shared" ref="K34" si="27">H34-F34</f>
        <v>17</v>
      </c>
      <c r="L34" s="362">
        <f>(F34*-0.7)/100</f>
        <v>-4.4344999999999999</v>
      </c>
      <c r="M34" s="363">
        <f t="shared" ref="M34" si="28">(K34+L34)/F34</f>
        <v>1.9835043409629046E-2</v>
      </c>
      <c r="N34" s="321" t="s">
        <v>557</v>
      </c>
      <c r="O34" s="346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51" customFormat="1" ht="15" customHeight="1">
      <c r="A35" s="342">
        <v>2</v>
      </c>
      <c r="B35" s="352">
        <v>44741</v>
      </c>
      <c r="C35" s="343"/>
      <c r="D35" s="344" t="s">
        <v>125</v>
      </c>
      <c r="E35" s="345" t="s">
        <v>559</v>
      </c>
      <c r="F35" s="345">
        <v>1118</v>
      </c>
      <c r="G35" s="345">
        <v>1085</v>
      </c>
      <c r="H35" s="345">
        <v>1155</v>
      </c>
      <c r="I35" s="345" t="s">
        <v>837</v>
      </c>
      <c r="J35" s="321" t="s">
        <v>899</v>
      </c>
      <c r="K35" s="321">
        <f t="shared" ref="K35" si="29">H35-F35</f>
        <v>37</v>
      </c>
      <c r="L35" s="362">
        <f>(F35*-0.7)/100</f>
        <v>-7.8259999999999987</v>
      </c>
      <c r="M35" s="363">
        <f t="shared" ref="M35" si="30">(K35+L35)/F35</f>
        <v>2.6094812164579605E-2</v>
      </c>
      <c r="N35" s="321" t="s">
        <v>557</v>
      </c>
      <c r="O35" s="346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8"/>
      <c r="AI35" s="349"/>
      <c r="AJ35" s="350"/>
      <c r="AK35" s="350"/>
      <c r="AL35" s="350"/>
    </row>
    <row r="36" spans="1:38" s="351" customFormat="1" ht="15" customHeight="1">
      <c r="A36" s="342">
        <v>3</v>
      </c>
      <c r="B36" s="352">
        <v>44743</v>
      </c>
      <c r="C36" s="343"/>
      <c r="D36" s="344" t="s">
        <v>888</v>
      </c>
      <c r="E36" s="345" t="s">
        <v>559</v>
      </c>
      <c r="F36" s="345">
        <v>700</v>
      </c>
      <c r="G36" s="345">
        <v>679</v>
      </c>
      <c r="H36" s="345">
        <v>720</v>
      </c>
      <c r="I36" s="345" t="s">
        <v>889</v>
      </c>
      <c r="J36" s="321" t="s">
        <v>839</v>
      </c>
      <c r="K36" s="321">
        <f t="shared" ref="K36" si="31">H36-F36</f>
        <v>20</v>
      </c>
      <c r="L36" s="362">
        <f>(F36*-0.07)/100</f>
        <v>-0.49000000000000005</v>
      </c>
      <c r="M36" s="363">
        <f t="shared" ref="M36:M38" si="32">(K36+L36)/F36</f>
        <v>2.7871428571428575E-2</v>
      </c>
      <c r="N36" s="321" t="s">
        <v>557</v>
      </c>
      <c r="O36" s="346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8"/>
      <c r="AI36" s="349"/>
      <c r="AJ36" s="350"/>
      <c r="AK36" s="350"/>
      <c r="AL36" s="350"/>
    </row>
    <row r="37" spans="1:38" s="336" customFormat="1" ht="15" customHeight="1">
      <c r="A37" s="342">
        <v>4</v>
      </c>
      <c r="B37" s="352">
        <v>44746</v>
      </c>
      <c r="C37" s="343"/>
      <c r="D37" s="344" t="s">
        <v>71</v>
      </c>
      <c r="E37" s="345" t="s">
        <v>559</v>
      </c>
      <c r="F37" s="345">
        <v>229</v>
      </c>
      <c r="G37" s="345">
        <v>224</v>
      </c>
      <c r="H37" s="345">
        <v>236</v>
      </c>
      <c r="I37" s="345" t="s">
        <v>900</v>
      </c>
      <c r="J37" s="321" t="s">
        <v>927</v>
      </c>
      <c r="K37" s="321">
        <f t="shared" ref="K37:K38" si="33">H37-F37</f>
        <v>7</v>
      </c>
      <c r="L37" s="362">
        <f>(F37*-0.7)/100</f>
        <v>-1.6029999999999998</v>
      </c>
      <c r="M37" s="363">
        <f t="shared" si="32"/>
        <v>2.3567685589519653E-2</v>
      </c>
      <c r="N37" s="321" t="s">
        <v>557</v>
      </c>
      <c r="O37" s="346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2">
        <v>5</v>
      </c>
      <c r="B38" s="352">
        <v>44746</v>
      </c>
      <c r="C38" s="343"/>
      <c r="D38" s="344" t="s">
        <v>463</v>
      </c>
      <c r="E38" s="345" t="s">
        <v>559</v>
      </c>
      <c r="F38" s="345">
        <v>193.5</v>
      </c>
      <c r="G38" s="345">
        <v>187</v>
      </c>
      <c r="H38" s="345">
        <v>201</v>
      </c>
      <c r="I38" s="345" t="s">
        <v>901</v>
      </c>
      <c r="J38" s="321" t="s">
        <v>960</v>
      </c>
      <c r="K38" s="321">
        <f t="shared" si="33"/>
        <v>7.5</v>
      </c>
      <c r="L38" s="362">
        <f>(F38*-0.7)/100</f>
        <v>-1.3544999999999998</v>
      </c>
      <c r="M38" s="363">
        <f t="shared" si="32"/>
        <v>3.175968992248062E-2</v>
      </c>
      <c r="N38" s="321" t="s">
        <v>557</v>
      </c>
      <c r="O38" s="346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8">
        <v>6</v>
      </c>
      <c r="B39" s="389">
        <v>44747</v>
      </c>
      <c r="C39" s="390"/>
      <c r="D39" s="391" t="s">
        <v>191</v>
      </c>
      <c r="E39" s="392" t="s">
        <v>559</v>
      </c>
      <c r="F39" s="392">
        <v>2160</v>
      </c>
      <c r="G39" s="392">
        <v>2085</v>
      </c>
      <c r="H39" s="392">
        <v>2085</v>
      </c>
      <c r="I39" s="392" t="s">
        <v>907</v>
      </c>
      <c r="J39" s="393" t="s">
        <v>908</v>
      </c>
      <c r="K39" s="393">
        <f t="shared" ref="K39:K40" si="34">H39-F39</f>
        <v>-75</v>
      </c>
      <c r="L39" s="394">
        <f>(F39*-0.07)/100</f>
        <v>-1.5120000000000002</v>
      </c>
      <c r="M39" s="395">
        <f t="shared" ref="M39:M40" si="35">(K39+L39)/F39</f>
        <v>-3.5422222222222223E-2</v>
      </c>
      <c r="N39" s="393" t="s">
        <v>569</v>
      </c>
      <c r="O39" s="396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2">
        <v>7</v>
      </c>
      <c r="B40" s="352">
        <v>44747</v>
      </c>
      <c r="C40" s="343"/>
      <c r="D40" s="344" t="s">
        <v>325</v>
      </c>
      <c r="E40" s="345" t="s">
        <v>559</v>
      </c>
      <c r="F40" s="345">
        <v>734.5</v>
      </c>
      <c r="G40" s="345">
        <v>714</v>
      </c>
      <c r="H40" s="345">
        <v>751</v>
      </c>
      <c r="I40" s="345" t="s">
        <v>909</v>
      </c>
      <c r="J40" s="321" t="s">
        <v>596</v>
      </c>
      <c r="K40" s="321">
        <f t="shared" si="34"/>
        <v>16.5</v>
      </c>
      <c r="L40" s="362">
        <f>(F40*-0.07)/100</f>
        <v>-0.51415000000000011</v>
      </c>
      <c r="M40" s="363">
        <f t="shared" si="35"/>
        <v>2.1764261402314498E-2</v>
      </c>
      <c r="N40" s="321" t="s">
        <v>557</v>
      </c>
      <c r="O40" s="346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1" customFormat="1" ht="15" customHeight="1">
      <c r="A41" s="342">
        <v>8</v>
      </c>
      <c r="B41" s="352">
        <v>44748</v>
      </c>
      <c r="C41" s="343"/>
      <c r="D41" s="344" t="s">
        <v>325</v>
      </c>
      <c r="E41" s="345" t="s">
        <v>559</v>
      </c>
      <c r="F41" s="345">
        <v>741</v>
      </c>
      <c r="G41" s="345">
        <v>720</v>
      </c>
      <c r="H41" s="345">
        <v>757</v>
      </c>
      <c r="I41" s="345" t="s">
        <v>920</v>
      </c>
      <c r="J41" s="321" t="s">
        <v>910</v>
      </c>
      <c r="K41" s="321">
        <f t="shared" ref="K41" si="36">H41-F41</f>
        <v>16</v>
      </c>
      <c r="L41" s="362">
        <f>(F41*-0.07)/100</f>
        <v>-0.51870000000000005</v>
      </c>
      <c r="M41" s="363">
        <f t="shared" ref="M41" si="37">(K41+L41)/F41</f>
        <v>2.0892442645074224E-2</v>
      </c>
      <c r="N41" s="321" t="s">
        <v>557</v>
      </c>
      <c r="O41" s="346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342">
        <v>9</v>
      </c>
      <c r="B42" s="352">
        <v>44753</v>
      </c>
      <c r="C42" s="343"/>
      <c r="D42" s="344" t="s">
        <v>314</v>
      </c>
      <c r="E42" s="345" t="s">
        <v>559</v>
      </c>
      <c r="F42" s="345">
        <v>892.5</v>
      </c>
      <c r="G42" s="345">
        <v>870</v>
      </c>
      <c r="H42" s="345">
        <v>915</v>
      </c>
      <c r="I42" s="345" t="s">
        <v>949</v>
      </c>
      <c r="J42" s="321" t="s">
        <v>929</v>
      </c>
      <c r="K42" s="321">
        <f t="shared" ref="K42:K43" si="38">H42-F42</f>
        <v>22.5</v>
      </c>
      <c r="L42" s="362">
        <f>(F42*-0.07)/100</f>
        <v>-0.62475000000000014</v>
      </c>
      <c r="M42" s="363">
        <f t="shared" ref="M42:M43" si="39">(K42+L42)/F42</f>
        <v>2.4510084033613447E-2</v>
      </c>
      <c r="N42" s="321" t="s">
        <v>557</v>
      </c>
      <c r="O42" s="346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424">
        <v>10</v>
      </c>
      <c r="B43" s="389">
        <v>44753</v>
      </c>
      <c r="C43" s="425"/>
      <c r="D43" s="426" t="s">
        <v>120</v>
      </c>
      <c r="E43" s="427" t="s">
        <v>559</v>
      </c>
      <c r="F43" s="427">
        <v>360.5</v>
      </c>
      <c r="G43" s="427">
        <v>348</v>
      </c>
      <c r="H43" s="427">
        <v>348</v>
      </c>
      <c r="I43" s="427" t="s">
        <v>954</v>
      </c>
      <c r="J43" s="393" t="s">
        <v>959</v>
      </c>
      <c r="K43" s="393">
        <f t="shared" si="38"/>
        <v>-12.5</v>
      </c>
      <c r="L43" s="394">
        <f>(F43*-0.07)/100</f>
        <v>-0.25235000000000002</v>
      </c>
      <c r="M43" s="395">
        <f t="shared" si="39"/>
        <v>-3.537406380027739E-2</v>
      </c>
      <c r="N43" s="393" t="s">
        <v>569</v>
      </c>
      <c r="O43" s="396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424">
        <v>11</v>
      </c>
      <c r="B44" s="389">
        <v>44753</v>
      </c>
      <c r="C44" s="425"/>
      <c r="D44" s="426" t="s">
        <v>179</v>
      </c>
      <c r="E44" s="427" t="s">
        <v>559</v>
      </c>
      <c r="F44" s="427">
        <v>216.75</v>
      </c>
      <c r="G44" s="427">
        <v>210</v>
      </c>
      <c r="H44" s="427">
        <v>210</v>
      </c>
      <c r="I44" s="427" t="s">
        <v>955</v>
      </c>
      <c r="J44" s="393" t="s">
        <v>1004</v>
      </c>
      <c r="K44" s="393">
        <f t="shared" ref="K44" si="40">H44-F44</f>
        <v>-6.75</v>
      </c>
      <c r="L44" s="394">
        <f>(F44*-0.7)/100</f>
        <v>-1.51725</v>
      </c>
      <c r="M44" s="395">
        <f t="shared" ref="M44" si="41">(K44+L44)/F44</f>
        <v>-3.8141868512110731E-2</v>
      </c>
      <c r="N44" s="393" t="s">
        <v>569</v>
      </c>
      <c r="O44" s="396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42">
        <v>12</v>
      </c>
      <c r="B45" s="352">
        <v>44754</v>
      </c>
      <c r="C45" s="343"/>
      <c r="D45" s="344" t="s">
        <v>314</v>
      </c>
      <c r="E45" s="345" t="s">
        <v>559</v>
      </c>
      <c r="F45" s="345">
        <v>900</v>
      </c>
      <c r="G45" s="345">
        <v>870</v>
      </c>
      <c r="H45" s="345">
        <v>922.5</v>
      </c>
      <c r="I45" s="345" t="s">
        <v>961</v>
      </c>
      <c r="J45" s="321" t="s">
        <v>929</v>
      </c>
      <c r="K45" s="321">
        <f t="shared" ref="K45" si="42">H45-F45</f>
        <v>22.5</v>
      </c>
      <c r="L45" s="362">
        <f>(F45*-0.7)/100</f>
        <v>-6.3</v>
      </c>
      <c r="M45" s="363">
        <f t="shared" ref="M45" si="43">(K45+L45)/F45</f>
        <v>1.7999999999999999E-2</v>
      </c>
      <c r="N45" s="321" t="s">
        <v>557</v>
      </c>
      <c r="O45" s="346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25">
        <v>13</v>
      </c>
      <c r="B46" s="347">
        <v>44756</v>
      </c>
      <c r="C46" s="327"/>
      <c r="D46" s="328" t="s">
        <v>295</v>
      </c>
      <c r="E46" s="329" t="s">
        <v>559</v>
      </c>
      <c r="F46" s="329" t="s">
        <v>984</v>
      </c>
      <c r="G46" s="329">
        <v>200</v>
      </c>
      <c r="H46" s="329"/>
      <c r="I46" s="329" t="s">
        <v>985</v>
      </c>
      <c r="J46" s="264" t="s">
        <v>560</v>
      </c>
      <c r="K46" s="264"/>
      <c r="L46" s="265"/>
      <c r="M46" s="266"/>
      <c r="N46" s="264"/>
      <c r="O46" s="287"/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42">
        <v>14</v>
      </c>
      <c r="B47" s="352">
        <v>44757</v>
      </c>
      <c r="C47" s="343"/>
      <c r="D47" s="344" t="s">
        <v>1005</v>
      </c>
      <c r="E47" s="345" t="s">
        <v>559</v>
      </c>
      <c r="F47" s="345">
        <v>926.5</v>
      </c>
      <c r="G47" s="345">
        <v>895</v>
      </c>
      <c r="H47" s="345">
        <v>945</v>
      </c>
      <c r="I47" s="345" t="s">
        <v>1006</v>
      </c>
      <c r="J47" s="321" t="s">
        <v>1007</v>
      </c>
      <c r="K47" s="321">
        <f t="shared" ref="K47" si="44">H47-F47</f>
        <v>18.5</v>
      </c>
      <c r="L47" s="362">
        <f>(F47*-0.07)/100</f>
        <v>-0.64855000000000007</v>
      </c>
      <c r="M47" s="363">
        <f t="shared" ref="M47" si="45">(K47+L47)/F47</f>
        <v>1.9267620075553157E-2</v>
      </c>
      <c r="N47" s="321" t="s">
        <v>557</v>
      </c>
      <c r="O47" s="346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51" customFormat="1" ht="15" customHeight="1">
      <c r="A48" s="325">
        <v>15</v>
      </c>
      <c r="B48" s="347">
        <v>44761</v>
      </c>
      <c r="C48" s="327"/>
      <c r="D48" s="328" t="s">
        <v>470</v>
      </c>
      <c r="E48" s="329" t="s">
        <v>559</v>
      </c>
      <c r="F48" s="329" t="s">
        <v>1052</v>
      </c>
      <c r="G48" s="329">
        <v>455</v>
      </c>
      <c r="H48" s="329"/>
      <c r="I48" s="329" t="s">
        <v>1053</v>
      </c>
      <c r="J48" s="264" t="s">
        <v>560</v>
      </c>
      <c r="K48" s="264"/>
      <c r="L48" s="265"/>
      <c r="M48" s="266"/>
      <c r="N48" s="264"/>
      <c r="O48" s="287"/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50"/>
      <c r="AL48" s="350"/>
    </row>
    <row r="49" spans="1:38" s="351" customFormat="1" ht="15" customHeight="1">
      <c r="A49" s="342">
        <v>16</v>
      </c>
      <c r="B49" s="352">
        <v>44761</v>
      </c>
      <c r="C49" s="343"/>
      <c r="D49" s="344" t="s">
        <v>1054</v>
      </c>
      <c r="E49" s="345" t="s">
        <v>559</v>
      </c>
      <c r="F49" s="345">
        <v>2195</v>
      </c>
      <c r="G49" s="345">
        <v>2130</v>
      </c>
      <c r="H49" s="345">
        <v>2240</v>
      </c>
      <c r="I49" s="345" t="s">
        <v>1055</v>
      </c>
      <c r="J49" s="321" t="s">
        <v>972</v>
      </c>
      <c r="K49" s="321">
        <f t="shared" ref="K49" si="46">H49-F49</f>
        <v>45</v>
      </c>
      <c r="L49" s="362">
        <f>(F49*-0.07)/100</f>
        <v>-1.5365</v>
      </c>
      <c r="M49" s="363">
        <f t="shared" ref="M49" si="47">(K49+L49)/F49</f>
        <v>1.980113895216401E-2</v>
      </c>
      <c r="N49" s="321" t="s">
        <v>557</v>
      </c>
      <c r="O49" s="346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50"/>
      <c r="AL49" s="350"/>
    </row>
    <row r="50" spans="1:38" s="351" customFormat="1" ht="15" customHeight="1">
      <c r="A50" s="325"/>
      <c r="B50" s="347"/>
      <c r="C50" s="327"/>
      <c r="D50" s="328"/>
      <c r="E50" s="329"/>
      <c r="F50" s="329"/>
      <c r="G50" s="329"/>
      <c r="H50" s="329"/>
      <c r="I50" s="329"/>
      <c r="J50" s="264"/>
      <c r="K50" s="264"/>
      <c r="L50" s="265"/>
      <c r="M50" s="266"/>
      <c r="N50" s="264"/>
      <c r="O50" s="287"/>
      <c r="P50" s="268"/>
      <c r="Q50" s="268"/>
      <c r="R50" s="269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50"/>
      <c r="AL50" s="350"/>
    </row>
    <row r="51" spans="1:38" s="351" customFormat="1" ht="15" customHeight="1">
      <c r="A51" s="325"/>
      <c r="B51" s="347"/>
      <c r="C51" s="327"/>
      <c r="D51" s="328"/>
      <c r="E51" s="329"/>
      <c r="F51" s="329"/>
      <c r="G51" s="329"/>
      <c r="H51" s="329"/>
      <c r="I51" s="329"/>
      <c r="J51" s="264"/>
      <c r="K51" s="264"/>
      <c r="L51" s="265"/>
      <c r="M51" s="266"/>
      <c r="N51" s="264"/>
      <c r="O51" s="287"/>
      <c r="P51" s="268"/>
      <c r="Q51" s="268"/>
      <c r="R51" s="269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50"/>
      <c r="AL51" s="350"/>
    </row>
    <row r="52" spans="1:38" s="336" customFormat="1" ht="15" customHeight="1">
      <c r="A52" s="325"/>
      <c r="B52" s="326"/>
      <c r="C52" s="327"/>
      <c r="D52" s="328"/>
      <c r="E52" s="329"/>
      <c r="F52" s="329"/>
      <c r="G52" s="329"/>
      <c r="H52" s="329"/>
      <c r="I52" s="329"/>
      <c r="J52" s="264"/>
      <c r="K52" s="264"/>
      <c r="L52" s="265"/>
      <c r="M52" s="266"/>
      <c r="N52" s="264"/>
      <c r="O52" s="287"/>
      <c r="P52" s="268"/>
      <c r="Q52" s="268"/>
      <c r="R52" s="269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35"/>
      <c r="AL52" s="335"/>
    </row>
    <row r="53" spans="1:38" ht="15" customHeight="1">
      <c r="A53" s="271"/>
      <c r="B53" s="272"/>
      <c r="C53" s="273"/>
      <c r="D53" s="274"/>
      <c r="E53" s="275"/>
      <c r="F53" s="275"/>
      <c r="G53" s="275"/>
      <c r="H53" s="275"/>
      <c r="I53" s="275"/>
      <c r="J53" s="276"/>
      <c r="K53" s="276"/>
      <c r="L53" s="277"/>
      <c r="M53" s="278"/>
      <c r="N53" s="276"/>
      <c r="O53" s="279"/>
      <c r="P53" s="268"/>
      <c r="Q53" s="268"/>
      <c r="R53" s="269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1"/>
      <c r="AI53" s="1"/>
      <c r="AJ53" s="1"/>
      <c r="AK53" s="1"/>
      <c r="AL53" s="1"/>
    </row>
    <row r="54" spans="1:38" ht="44.25" customHeight="1">
      <c r="A54" s="112" t="s">
        <v>561</v>
      </c>
      <c r="B54" s="135"/>
      <c r="C54" s="135"/>
      <c r="D54" s="1"/>
      <c r="E54" s="6"/>
      <c r="F54" s="6"/>
      <c r="G54" s="6"/>
      <c r="H54" s="6" t="s">
        <v>573</v>
      </c>
      <c r="I54" s="6"/>
      <c r="J54" s="6"/>
      <c r="K54" s="108"/>
      <c r="L54" s="137"/>
      <c r="M54" s="108"/>
      <c r="N54" s="109"/>
      <c r="O54" s="108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63"/>
      <c r="AD54" s="263"/>
      <c r="AE54" s="263"/>
      <c r="AF54" s="263"/>
      <c r="AG54" s="263"/>
      <c r="AH54" s="263"/>
    </row>
    <row r="55" spans="1:38" ht="12.75" customHeight="1">
      <c r="A55" s="119" t="s">
        <v>562</v>
      </c>
      <c r="B55" s="112"/>
      <c r="C55" s="112"/>
      <c r="D55" s="112"/>
      <c r="E55" s="41"/>
      <c r="F55" s="120" t="s">
        <v>563</v>
      </c>
      <c r="G55" s="56"/>
      <c r="H55" s="41"/>
      <c r="I55" s="56"/>
      <c r="J55" s="6"/>
      <c r="K55" s="138"/>
      <c r="L55" s="139"/>
      <c r="M55" s="6"/>
      <c r="N55" s="102"/>
      <c r="O55" s="140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9"/>
      <c r="B56" s="112"/>
      <c r="C56" s="112"/>
      <c r="D56" s="112"/>
      <c r="E56" s="6"/>
      <c r="F56" s="120" t="s">
        <v>565</v>
      </c>
      <c r="G56" s="56"/>
      <c r="H56" s="41"/>
      <c r="I56" s="56"/>
      <c r="J56" s="6"/>
      <c r="K56" s="138"/>
      <c r="L56" s="139"/>
      <c r="M56" s="6"/>
      <c r="N56" s="102"/>
      <c r="O56" s="140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2"/>
      <c r="B57" s="112"/>
      <c r="C57" s="112"/>
      <c r="D57" s="112"/>
      <c r="E57" s="6"/>
      <c r="F57" s="6"/>
      <c r="G57" s="6"/>
      <c r="H57" s="6"/>
      <c r="I57" s="6"/>
      <c r="J57" s="125"/>
      <c r="K57" s="122"/>
      <c r="L57" s="123"/>
      <c r="M57" s="6"/>
      <c r="N57" s="126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41" t="s">
        <v>574</v>
      </c>
      <c r="B58" s="141"/>
      <c r="C58" s="141"/>
      <c r="D58" s="141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534</v>
      </c>
      <c r="C59" s="96"/>
      <c r="D59" s="97" t="s">
        <v>545</v>
      </c>
      <c r="E59" s="96" t="s">
        <v>546</v>
      </c>
      <c r="F59" s="96" t="s">
        <v>547</v>
      </c>
      <c r="G59" s="96" t="s">
        <v>567</v>
      </c>
      <c r="H59" s="96" t="s">
        <v>549</v>
      </c>
      <c r="I59" s="96" t="s">
        <v>550</v>
      </c>
      <c r="J59" s="95" t="s">
        <v>551</v>
      </c>
      <c r="K59" s="142" t="s">
        <v>575</v>
      </c>
      <c r="L59" s="98" t="s">
        <v>553</v>
      </c>
      <c r="M59" s="142" t="s">
        <v>576</v>
      </c>
      <c r="N59" s="96" t="s">
        <v>577</v>
      </c>
      <c r="O59" s="95" t="s">
        <v>555</v>
      </c>
      <c r="P59" s="97" t="s">
        <v>556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29" customFormat="1" ht="13.15" customHeight="1">
      <c r="A60" s="317">
        <v>1</v>
      </c>
      <c r="B60" s="316">
        <v>44739</v>
      </c>
      <c r="C60" s="318"/>
      <c r="D60" s="319" t="s">
        <v>847</v>
      </c>
      <c r="E60" s="317" t="s">
        <v>559</v>
      </c>
      <c r="F60" s="317">
        <v>2140</v>
      </c>
      <c r="G60" s="317">
        <v>2090</v>
      </c>
      <c r="H60" s="320">
        <v>2170</v>
      </c>
      <c r="I60" s="320" t="s">
        <v>848</v>
      </c>
      <c r="J60" s="321" t="s">
        <v>572</v>
      </c>
      <c r="K60" s="320">
        <f t="shared" ref="K60" si="48">H60-F60</f>
        <v>30</v>
      </c>
      <c r="L60" s="322">
        <f t="shared" ref="L60" si="49">(H60*N60)*0.07%</f>
        <v>379.75000000000006</v>
      </c>
      <c r="M60" s="323">
        <f t="shared" ref="M60" si="50">(K60*N60)-L60</f>
        <v>7120.25</v>
      </c>
      <c r="N60" s="320">
        <v>250</v>
      </c>
      <c r="O60" s="321" t="s">
        <v>557</v>
      </c>
      <c r="P60" s="316">
        <v>44743</v>
      </c>
      <c r="Q60" s="231"/>
      <c r="R60" s="235" t="s">
        <v>558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75"/>
      <c r="AG60" s="272"/>
      <c r="AH60" s="231"/>
      <c r="AI60" s="231"/>
      <c r="AJ60" s="275"/>
      <c r="AK60" s="275"/>
      <c r="AL60" s="275"/>
    </row>
    <row r="61" spans="1:38" s="229" customFormat="1" ht="13.15" customHeight="1">
      <c r="A61" s="317">
        <v>2</v>
      </c>
      <c r="B61" s="316">
        <v>44742</v>
      </c>
      <c r="C61" s="319"/>
      <c r="D61" s="319" t="s">
        <v>885</v>
      </c>
      <c r="E61" s="317" t="s">
        <v>559</v>
      </c>
      <c r="F61" s="317">
        <v>3720</v>
      </c>
      <c r="G61" s="317">
        <v>3620</v>
      </c>
      <c r="H61" s="320">
        <v>3780</v>
      </c>
      <c r="I61" s="320" t="s">
        <v>886</v>
      </c>
      <c r="J61" s="321" t="s">
        <v>765</v>
      </c>
      <c r="K61" s="320">
        <f t="shared" ref="K61" si="51">H61-F61</f>
        <v>60</v>
      </c>
      <c r="L61" s="322">
        <f t="shared" ref="L61" si="52">(H61*N61)*0.07%</f>
        <v>463.05000000000007</v>
      </c>
      <c r="M61" s="323">
        <f t="shared" ref="M61" si="53">(K61*N61)-L61</f>
        <v>10036.950000000001</v>
      </c>
      <c r="N61" s="320">
        <v>175</v>
      </c>
      <c r="O61" s="321" t="s">
        <v>557</v>
      </c>
      <c r="P61" s="316">
        <v>44746</v>
      </c>
      <c r="Q61" s="231"/>
      <c r="R61" s="235" t="s">
        <v>832</v>
      </c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75"/>
      <c r="AG61" s="272"/>
      <c r="AH61" s="231"/>
      <c r="AI61" s="231"/>
      <c r="AJ61" s="275"/>
      <c r="AK61" s="275"/>
      <c r="AL61" s="275"/>
    </row>
    <row r="62" spans="1:38" s="229" customFormat="1" ht="13.15" customHeight="1">
      <c r="A62" s="317">
        <v>3</v>
      </c>
      <c r="B62" s="316">
        <v>44742</v>
      </c>
      <c r="C62" s="319"/>
      <c r="D62" s="319" t="s">
        <v>843</v>
      </c>
      <c r="E62" s="317" t="s">
        <v>559</v>
      </c>
      <c r="F62" s="317">
        <v>1488</v>
      </c>
      <c r="G62" s="317">
        <v>1450</v>
      </c>
      <c r="H62" s="320">
        <v>1512</v>
      </c>
      <c r="I62" s="320" t="s">
        <v>887</v>
      </c>
      <c r="J62" s="321" t="s">
        <v>895</v>
      </c>
      <c r="K62" s="320">
        <f t="shared" ref="K62:K63" si="54">H62-F62</f>
        <v>24</v>
      </c>
      <c r="L62" s="322">
        <f t="shared" ref="L62:L63" si="55">(H62*N62)*0.07%</f>
        <v>370.44000000000005</v>
      </c>
      <c r="M62" s="323">
        <f t="shared" ref="M62:M63" si="56">(K62*N62)-L62</f>
        <v>8029.5599999999995</v>
      </c>
      <c r="N62" s="320">
        <v>350</v>
      </c>
      <c r="O62" s="321" t="s">
        <v>557</v>
      </c>
      <c r="P62" s="316">
        <v>44743</v>
      </c>
      <c r="Q62" s="231"/>
      <c r="R62" s="235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75"/>
      <c r="AG62" s="272"/>
      <c r="AH62" s="231"/>
      <c r="AI62" s="231"/>
      <c r="AJ62" s="275"/>
      <c r="AK62" s="275"/>
      <c r="AL62" s="275"/>
    </row>
    <row r="63" spans="1:38" s="229" customFormat="1" ht="13.15" customHeight="1">
      <c r="A63" s="317">
        <v>4</v>
      </c>
      <c r="B63" s="316">
        <v>44743</v>
      </c>
      <c r="C63" s="319"/>
      <c r="D63" s="319" t="s">
        <v>906</v>
      </c>
      <c r="E63" s="317" t="s">
        <v>559</v>
      </c>
      <c r="F63" s="317">
        <v>2397.5</v>
      </c>
      <c r="G63" s="317">
        <v>2355</v>
      </c>
      <c r="H63" s="320">
        <v>2437.5</v>
      </c>
      <c r="I63" s="320" t="s">
        <v>892</v>
      </c>
      <c r="J63" s="321" t="s">
        <v>600</v>
      </c>
      <c r="K63" s="320">
        <f t="shared" si="54"/>
        <v>40</v>
      </c>
      <c r="L63" s="322">
        <f t="shared" si="55"/>
        <v>469.21875000000006</v>
      </c>
      <c r="M63" s="323">
        <f t="shared" si="56"/>
        <v>10530.78125</v>
      </c>
      <c r="N63" s="320">
        <v>275</v>
      </c>
      <c r="O63" s="321" t="s">
        <v>557</v>
      </c>
      <c r="P63" s="316">
        <v>44746</v>
      </c>
      <c r="Q63" s="231"/>
      <c r="R63" s="235" t="s">
        <v>832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75"/>
      <c r="AG63" s="272"/>
      <c r="AH63" s="231"/>
      <c r="AI63" s="231"/>
      <c r="AJ63" s="275"/>
      <c r="AK63" s="275"/>
      <c r="AL63" s="275"/>
    </row>
    <row r="64" spans="1:38" s="229" customFormat="1" ht="13.15" customHeight="1">
      <c r="A64" s="317">
        <v>5</v>
      </c>
      <c r="B64" s="316">
        <v>44747</v>
      </c>
      <c r="C64" s="319"/>
      <c r="D64" s="319" t="s">
        <v>916</v>
      </c>
      <c r="E64" s="317" t="s">
        <v>559</v>
      </c>
      <c r="F64" s="317">
        <v>653</v>
      </c>
      <c r="G64" s="317">
        <v>642</v>
      </c>
      <c r="H64" s="320">
        <v>663.5</v>
      </c>
      <c r="I64" s="320" t="s">
        <v>917</v>
      </c>
      <c r="J64" s="321" t="s">
        <v>928</v>
      </c>
      <c r="K64" s="320">
        <f t="shared" ref="K64:K66" si="57">H64-F64</f>
        <v>10.5</v>
      </c>
      <c r="L64" s="322">
        <f t="shared" ref="L64:L66" si="58">(H64*N64)*0.07%</f>
        <v>557.34</v>
      </c>
      <c r="M64" s="323">
        <f t="shared" ref="M64:M66" si="59">(K64*N64)-L64</f>
        <v>12042.66</v>
      </c>
      <c r="N64" s="320">
        <v>1200</v>
      </c>
      <c r="O64" s="321" t="s">
        <v>557</v>
      </c>
      <c r="P64" s="316">
        <v>44749</v>
      </c>
      <c r="Q64" s="231"/>
      <c r="R64" s="235" t="s">
        <v>558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75"/>
      <c r="AG64" s="272"/>
      <c r="AH64" s="231"/>
      <c r="AI64" s="231"/>
      <c r="AJ64" s="275"/>
      <c r="AK64" s="275"/>
      <c r="AL64" s="275"/>
    </row>
    <row r="65" spans="1:38" s="229" customFormat="1" ht="13.15" customHeight="1">
      <c r="A65" s="317">
        <v>6</v>
      </c>
      <c r="B65" s="316">
        <v>44748</v>
      </c>
      <c r="C65" s="319"/>
      <c r="D65" s="319" t="s">
        <v>922</v>
      </c>
      <c r="E65" s="317" t="s">
        <v>559</v>
      </c>
      <c r="F65" s="317">
        <v>1361.5</v>
      </c>
      <c r="G65" s="317">
        <v>1335</v>
      </c>
      <c r="H65" s="320">
        <v>1384</v>
      </c>
      <c r="I65" s="320" t="s">
        <v>924</v>
      </c>
      <c r="J65" s="321" t="s">
        <v>929</v>
      </c>
      <c r="K65" s="320">
        <f t="shared" si="57"/>
        <v>22.5</v>
      </c>
      <c r="L65" s="322">
        <f t="shared" si="58"/>
        <v>460.18000000000006</v>
      </c>
      <c r="M65" s="323">
        <f t="shared" si="59"/>
        <v>10227.32</v>
      </c>
      <c r="N65" s="320">
        <v>475</v>
      </c>
      <c r="O65" s="321" t="s">
        <v>557</v>
      </c>
      <c r="P65" s="316">
        <v>44749</v>
      </c>
      <c r="Q65" s="231"/>
      <c r="R65" s="235" t="s">
        <v>832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7</v>
      </c>
      <c r="B66" s="316">
        <v>44748</v>
      </c>
      <c r="C66" s="319"/>
      <c r="D66" s="319" t="s">
        <v>925</v>
      </c>
      <c r="E66" s="317" t="s">
        <v>559</v>
      </c>
      <c r="F66" s="317">
        <v>576</v>
      </c>
      <c r="G66" s="317">
        <v>562</v>
      </c>
      <c r="H66" s="320">
        <v>587</v>
      </c>
      <c r="I66" s="320" t="s">
        <v>926</v>
      </c>
      <c r="J66" s="321" t="s">
        <v>930</v>
      </c>
      <c r="K66" s="320">
        <f t="shared" si="57"/>
        <v>11</v>
      </c>
      <c r="L66" s="322">
        <f t="shared" si="58"/>
        <v>359.53750000000008</v>
      </c>
      <c r="M66" s="323">
        <f t="shared" si="59"/>
        <v>9265.4624999999996</v>
      </c>
      <c r="N66" s="320">
        <v>875</v>
      </c>
      <c r="O66" s="321" t="s">
        <v>557</v>
      </c>
      <c r="P66" s="316">
        <v>44749</v>
      </c>
      <c r="Q66" s="231"/>
      <c r="R66" s="235" t="s">
        <v>558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317">
        <v>8</v>
      </c>
      <c r="B67" s="316">
        <v>44749</v>
      </c>
      <c r="C67" s="319"/>
      <c r="D67" s="319" t="s">
        <v>939</v>
      </c>
      <c r="E67" s="317" t="s">
        <v>559</v>
      </c>
      <c r="F67" s="317">
        <v>743.5</v>
      </c>
      <c r="G67" s="317">
        <v>734.5</v>
      </c>
      <c r="H67" s="320">
        <v>751.5</v>
      </c>
      <c r="I67" s="320" t="s">
        <v>931</v>
      </c>
      <c r="J67" s="321" t="s">
        <v>941</v>
      </c>
      <c r="K67" s="320">
        <f t="shared" ref="K67:K69" si="60">H67-F67</f>
        <v>8</v>
      </c>
      <c r="L67" s="322">
        <f t="shared" ref="L67:L69" si="61">(H67*N67)*0.07%</f>
        <v>723.31875000000014</v>
      </c>
      <c r="M67" s="323">
        <f t="shared" ref="M67:M69" si="62">(K67*N67)-L67</f>
        <v>10276.68125</v>
      </c>
      <c r="N67" s="320">
        <v>1375</v>
      </c>
      <c r="O67" s="321" t="s">
        <v>557</v>
      </c>
      <c r="P67" s="316">
        <v>44750</v>
      </c>
      <c r="Q67" s="231"/>
      <c r="R67" s="235" t="s">
        <v>558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317">
        <v>9</v>
      </c>
      <c r="B68" s="316">
        <v>44750</v>
      </c>
      <c r="C68" s="319"/>
      <c r="D68" s="319" t="s">
        <v>946</v>
      </c>
      <c r="E68" s="317" t="s">
        <v>559</v>
      </c>
      <c r="F68" s="317">
        <v>2755</v>
      </c>
      <c r="G68" s="317">
        <v>2710</v>
      </c>
      <c r="H68" s="320">
        <v>2797.5</v>
      </c>
      <c r="I68" s="320" t="s">
        <v>947</v>
      </c>
      <c r="J68" s="321" t="s">
        <v>953</v>
      </c>
      <c r="K68" s="320">
        <f t="shared" si="60"/>
        <v>42.5</v>
      </c>
      <c r="L68" s="322">
        <f t="shared" si="61"/>
        <v>489.56250000000006</v>
      </c>
      <c r="M68" s="323">
        <f t="shared" si="62"/>
        <v>10135.4375</v>
      </c>
      <c r="N68" s="320">
        <v>250</v>
      </c>
      <c r="O68" s="321" t="s">
        <v>557</v>
      </c>
      <c r="P68" s="316">
        <v>44753</v>
      </c>
      <c r="Q68" s="231"/>
      <c r="R68" s="235" t="s">
        <v>832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317">
        <v>10</v>
      </c>
      <c r="B69" s="352">
        <v>44753</v>
      </c>
      <c r="C69" s="319"/>
      <c r="D69" s="319" t="s">
        <v>847</v>
      </c>
      <c r="E69" s="317" t="s">
        <v>559</v>
      </c>
      <c r="F69" s="317">
        <v>2235</v>
      </c>
      <c r="G69" s="317">
        <v>2190</v>
      </c>
      <c r="H69" s="320">
        <v>2280</v>
      </c>
      <c r="I69" s="320" t="s">
        <v>950</v>
      </c>
      <c r="J69" s="321" t="s">
        <v>972</v>
      </c>
      <c r="K69" s="320">
        <f t="shared" si="60"/>
        <v>45</v>
      </c>
      <c r="L69" s="322">
        <f t="shared" si="61"/>
        <v>399.00000000000006</v>
      </c>
      <c r="M69" s="323">
        <f t="shared" si="62"/>
        <v>10851</v>
      </c>
      <c r="N69" s="320">
        <v>250</v>
      </c>
      <c r="O69" s="321" t="s">
        <v>557</v>
      </c>
      <c r="P69" s="316">
        <v>44755</v>
      </c>
      <c r="Q69" s="231"/>
      <c r="R69" s="235" t="s">
        <v>832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11</v>
      </c>
      <c r="B70" s="352">
        <v>44753</v>
      </c>
      <c r="C70" s="319"/>
      <c r="D70" s="319" t="s">
        <v>951</v>
      </c>
      <c r="E70" s="317" t="s">
        <v>559</v>
      </c>
      <c r="F70" s="317">
        <v>16110</v>
      </c>
      <c r="G70" s="317">
        <v>15970</v>
      </c>
      <c r="H70" s="320">
        <v>16210</v>
      </c>
      <c r="I70" s="320" t="s">
        <v>952</v>
      </c>
      <c r="J70" s="321" t="s">
        <v>821</v>
      </c>
      <c r="K70" s="320">
        <f t="shared" ref="K70" si="63">H70-F70</f>
        <v>100</v>
      </c>
      <c r="L70" s="322">
        <f t="shared" ref="L70" si="64">(H70*N70)*0.07%</f>
        <v>567.35000000000014</v>
      </c>
      <c r="M70" s="323">
        <f t="shared" ref="M70" si="65">(K70*N70)-L70</f>
        <v>4432.6499999999996</v>
      </c>
      <c r="N70" s="320">
        <v>50</v>
      </c>
      <c r="O70" s="321" t="s">
        <v>557</v>
      </c>
      <c r="P70" s="316">
        <v>44753</v>
      </c>
      <c r="Q70" s="231"/>
      <c r="R70" s="235" t="s">
        <v>558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428">
        <v>12</v>
      </c>
      <c r="B71" s="389">
        <v>44753</v>
      </c>
      <c r="C71" s="429"/>
      <c r="D71" s="429" t="s">
        <v>956</v>
      </c>
      <c r="E71" s="428" t="s">
        <v>559</v>
      </c>
      <c r="F71" s="428">
        <v>579.5</v>
      </c>
      <c r="G71" s="428">
        <v>569</v>
      </c>
      <c r="H71" s="403">
        <v>569</v>
      </c>
      <c r="I71" s="403" t="s">
        <v>957</v>
      </c>
      <c r="J71" s="402" t="s">
        <v>965</v>
      </c>
      <c r="K71" s="403">
        <f t="shared" ref="K71:K72" si="66">H71-F71</f>
        <v>-10.5</v>
      </c>
      <c r="L71" s="404">
        <f t="shared" ref="L71:L72" si="67">(H71*N71)*0.07%</f>
        <v>537.70500000000004</v>
      </c>
      <c r="M71" s="405">
        <f t="shared" ref="M71:M72" si="68">(K71*N71)-L71</f>
        <v>-14712.705</v>
      </c>
      <c r="N71" s="403">
        <v>1350</v>
      </c>
      <c r="O71" s="402" t="s">
        <v>569</v>
      </c>
      <c r="P71" s="406">
        <v>44754</v>
      </c>
      <c r="Q71" s="231"/>
      <c r="R71" s="235" t="s">
        <v>832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430">
        <v>13</v>
      </c>
      <c r="B72" s="431">
        <v>44754</v>
      </c>
      <c r="C72" s="432"/>
      <c r="D72" s="432" t="s">
        <v>962</v>
      </c>
      <c r="E72" s="430" t="s">
        <v>559</v>
      </c>
      <c r="F72" s="430">
        <v>16100</v>
      </c>
      <c r="G72" s="430">
        <v>15970</v>
      </c>
      <c r="H72" s="415">
        <v>16115</v>
      </c>
      <c r="I72" s="415" t="s">
        <v>952</v>
      </c>
      <c r="J72" s="414" t="s">
        <v>971</v>
      </c>
      <c r="K72" s="415">
        <f t="shared" si="66"/>
        <v>15</v>
      </c>
      <c r="L72" s="416">
        <f t="shared" si="67"/>
        <v>564.02500000000009</v>
      </c>
      <c r="M72" s="417">
        <f t="shared" si="68"/>
        <v>185.97499999999991</v>
      </c>
      <c r="N72" s="415">
        <v>50</v>
      </c>
      <c r="O72" s="414" t="s">
        <v>678</v>
      </c>
      <c r="P72" s="418">
        <v>44755</v>
      </c>
      <c r="Q72" s="231"/>
      <c r="R72" s="235" t="s">
        <v>558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428">
        <v>14</v>
      </c>
      <c r="B73" s="389">
        <v>44754</v>
      </c>
      <c r="C73" s="429"/>
      <c r="D73" s="429" t="s">
        <v>963</v>
      </c>
      <c r="E73" s="428" t="s">
        <v>559</v>
      </c>
      <c r="F73" s="428">
        <v>645</v>
      </c>
      <c r="G73" s="428">
        <v>632</v>
      </c>
      <c r="H73" s="403">
        <v>632</v>
      </c>
      <c r="I73" s="403" t="s">
        <v>964</v>
      </c>
      <c r="J73" s="402" t="s">
        <v>966</v>
      </c>
      <c r="K73" s="403">
        <f t="shared" ref="K73" si="69">H73-F73</f>
        <v>-13</v>
      </c>
      <c r="L73" s="404">
        <f t="shared" ref="L73:L75" si="70">(H73*N73)*0.07%</f>
        <v>442.40000000000009</v>
      </c>
      <c r="M73" s="405">
        <f t="shared" ref="M73:M75" si="71">(K73*N73)-L73</f>
        <v>-13442.4</v>
      </c>
      <c r="N73" s="403">
        <v>1000</v>
      </c>
      <c r="O73" s="402" t="s">
        <v>569</v>
      </c>
      <c r="P73" s="406">
        <v>44754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15</v>
      </c>
      <c r="B74" s="352">
        <v>44755</v>
      </c>
      <c r="C74" s="319"/>
      <c r="D74" s="319" t="s">
        <v>968</v>
      </c>
      <c r="E74" s="317" t="s">
        <v>945</v>
      </c>
      <c r="F74" s="317">
        <v>35330</v>
      </c>
      <c r="G74" s="317">
        <v>35640</v>
      </c>
      <c r="H74" s="320">
        <v>35140</v>
      </c>
      <c r="I74" s="320" t="s">
        <v>969</v>
      </c>
      <c r="J74" s="321" t="s">
        <v>970</v>
      </c>
      <c r="K74" s="320">
        <f>F74-H74</f>
        <v>190</v>
      </c>
      <c r="L74" s="322">
        <f t="shared" si="70"/>
        <v>614.95000000000005</v>
      </c>
      <c r="M74" s="323">
        <f t="shared" si="71"/>
        <v>4135.05</v>
      </c>
      <c r="N74" s="320">
        <v>25</v>
      </c>
      <c r="O74" s="321" t="s">
        <v>557</v>
      </c>
      <c r="P74" s="316">
        <v>44755</v>
      </c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16</v>
      </c>
      <c r="B75" s="316">
        <v>44756</v>
      </c>
      <c r="C75" s="319"/>
      <c r="D75" s="319" t="s">
        <v>906</v>
      </c>
      <c r="E75" s="317" t="s">
        <v>559</v>
      </c>
      <c r="F75" s="317">
        <v>2647.5</v>
      </c>
      <c r="G75" s="317">
        <v>2600</v>
      </c>
      <c r="H75" s="320">
        <v>2681</v>
      </c>
      <c r="I75" s="320" t="s">
        <v>986</v>
      </c>
      <c r="J75" s="321" t="s">
        <v>1003</v>
      </c>
      <c r="K75" s="320">
        <f t="shared" ref="K75" si="72">H75-F75</f>
        <v>33.5</v>
      </c>
      <c r="L75" s="322">
        <f t="shared" si="70"/>
        <v>516.09250000000009</v>
      </c>
      <c r="M75" s="323">
        <f t="shared" si="71"/>
        <v>8696.4074999999993</v>
      </c>
      <c r="N75" s="320">
        <v>275</v>
      </c>
      <c r="O75" s="321" t="s">
        <v>557</v>
      </c>
      <c r="P75" s="316">
        <v>44757</v>
      </c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17</v>
      </c>
      <c r="B76" s="316">
        <v>44756</v>
      </c>
      <c r="C76" s="319"/>
      <c r="D76" s="319" t="s">
        <v>925</v>
      </c>
      <c r="E76" s="317" t="s">
        <v>559</v>
      </c>
      <c r="F76" s="317">
        <v>579.5</v>
      </c>
      <c r="G76" s="317">
        <v>565</v>
      </c>
      <c r="H76" s="320">
        <v>588.5</v>
      </c>
      <c r="I76" s="320" t="s">
        <v>987</v>
      </c>
      <c r="J76" s="321" t="s">
        <v>764</v>
      </c>
      <c r="K76" s="320">
        <f t="shared" ref="K76:K77" si="73">H76-F76</f>
        <v>9</v>
      </c>
      <c r="L76" s="322">
        <f t="shared" ref="L76:L77" si="74">(H76*N76)*0.07%</f>
        <v>360.45625000000007</v>
      </c>
      <c r="M76" s="323">
        <f t="shared" ref="M76:M77" si="75">(K76*N76)-L76</f>
        <v>7514.5437499999998</v>
      </c>
      <c r="N76" s="320">
        <v>875</v>
      </c>
      <c r="O76" s="321" t="s">
        <v>557</v>
      </c>
      <c r="P76" s="316">
        <v>44757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18</v>
      </c>
      <c r="B77" s="316">
        <v>44757</v>
      </c>
      <c r="C77" s="319"/>
      <c r="D77" s="319" t="s">
        <v>994</v>
      </c>
      <c r="E77" s="317" t="s">
        <v>559</v>
      </c>
      <c r="F77" s="317">
        <v>675</v>
      </c>
      <c r="G77" s="317">
        <v>661</v>
      </c>
      <c r="H77" s="320">
        <v>684</v>
      </c>
      <c r="I77" s="320" t="s">
        <v>995</v>
      </c>
      <c r="J77" s="321" t="s">
        <v>1002</v>
      </c>
      <c r="K77" s="320">
        <f t="shared" si="73"/>
        <v>9</v>
      </c>
      <c r="L77" s="322">
        <f t="shared" si="74"/>
        <v>478.80000000000007</v>
      </c>
      <c r="M77" s="323">
        <f t="shared" si="75"/>
        <v>8521.2000000000007</v>
      </c>
      <c r="N77" s="320">
        <v>1000</v>
      </c>
      <c r="O77" s="321" t="s">
        <v>557</v>
      </c>
      <c r="P77" s="316">
        <v>44757</v>
      </c>
      <c r="Q77" s="231"/>
      <c r="R77" s="235" t="s">
        <v>832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19</v>
      </c>
      <c r="B78" s="316">
        <v>44757</v>
      </c>
      <c r="C78" s="319"/>
      <c r="D78" s="319" t="s">
        <v>996</v>
      </c>
      <c r="E78" s="317" t="s">
        <v>559</v>
      </c>
      <c r="F78" s="317">
        <v>956</v>
      </c>
      <c r="G78" s="320">
        <v>935</v>
      </c>
      <c r="H78" s="320">
        <v>972</v>
      </c>
      <c r="I78" s="320" t="s">
        <v>997</v>
      </c>
      <c r="J78" s="321" t="s">
        <v>910</v>
      </c>
      <c r="K78" s="320">
        <f t="shared" ref="K78:K80" si="76">H78-F78</f>
        <v>16</v>
      </c>
      <c r="L78" s="322">
        <f t="shared" ref="L78:L80" si="77">(H78*N78)*0.07%</f>
        <v>442.26000000000005</v>
      </c>
      <c r="M78" s="323">
        <f t="shared" ref="M78:M80" si="78">(K78*N78)-L78</f>
        <v>9957.74</v>
      </c>
      <c r="N78" s="320">
        <v>650</v>
      </c>
      <c r="O78" s="321" t="s">
        <v>557</v>
      </c>
      <c r="P78" s="316">
        <v>44760</v>
      </c>
      <c r="Q78" s="231"/>
      <c r="R78" s="235" t="s">
        <v>558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20</v>
      </c>
      <c r="B79" s="316">
        <v>44757</v>
      </c>
      <c r="C79" s="319"/>
      <c r="D79" s="319" t="s">
        <v>998</v>
      </c>
      <c r="E79" s="317" t="s">
        <v>559</v>
      </c>
      <c r="F79" s="317">
        <v>1892.5</v>
      </c>
      <c r="G79" s="317">
        <v>1850</v>
      </c>
      <c r="H79" s="320">
        <v>1923</v>
      </c>
      <c r="I79" s="320" t="s">
        <v>999</v>
      </c>
      <c r="J79" s="321" t="s">
        <v>1024</v>
      </c>
      <c r="K79" s="320">
        <f t="shared" si="76"/>
        <v>30.5</v>
      </c>
      <c r="L79" s="322">
        <f t="shared" si="77"/>
        <v>403.83000000000004</v>
      </c>
      <c r="M79" s="323">
        <f t="shared" si="78"/>
        <v>8746.17</v>
      </c>
      <c r="N79" s="320">
        <v>300</v>
      </c>
      <c r="O79" s="321" t="s">
        <v>557</v>
      </c>
      <c r="P79" s="316">
        <v>44760</v>
      </c>
      <c r="Q79" s="231"/>
      <c r="R79" s="235" t="s">
        <v>832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21</v>
      </c>
      <c r="B80" s="316">
        <v>44757</v>
      </c>
      <c r="C80" s="319"/>
      <c r="D80" s="319" t="s">
        <v>1000</v>
      </c>
      <c r="E80" s="317" t="s">
        <v>559</v>
      </c>
      <c r="F80" s="317">
        <v>391.5</v>
      </c>
      <c r="G80" s="317">
        <v>382</v>
      </c>
      <c r="H80" s="320">
        <v>399</v>
      </c>
      <c r="I80" s="320" t="s">
        <v>1001</v>
      </c>
      <c r="J80" s="321" t="s">
        <v>1048</v>
      </c>
      <c r="K80" s="320">
        <f t="shared" si="76"/>
        <v>7.5</v>
      </c>
      <c r="L80" s="322">
        <f t="shared" si="77"/>
        <v>418.95000000000005</v>
      </c>
      <c r="M80" s="323">
        <f t="shared" si="78"/>
        <v>10831.05</v>
      </c>
      <c r="N80" s="320">
        <v>1500</v>
      </c>
      <c r="O80" s="321" t="s">
        <v>557</v>
      </c>
      <c r="P80" s="316">
        <v>44761</v>
      </c>
      <c r="Q80" s="231"/>
      <c r="R80" s="235" t="s">
        <v>832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428">
        <v>22</v>
      </c>
      <c r="B81" s="406">
        <v>44760</v>
      </c>
      <c r="C81" s="429"/>
      <c r="D81" s="429" t="s">
        <v>1015</v>
      </c>
      <c r="E81" s="428" t="s">
        <v>945</v>
      </c>
      <c r="F81" s="428">
        <v>1980</v>
      </c>
      <c r="G81" s="428">
        <v>2030</v>
      </c>
      <c r="H81" s="403">
        <v>2030</v>
      </c>
      <c r="I81" s="403" t="s">
        <v>1016</v>
      </c>
      <c r="J81" s="402" t="s">
        <v>1047</v>
      </c>
      <c r="K81" s="403">
        <f>F81-H81</f>
        <v>-50</v>
      </c>
      <c r="L81" s="404">
        <f t="shared" ref="L81" si="79">(H81*N81)*0.07%</f>
        <v>355.25000000000006</v>
      </c>
      <c r="M81" s="405">
        <f t="shared" ref="M81" si="80">(K81*N81)-L81</f>
        <v>-12855.25</v>
      </c>
      <c r="N81" s="403">
        <v>250</v>
      </c>
      <c r="O81" s="402" t="s">
        <v>569</v>
      </c>
      <c r="P81" s="406">
        <v>44761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23</v>
      </c>
      <c r="B82" s="316">
        <v>44760</v>
      </c>
      <c r="C82" s="319"/>
      <c r="D82" s="319" t="s">
        <v>994</v>
      </c>
      <c r="E82" s="317" t="s">
        <v>559</v>
      </c>
      <c r="F82" s="317">
        <v>673</v>
      </c>
      <c r="G82" s="317">
        <v>658</v>
      </c>
      <c r="H82" s="320">
        <v>681</v>
      </c>
      <c r="I82" s="320" t="s">
        <v>995</v>
      </c>
      <c r="J82" s="321" t="s">
        <v>941</v>
      </c>
      <c r="K82" s="320">
        <f t="shared" ref="K82" si="81">H82-F82</f>
        <v>8</v>
      </c>
      <c r="L82" s="322">
        <f t="shared" ref="L82" si="82">(H82*N82)*0.07%</f>
        <v>476.70000000000005</v>
      </c>
      <c r="M82" s="323">
        <f t="shared" ref="M82" si="83">(K82*N82)-L82</f>
        <v>7523.3</v>
      </c>
      <c r="N82" s="320">
        <v>1000</v>
      </c>
      <c r="O82" s="321" t="s">
        <v>557</v>
      </c>
      <c r="P82" s="316">
        <v>44761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233">
        <v>24</v>
      </c>
      <c r="B83" s="230">
        <v>44760</v>
      </c>
      <c r="C83" s="288"/>
      <c r="D83" s="288" t="s">
        <v>1017</v>
      </c>
      <c r="E83" s="233" t="s">
        <v>559</v>
      </c>
      <c r="F83" s="233" t="s">
        <v>1018</v>
      </c>
      <c r="G83" s="233">
        <v>5950</v>
      </c>
      <c r="H83" s="234"/>
      <c r="I83" s="234" t="s">
        <v>1019</v>
      </c>
      <c r="J83" s="264" t="s">
        <v>560</v>
      </c>
      <c r="K83" s="288"/>
      <c r="L83" s="233"/>
      <c r="M83" s="233"/>
      <c r="N83" s="233"/>
      <c r="O83" s="234"/>
      <c r="P83" s="234"/>
      <c r="Q83" s="231"/>
      <c r="R83" s="235" t="s">
        <v>558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233">
        <v>25</v>
      </c>
      <c r="B84" s="230">
        <v>44760</v>
      </c>
      <c r="C84" s="288"/>
      <c r="D84" s="288" t="s">
        <v>847</v>
      </c>
      <c r="E84" s="233" t="s">
        <v>559</v>
      </c>
      <c r="F84" s="233" t="s">
        <v>1020</v>
      </c>
      <c r="G84" s="233">
        <v>2230</v>
      </c>
      <c r="H84" s="234"/>
      <c r="I84" s="234" t="s">
        <v>1021</v>
      </c>
      <c r="J84" s="264" t="s">
        <v>560</v>
      </c>
      <c r="K84" s="288"/>
      <c r="L84" s="233"/>
      <c r="M84" s="233"/>
      <c r="N84" s="233"/>
      <c r="O84" s="234"/>
      <c r="P84" s="234"/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233">
        <v>26</v>
      </c>
      <c r="B85" s="230">
        <v>44760</v>
      </c>
      <c r="C85" s="288"/>
      <c r="D85" s="288" t="s">
        <v>1025</v>
      </c>
      <c r="E85" s="233" t="s">
        <v>559</v>
      </c>
      <c r="F85" s="233" t="s">
        <v>1022</v>
      </c>
      <c r="G85" s="233">
        <v>229</v>
      </c>
      <c r="H85" s="234"/>
      <c r="I85" s="234" t="s">
        <v>1023</v>
      </c>
      <c r="J85" s="264" t="s">
        <v>560</v>
      </c>
      <c r="K85" s="288"/>
      <c r="L85" s="233"/>
      <c r="M85" s="233"/>
      <c r="N85" s="233"/>
      <c r="O85" s="234"/>
      <c r="P85" s="234"/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428">
        <v>27</v>
      </c>
      <c r="B86" s="406">
        <v>44761</v>
      </c>
      <c r="C86" s="429"/>
      <c r="D86" s="429" t="s">
        <v>1050</v>
      </c>
      <c r="E86" s="428" t="s">
        <v>559</v>
      </c>
      <c r="F86" s="428">
        <v>1217</v>
      </c>
      <c r="G86" s="428">
        <v>1200</v>
      </c>
      <c r="H86" s="403">
        <v>1201</v>
      </c>
      <c r="I86" s="403" t="s">
        <v>1051</v>
      </c>
      <c r="J86" s="402" t="s">
        <v>966</v>
      </c>
      <c r="K86" s="403">
        <f t="shared" ref="K86" si="84">H86-F86</f>
        <v>-16</v>
      </c>
      <c r="L86" s="404">
        <f t="shared" ref="L86" si="85">(H86*N86)*0.07%</f>
        <v>609.50750000000005</v>
      </c>
      <c r="M86" s="405">
        <f t="shared" ref="M86" si="86">(K86*N86)-L86</f>
        <v>-12209.5075</v>
      </c>
      <c r="N86" s="403">
        <v>725</v>
      </c>
      <c r="O86" s="402" t="s">
        <v>569</v>
      </c>
      <c r="P86" s="406">
        <v>44761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233"/>
      <c r="B87" s="230"/>
      <c r="C87" s="288"/>
      <c r="D87" s="288"/>
      <c r="E87" s="233"/>
      <c r="F87" s="233"/>
      <c r="G87" s="233"/>
      <c r="H87" s="234"/>
      <c r="I87" s="234"/>
      <c r="J87" s="264"/>
      <c r="K87" s="288"/>
      <c r="L87" s="233"/>
      <c r="M87" s="233"/>
      <c r="N87" s="233"/>
      <c r="O87" s="234"/>
      <c r="P87" s="234"/>
      <c r="Q87" s="231"/>
      <c r="R87" s="235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233"/>
      <c r="B88" s="230"/>
      <c r="C88" s="288"/>
      <c r="D88" s="288"/>
      <c r="E88" s="233"/>
      <c r="F88" s="233"/>
      <c r="G88" s="233"/>
      <c r="H88" s="234"/>
      <c r="I88" s="234"/>
      <c r="J88" s="264"/>
      <c r="K88" s="288"/>
      <c r="L88" s="233"/>
      <c r="M88" s="233"/>
      <c r="N88" s="233"/>
      <c r="O88" s="234"/>
      <c r="P88" s="234"/>
      <c r="Q88" s="231"/>
      <c r="R88" s="235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ht="13.5" customHeight="1">
      <c r="A89" s="275"/>
      <c r="B89" s="272"/>
      <c r="C89" s="231"/>
      <c r="D89" s="231"/>
      <c r="E89" s="275"/>
      <c r="F89" s="275"/>
      <c r="G89" s="275"/>
      <c r="H89" s="276"/>
      <c r="I89" s="276"/>
      <c r="J89" s="310"/>
      <c r="K89" s="276"/>
      <c r="L89" s="277"/>
      <c r="M89" s="311"/>
      <c r="N89" s="276"/>
      <c r="O89" s="312"/>
      <c r="P89" s="279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00"/>
      <c r="B90" s="101"/>
      <c r="C90" s="135"/>
      <c r="D90" s="143"/>
      <c r="E90" s="144"/>
      <c r="F90" s="100"/>
      <c r="G90" s="100"/>
      <c r="H90" s="100"/>
      <c r="I90" s="136"/>
      <c r="J90" s="136"/>
      <c r="K90" s="136"/>
      <c r="L90" s="136"/>
      <c r="M90" s="136"/>
      <c r="N90" s="136"/>
      <c r="O90" s="136"/>
      <c r="P90" s="136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145"/>
      <c r="B91" s="101"/>
      <c r="C91" s="102"/>
      <c r="D91" s="146"/>
      <c r="E91" s="105"/>
      <c r="F91" s="105"/>
      <c r="G91" s="105"/>
      <c r="H91" s="105"/>
      <c r="I91" s="105"/>
      <c r="J91" s="6"/>
      <c r="K91" s="105"/>
      <c r="L91" s="105"/>
      <c r="M91" s="6"/>
      <c r="N91" s="1"/>
      <c r="O91" s="102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 customHeight="1">
      <c r="A92" s="147" t="s">
        <v>579</v>
      </c>
      <c r="B92" s="147"/>
      <c r="C92" s="147"/>
      <c r="D92" s="147"/>
      <c r="E92" s="148"/>
      <c r="F92" s="105"/>
      <c r="G92" s="105"/>
      <c r="H92" s="105"/>
      <c r="I92" s="105"/>
      <c r="J92" s="1"/>
      <c r="K92" s="6"/>
      <c r="L92" s="6"/>
      <c r="M92" s="6"/>
      <c r="N92" s="1"/>
      <c r="O92" s="1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14.25" customHeight="1">
      <c r="A93" s="96" t="s">
        <v>16</v>
      </c>
      <c r="B93" s="96" t="s">
        <v>534</v>
      </c>
      <c r="C93" s="96"/>
      <c r="D93" s="97" t="s">
        <v>545</v>
      </c>
      <c r="E93" s="96" t="s">
        <v>546</v>
      </c>
      <c r="F93" s="96" t="s">
        <v>547</v>
      </c>
      <c r="G93" s="96" t="s">
        <v>567</v>
      </c>
      <c r="H93" s="96" t="s">
        <v>549</v>
      </c>
      <c r="I93" s="96" t="s">
        <v>550</v>
      </c>
      <c r="J93" s="95" t="s">
        <v>551</v>
      </c>
      <c r="K93" s="95" t="s">
        <v>580</v>
      </c>
      <c r="L93" s="98" t="s">
        <v>553</v>
      </c>
      <c r="M93" s="142" t="s">
        <v>576</v>
      </c>
      <c r="N93" s="96" t="s">
        <v>577</v>
      </c>
      <c r="O93" s="96" t="s">
        <v>555</v>
      </c>
      <c r="P93" s="97" t="s">
        <v>556</v>
      </c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s="229" customFormat="1" ht="12.75" customHeight="1">
      <c r="A94" s="397">
        <v>1</v>
      </c>
      <c r="B94" s="379">
        <v>44743</v>
      </c>
      <c r="C94" s="398"/>
      <c r="D94" s="398" t="s">
        <v>893</v>
      </c>
      <c r="E94" s="397" t="s">
        <v>559</v>
      </c>
      <c r="F94" s="397">
        <v>43</v>
      </c>
      <c r="G94" s="397">
        <v>30</v>
      </c>
      <c r="H94" s="397">
        <v>49.5</v>
      </c>
      <c r="I94" s="397" t="s">
        <v>894</v>
      </c>
      <c r="J94" s="321" t="s">
        <v>923</v>
      </c>
      <c r="K94" s="320">
        <f t="shared" ref="K94" si="87">H94-F94</f>
        <v>6.5</v>
      </c>
      <c r="L94" s="322">
        <v>100</v>
      </c>
      <c r="M94" s="323">
        <f t="shared" ref="M94" si="88">(K94*N94)-L94</f>
        <v>1850</v>
      </c>
      <c r="N94" s="320">
        <v>300</v>
      </c>
      <c r="O94" s="321" t="s">
        <v>557</v>
      </c>
      <c r="P94" s="316">
        <v>44747</v>
      </c>
      <c r="Q94" s="231"/>
      <c r="R94" s="232" t="s">
        <v>558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</row>
    <row r="95" spans="1:38" s="229" customFormat="1" ht="12.75" customHeight="1">
      <c r="A95" s="397">
        <v>2</v>
      </c>
      <c r="B95" s="379">
        <v>44747</v>
      </c>
      <c r="C95" s="398"/>
      <c r="D95" s="398" t="s">
        <v>911</v>
      </c>
      <c r="E95" s="397" t="s">
        <v>559</v>
      </c>
      <c r="F95" s="397">
        <v>108</v>
      </c>
      <c r="G95" s="397">
        <v>68</v>
      </c>
      <c r="H95" s="397">
        <v>129</v>
      </c>
      <c r="I95" s="397" t="s">
        <v>912</v>
      </c>
      <c r="J95" s="321" t="s">
        <v>570</v>
      </c>
      <c r="K95" s="320">
        <f t="shared" ref="K95:K96" si="89">H95-F95</f>
        <v>21</v>
      </c>
      <c r="L95" s="322">
        <v>100</v>
      </c>
      <c r="M95" s="323">
        <f t="shared" ref="M95:M96" si="90">(K95*N95)-L95</f>
        <v>950</v>
      </c>
      <c r="N95" s="320">
        <v>50</v>
      </c>
      <c r="O95" s="321" t="s">
        <v>557</v>
      </c>
      <c r="P95" s="316">
        <v>44747</v>
      </c>
      <c r="Q95" s="231"/>
      <c r="R95" s="232" t="s">
        <v>832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</row>
    <row r="96" spans="1:38" s="229" customFormat="1" ht="12.75" customHeight="1">
      <c r="A96" s="399">
        <v>3</v>
      </c>
      <c r="B96" s="400">
        <v>44747</v>
      </c>
      <c r="C96" s="401"/>
      <c r="D96" s="401" t="s">
        <v>913</v>
      </c>
      <c r="E96" s="399" t="s">
        <v>559</v>
      </c>
      <c r="F96" s="399">
        <v>88</v>
      </c>
      <c r="G96" s="399">
        <v>50</v>
      </c>
      <c r="H96" s="399">
        <v>58</v>
      </c>
      <c r="I96" s="399" t="s">
        <v>914</v>
      </c>
      <c r="J96" s="402" t="s">
        <v>915</v>
      </c>
      <c r="K96" s="403">
        <f t="shared" si="89"/>
        <v>-30</v>
      </c>
      <c r="L96" s="404">
        <v>100</v>
      </c>
      <c r="M96" s="405">
        <f t="shared" si="90"/>
        <v>-1600</v>
      </c>
      <c r="N96" s="403">
        <v>50</v>
      </c>
      <c r="O96" s="402" t="s">
        <v>569</v>
      </c>
      <c r="P96" s="406">
        <v>44747</v>
      </c>
      <c r="Q96" s="231"/>
      <c r="R96" s="232" t="s">
        <v>832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</row>
    <row r="97" spans="1:38" s="229" customFormat="1" ht="12.75" customHeight="1">
      <c r="A97" s="397">
        <v>4</v>
      </c>
      <c r="B97" s="379">
        <v>44749</v>
      </c>
      <c r="C97" s="398"/>
      <c r="D97" s="398" t="s">
        <v>932</v>
      </c>
      <c r="E97" s="397" t="s">
        <v>559</v>
      </c>
      <c r="F97" s="397">
        <v>5.55</v>
      </c>
      <c r="G97" s="397">
        <v>2.35</v>
      </c>
      <c r="H97" s="397">
        <v>9.25</v>
      </c>
      <c r="I97" s="410" t="s">
        <v>933</v>
      </c>
      <c r="J97" s="321" t="s">
        <v>934</v>
      </c>
      <c r="K97" s="320">
        <f t="shared" ref="K97" si="91">H97-F97</f>
        <v>3.7</v>
      </c>
      <c r="L97" s="322">
        <v>100</v>
      </c>
      <c r="M97" s="323">
        <f t="shared" ref="M97" si="92">(K97*N97)-L97</f>
        <v>5635</v>
      </c>
      <c r="N97" s="320">
        <v>1550</v>
      </c>
      <c r="O97" s="321" t="s">
        <v>557</v>
      </c>
      <c r="P97" s="316">
        <v>44749</v>
      </c>
      <c r="Q97" s="231"/>
      <c r="R97" s="232" t="s">
        <v>558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</row>
    <row r="98" spans="1:38" s="229" customFormat="1" ht="12.75" customHeight="1">
      <c r="A98" s="407">
        <v>5</v>
      </c>
      <c r="B98" s="341">
        <v>44749</v>
      </c>
      <c r="C98" s="408"/>
      <c r="D98" s="408" t="s">
        <v>935</v>
      </c>
      <c r="E98" s="407" t="s">
        <v>559</v>
      </c>
      <c r="F98" s="407" t="s">
        <v>936</v>
      </c>
      <c r="G98" s="407">
        <v>19</v>
      </c>
      <c r="H98" s="407"/>
      <c r="I98" s="407" t="s">
        <v>894</v>
      </c>
      <c r="J98" s="264" t="s">
        <v>560</v>
      </c>
      <c r="K98" s="234"/>
      <c r="L98" s="253"/>
      <c r="M98" s="254"/>
      <c r="N98" s="234"/>
      <c r="O98" s="264"/>
      <c r="P98" s="230"/>
      <c r="Q98" s="231"/>
      <c r="R98" s="232" t="s">
        <v>558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</row>
    <row r="99" spans="1:38" s="229" customFormat="1" ht="12.75" customHeight="1">
      <c r="A99" s="411">
        <v>6</v>
      </c>
      <c r="B99" s="412">
        <v>44749</v>
      </c>
      <c r="C99" s="413"/>
      <c r="D99" s="413" t="s">
        <v>937</v>
      </c>
      <c r="E99" s="411" t="s">
        <v>559</v>
      </c>
      <c r="F99" s="411">
        <v>30</v>
      </c>
      <c r="G99" s="411">
        <v>5</v>
      </c>
      <c r="H99" s="411">
        <v>36</v>
      </c>
      <c r="I99" s="411" t="s">
        <v>894</v>
      </c>
      <c r="J99" s="414" t="s">
        <v>938</v>
      </c>
      <c r="K99" s="415">
        <f t="shared" ref="K99" si="93">H99-F99</f>
        <v>6</v>
      </c>
      <c r="L99" s="416">
        <v>100</v>
      </c>
      <c r="M99" s="417">
        <f t="shared" ref="M99:M100" si="94">(K99*N99)-L99</f>
        <v>200</v>
      </c>
      <c r="N99" s="415">
        <v>50</v>
      </c>
      <c r="O99" s="414" t="s">
        <v>678</v>
      </c>
      <c r="P99" s="418">
        <v>44749</v>
      </c>
      <c r="Q99" s="231"/>
      <c r="R99" s="232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</row>
    <row r="100" spans="1:38" s="229" customFormat="1" ht="12.75" customHeight="1">
      <c r="A100" s="397">
        <v>7</v>
      </c>
      <c r="B100" s="379">
        <v>44750</v>
      </c>
      <c r="C100" s="398"/>
      <c r="D100" s="398" t="s">
        <v>944</v>
      </c>
      <c r="E100" s="397" t="s">
        <v>945</v>
      </c>
      <c r="F100" s="397">
        <v>10</v>
      </c>
      <c r="G100" s="397">
        <v>17.5</v>
      </c>
      <c r="H100" s="397">
        <v>7.5</v>
      </c>
      <c r="I100" s="397">
        <v>0.5</v>
      </c>
      <c r="J100" s="321" t="s">
        <v>958</v>
      </c>
      <c r="K100" s="320">
        <f>F100-H100</f>
        <v>2.5</v>
      </c>
      <c r="L100" s="322">
        <v>100</v>
      </c>
      <c r="M100" s="323">
        <f t="shared" si="94"/>
        <v>1650</v>
      </c>
      <c r="N100" s="320">
        <v>700</v>
      </c>
      <c r="O100" s="321" t="s">
        <v>557</v>
      </c>
      <c r="P100" s="316">
        <v>44753</v>
      </c>
      <c r="Q100" s="231"/>
      <c r="R100" s="232" t="s">
        <v>558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</row>
    <row r="101" spans="1:38" s="229" customFormat="1" ht="12.75" customHeight="1">
      <c r="A101" s="397">
        <v>8</v>
      </c>
      <c r="B101" s="379">
        <v>44754</v>
      </c>
      <c r="C101" s="398"/>
      <c r="D101" s="398" t="s">
        <v>967</v>
      </c>
      <c r="E101" s="397" t="s">
        <v>945</v>
      </c>
      <c r="F101" s="397">
        <v>5.75</v>
      </c>
      <c r="G101" s="397">
        <v>8.25</v>
      </c>
      <c r="H101" s="397">
        <v>4.1500000000000004</v>
      </c>
      <c r="I101" s="397">
        <v>0.5</v>
      </c>
      <c r="J101" s="321" t="s">
        <v>975</v>
      </c>
      <c r="K101" s="320">
        <f>F101-H101</f>
        <v>1.5999999999999996</v>
      </c>
      <c r="L101" s="322">
        <v>100</v>
      </c>
      <c r="M101" s="323">
        <f t="shared" ref="M101:M103" si="95">(K101*N101)-L101</f>
        <v>3099.9999999999991</v>
      </c>
      <c r="N101" s="320">
        <v>2000</v>
      </c>
      <c r="O101" s="321" t="s">
        <v>557</v>
      </c>
      <c r="P101" s="316">
        <v>44755</v>
      </c>
      <c r="Q101" s="231"/>
      <c r="R101" s="232" t="s">
        <v>558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</row>
    <row r="102" spans="1:38" s="229" customFormat="1" ht="12.75" customHeight="1">
      <c r="A102" s="399">
        <v>9</v>
      </c>
      <c r="B102" s="400">
        <v>44755</v>
      </c>
      <c r="C102" s="401"/>
      <c r="D102" s="401" t="s">
        <v>976</v>
      </c>
      <c r="E102" s="399" t="s">
        <v>559</v>
      </c>
      <c r="F102" s="399">
        <v>63</v>
      </c>
      <c r="G102" s="399">
        <v>25</v>
      </c>
      <c r="H102" s="399">
        <v>50</v>
      </c>
      <c r="I102" s="399" t="s">
        <v>977</v>
      </c>
      <c r="J102" s="393" t="s">
        <v>966</v>
      </c>
      <c r="K102" s="399">
        <f t="shared" ref="K102:K103" si="96">H102-F102</f>
        <v>-13</v>
      </c>
      <c r="L102" s="433">
        <v>100</v>
      </c>
      <c r="M102" s="434">
        <f t="shared" si="95"/>
        <v>-750</v>
      </c>
      <c r="N102" s="399">
        <v>50</v>
      </c>
      <c r="O102" s="393" t="s">
        <v>569</v>
      </c>
      <c r="P102" s="400">
        <v>44755</v>
      </c>
      <c r="Q102" s="231"/>
      <c r="R102" s="232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</row>
    <row r="103" spans="1:38" s="229" customFormat="1" ht="12.75" customHeight="1">
      <c r="A103" s="397">
        <v>10</v>
      </c>
      <c r="B103" s="379">
        <v>44755</v>
      </c>
      <c r="C103" s="398"/>
      <c r="D103" s="398" t="s">
        <v>981</v>
      </c>
      <c r="E103" s="397" t="s">
        <v>559</v>
      </c>
      <c r="F103" s="397">
        <v>160</v>
      </c>
      <c r="G103" s="397">
        <v>60</v>
      </c>
      <c r="H103" s="397">
        <v>205</v>
      </c>
      <c r="I103" s="397" t="s">
        <v>978</v>
      </c>
      <c r="J103" s="321" t="s">
        <v>972</v>
      </c>
      <c r="K103" s="320">
        <f t="shared" si="96"/>
        <v>45</v>
      </c>
      <c r="L103" s="322">
        <v>100</v>
      </c>
      <c r="M103" s="323">
        <f t="shared" si="95"/>
        <v>1025</v>
      </c>
      <c r="N103" s="320">
        <v>25</v>
      </c>
      <c r="O103" s="321" t="s">
        <v>557</v>
      </c>
      <c r="P103" s="316">
        <v>44755</v>
      </c>
      <c r="Q103" s="231"/>
      <c r="R103" s="232" t="s">
        <v>832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</row>
    <row r="104" spans="1:38" s="229" customFormat="1" ht="12.75" customHeight="1">
      <c r="A104" s="399">
        <v>11</v>
      </c>
      <c r="B104" s="400">
        <v>44756</v>
      </c>
      <c r="C104" s="401"/>
      <c r="D104" s="401" t="s">
        <v>988</v>
      </c>
      <c r="E104" s="399" t="s">
        <v>559</v>
      </c>
      <c r="F104" s="399">
        <v>75</v>
      </c>
      <c r="G104" s="399">
        <v>10</v>
      </c>
      <c r="H104" s="399">
        <v>10</v>
      </c>
      <c r="I104" s="399" t="s">
        <v>912</v>
      </c>
      <c r="J104" s="393" t="s">
        <v>989</v>
      </c>
      <c r="K104" s="399">
        <f t="shared" ref="K104:K105" si="97">H104-F104</f>
        <v>-65</v>
      </c>
      <c r="L104" s="433">
        <v>100</v>
      </c>
      <c r="M104" s="434">
        <f t="shared" ref="M104:M107" si="98">(K104*N104)-L104</f>
        <v>-1725</v>
      </c>
      <c r="N104" s="399">
        <v>25</v>
      </c>
      <c r="O104" s="393" t="s">
        <v>569</v>
      </c>
      <c r="P104" s="400">
        <v>44756</v>
      </c>
      <c r="Q104" s="231"/>
      <c r="R104" s="232" t="s">
        <v>832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</row>
    <row r="105" spans="1:38" s="229" customFormat="1" ht="12.75" customHeight="1">
      <c r="A105" s="397">
        <v>12</v>
      </c>
      <c r="B105" s="379">
        <v>44761</v>
      </c>
      <c r="C105" s="398"/>
      <c r="D105" s="398" t="s">
        <v>1045</v>
      </c>
      <c r="E105" s="397" t="s">
        <v>559</v>
      </c>
      <c r="F105" s="397">
        <v>10</v>
      </c>
      <c r="G105" s="397">
        <v>5</v>
      </c>
      <c r="H105" s="397">
        <v>12.75</v>
      </c>
      <c r="I105" s="397" t="s">
        <v>1046</v>
      </c>
      <c r="J105" s="321" t="s">
        <v>1057</v>
      </c>
      <c r="K105" s="320">
        <f t="shared" si="97"/>
        <v>2.75</v>
      </c>
      <c r="L105" s="322">
        <v>100</v>
      </c>
      <c r="M105" s="323">
        <f t="shared" si="98"/>
        <v>2375</v>
      </c>
      <c r="N105" s="320">
        <v>900</v>
      </c>
      <c r="O105" s="321" t="s">
        <v>557</v>
      </c>
      <c r="P105" s="316">
        <v>44761</v>
      </c>
      <c r="Q105" s="231"/>
      <c r="R105" s="232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97">
        <v>13</v>
      </c>
      <c r="B106" s="379">
        <v>44761</v>
      </c>
      <c r="C106" s="398"/>
      <c r="D106" s="398" t="s">
        <v>944</v>
      </c>
      <c r="E106" s="397" t="s">
        <v>945</v>
      </c>
      <c r="F106" s="397">
        <v>13.5</v>
      </c>
      <c r="G106" s="397">
        <v>22</v>
      </c>
      <c r="H106" s="397">
        <v>9.5</v>
      </c>
      <c r="I106" s="397">
        <v>0.5</v>
      </c>
      <c r="J106" s="321" t="s">
        <v>1058</v>
      </c>
      <c r="K106" s="320">
        <f t="shared" ref="K106:K107" si="99">F106-H106</f>
        <v>4</v>
      </c>
      <c r="L106" s="322">
        <v>100</v>
      </c>
      <c r="M106" s="323">
        <f t="shared" si="98"/>
        <v>2700</v>
      </c>
      <c r="N106" s="320">
        <v>700</v>
      </c>
      <c r="O106" s="321" t="s">
        <v>557</v>
      </c>
      <c r="P106" s="316">
        <v>44761</v>
      </c>
      <c r="Q106" s="231"/>
      <c r="R106" s="232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s="229" customFormat="1" ht="12.75" customHeight="1">
      <c r="A107" s="397">
        <v>14</v>
      </c>
      <c r="B107" s="379">
        <v>44761</v>
      </c>
      <c r="C107" s="398"/>
      <c r="D107" s="398" t="s">
        <v>1056</v>
      </c>
      <c r="E107" s="397" t="s">
        <v>945</v>
      </c>
      <c r="F107" s="397">
        <v>17</v>
      </c>
      <c r="G107" s="397">
        <v>27</v>
      </c>
      <c r="H107" s="397">
        <v>13.25</v>
      </c>
      <c r="I107" s="397">
        <v>0.5</v>
      </c>
      <c r="J107" s="321" t="s">
        <v>1059</v>
      </c>
      <c r="K107" s="320">
        <f t="shared" si="99"/>
        <v>3.75</v>
      </c>
      <c r="L107" s="322">
        <v>100</v>
      </c>
      <c r="M107" s="323">
        <f t="shared" si="98"/>
        <v>1775</v>
      </c>
      <c r="N107" s="320">
        <v>500</v>
      </c>
      <c r="O107" s="321" t="s">
        <v>557</v>
      </c>
      <c r="P107" s="316">
        <v>44761</v>
      </c>
      <c r="Q107" s="231"/>
      <c r="R107" s="232" t="s">
        <v>558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</row>
    <row r="108" spans="1:38" s="229" customFormat="1" ht="12.75" customHeight="1">
      <c r="A108" s="407"/>
      <c r="B108" s="341"/>
      <c r="C108" s="408"/>
      <c r="D108" s="408"/>
      <c r="E108" s="407"/>
      <c r="F108" s="407"/>
      <c r="G108" s="407"/>
      <c r="H108" s="407"/>
      <c r="I108" s="407"/>
      <c r="J108" s="455"/>
      <c r="K108" s="407"/>
      <c r="L108" s="456"/>
      <c r="M108" s="457"/>
      <c r="N108" s="407"/>
      <c r="O108" s="455"/>
      <c r="P108" s="341"/>
      <c r="Q108" s="231"/>
      <c r="R108" s="232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</row>
    <row r="109" spans="1:38" ht="14.25" customHeight="1">
      <c r="A109" s="305"/>
      <c r="B109" s="409"/>
      <c r="C109" s="306"/>
      <c r="D109" s="307"/>
      <c r="E109" s="305"/>
      <c r="F109" s="305"/>
      <c r="G109" s="305"/>
      <c r="H109" s="308"/>
      <c r="I109" s="309"/>
      <c r="J109" s="264"/>
      <c r="K109" s="234"/>
      <c r="L109" s="253"/>
      <c r="M109" s="254"/>
      <c r="N109" s="234"/>
      <c r="O109" s="264"/>
      <c r="P109" s="230"/>
      <c r="Q109" s="1"/>
      <c r="R109" s="23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144"/>
      <c r="B110" s="149"/>
      <c r="C110" s="149"/>
      <c r="D110" s="150"/>
      <c r="E110" s="144"/>
      <c r="F110" s="151"/>
      <c r="G110" s="144"/>
      <c r="H110" s="144"/>
      <c r="I110" s="144"/>
      <c r="J110" s="149"/>
      <c r="K110" s="152"/>
      <c r="L110" s="144"/>
      <c r="M110" s="144"/>
      <c r="N110" s="144"/>
      <c r="O110" s="153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4" t="s">
        <v>581</v>
      </c>
      <c r="B111" s="154"/>
      <c r="C111" s="154"/>
      <c r="D111" s="155"/>
      <c r="E111" s="128"/>
      <c r="F111" s="6"/>
      <c r="G111" s="6"/>
      <c r="H111" s="129"/>
      <c r="I111" s="15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s="229" customFormat="1" ht="14.25" customHeight="1">
      <c r="A112" s="95" t="s">
        <v>16</v>
      </c>
      <c r="B112" s="96" t="s">
        <v>534</v>
      </c>
      <c r="C112" s="96"/>
      <c r="D112" s="97" t="s">
        <v>545</v>
      </c>
      <c r="E112" s="96" t="s">
        <v>546</v>
      </c>
      <c r="F112" s="96" t="s">
        <v>547</v>
      </c>
      <c r="G112" s="96" t="s">
        <v>548</v>
      </c>
      <c r="H112" s="96" t="s">
        <v>549</v>
      </c>
      <c r="I112" s="96" t="s">
        <v>550</v>
      </c>
      <c r="J112" s="95" t="s">
        <v>551</v>
      </c>
      <c r="K112" s="132" t="s">
        <v>568</v>
      </c>
      <c r="L112" s="133" t="s">
        <v>553</v>
      </c>
      <c r="M112" s="98" t="s">
        <v>554</v>
      </c>
      <c r="N112" s="96" t="s">
        <v>555</v>
      </c>
      <c r="O112" s="97" t="s">
        <v>556</v>
      </c>
      <c r="P112" s="96" t="s">
        <v>787</v>
      </c>
      <c r="Q112" s="228"/>
      <c r="R112" s="6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71">
        <v>1</v>
      </c>
      <c r="B113" s="372">
        <v>44488</v>
      </c>
      <c r="C113" s="372"/>
      <c r="D113" s="373" t="s">
        <v>836</v>
      </c>
      <c r="E113" s="374" t="s">
        <v>830</v>
      </c>
      <c r="F113" s="374">
        <v>235.25</v>
      </c>
      <c r="G113" s="374">
        <v>198</v>
      </c>
      <c r="H113" s="374">
        <v>287.5</v>
      </c>
      <c r="I113" s="374" t="s">
        <v>792</v>
      </c>
      <c r="J113" s="368" t="s">
        <v>902</v>
      </c>
      <c r="K113" s="368">
        <f t="shared" ref="K113" si="100">H113-F113</f>
        <v>52.25</v>
      </c>
      <c r="L113" s="369">
        <f t="shared" ref="L113" si="101">(F113*-0.7)/100</f>
        <v>-1.6467499999999999</v>
      </c>
      <c r="M113" s="375">
        <f t="shared" ref="M113" si="102">(K113+L113)/F113</f>
        <v>0.21510414452709883</v>
      </c>
      <c r="N113" s="368" t="s">
        <v>557</v>
      </c>
      <c r="O113" s="376">
        <v>44746</v>
      </c>
      <c r="P113" s="368"/>
      <c r="Q113" s="228"/>
      <c r="R113" s="1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ht="14.25" customHeight="1">
      <c r="A114" s="371">
        <v>2</v>
      </c>
      <c r="B114" s="372">
        <v>44736</v>
      </c>
      <c r="C114" s="372"/>
      <c r="D114" s="373" t="s">
        <v>845</v>
      </c>
      <c r="E114" s="374" t="s">
        <v>559</v>
      </c>
      <c r="F114" s="374">
        <v>1450</v>
      </c>
      <c r="G114" s="374">
        <v>1300</v>
      </c>
      <c r="H114" s="374">
        <v>1690</v>
      </c>
      <c r="I114" s="374" t="s">
        <v>846</v>
      </c>
      <c r="J114" s="368" t="s">
        <v>940</v>
      </c>
      <c r="K114" s="368">
        <f t="shared" ref="K114" si="103">H114-F114</f>
        <v>240</v>
      </c>
      <c r="L114" s="369">
        <f>(F114*-0.4)/100</f>
        <v>-5.8</v>
      </c>
      <c r="M114" s="375">
        <f t="shared" ref="M114" si="104">(K114+L114)/F114</f>
        <v>0.16151724137931034</v>
      </c>
      <c r="N114" s="368" t="s">
        <v>557</v>
      </c>
      <c r="O114" s="376">
        <v>44750</v>
      </c>
      <c r="P114" s="368"/>
      <c r="R114" s="228" t="s">
        <v>558</v>
      </c>
      <c r="S114" s="41"/>
      <c r="T114" s="1"/>
      <c r="U114" s="1"/>
      <c r="V114" s="1"/>
      <c r="W114" s="1"/>
      <c r="X114" s="1"/>
      <c r="Y114" s="1"/>
      <c r="Z114" s="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</row>
    <row r="115" spans="1:38" ht="12.75" customHeight="1">
      <c r="A115" s="157"/>
      <c r="B115" s="134"/>
      <c r="C115" s="158"/>
      <c r="D115" s="99"/>
      <c r="E115" s="159"/>
      <c r="F115" s="159"/>
      <c r="G115" s="159"/>
      <c r="H115" s="159"/>
      <c r="I115" s="159"/>
      <c r="J115" s="159"/>
      <c r="K115" s="160"/>
      <c r="L115" s="161"/>
      <c r="M115" s="159"/>
      <c r="N115" s="162"/>
      <c r="O115" s="163"/>
      <c r="P115" s="163"/>
      <c r="R115" s="6"/>
      <c r="S115" s="1"/>
      <c r="T115" s="1"/>
      <c r="U115" s="1"/>
      <c r="V115" s="1"/>
      <c r="W115" s="1"/>
      <c r="X115" s="1"/>
      <c r="Y115" s="1"/>
    </row>
    <row r="116" spans="1:38" ht="12.75" customHeight="1">
      <c r="A116" s="112" t="s">
        <v>561</v>
      </c>
      <c r="B116" s="112"/>
      <c r="C116" s="112"/>
      <c r="D116" s="112"/>
      <c r="E116" s="41"/>
      <c r="F116" s="120" t="s">
        <v>563</v>
      </c>
      <c r="G116" s="56"/>
      <c r="H116" s="56"/>
      <c r="I116" s="56"/>
      <c r="J116" s="6"/>
      <c r="K116" s="138"/>
      <c r="L116" s="139"/>
      <c r="M116" s="6"/>
      <c r="N116" s="102"/>
      <c r="O116" s="164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9" t="s">
        <v>562</v>
      </c>
      <c r="B117" s="112"/>
      <c r="C117" s="112"/>
      <c r="D117" s="112"/>
      <c r="E117" s="6"/>
      <c r="F117" s="120" t="s">
        <v>565</v>
      </c>
      <c r="G117" s="6"/>
      <c r="H117" s="6" t="s">
        <v>783</v>
      </c>
      <c r="I117" s="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9"/>
      <c r="B118" s="112"/>
      <c r="C118" s="112"/>
      <c r="D118" s="112"/>
      <c r="E118" s="6"/>
      <c r="F118" s="120"/>
      <c r="G118" s="6"/>
      <c r="H118" s="6"/>
      <c r="I118" s="6"/>
      <c r="J118" s="1"/>
      <c r="K118" s="6"/>
      <c r="L118" s="6"/>
      <c r="M118" s="6"/>
      <c r="N118" s="1"/>
      <c r="O118" s="1"/>
      <c r="Q118" s="1"/>
      <c r="R118" s="5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9"/>
      <c r="B119" s="112"/>
      <c r="C119" s="112"/>
      <c r="D119" s="112"/>
      <c r="E119" s="6"/>
      <c r="F119" s="120"/>
      <c r="G119" s="56"/>
      <c r="H119" s="41"/>
      <c r="I119" s="56"/>
      <c r="J119" s="6"/>
      <c r="K119" s="138"/>
      <c r="L119" s="139"/>
      <c r="M119" s="6"/>
      <c r="N119" s="102"/>
      <c r="O119" s="140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6"/>
      <c r="B120" s="101"/>
      <c r="C120" s="101"/>
      <c r="D120" s="41"/>
      <c r="E120" s="56"/>
      <c r="F120" s="56"/>
      <c r="G120" s="56"/>
      <c r="H120" s="41"/>
      <c r="I120" s="56"/>
      <c r="J120" s="6"/>
      <c r="K120" s="138"/>
      <c r="L120" s="139"/>
      <c r="M120" s="6"/>
      <c r="N120" s="102"/>
      <c r="O120" s="140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41"/>
      <c r="B121" s="165" t="s">
        <v>582</v>
      </c>
      <c r="C121" s="165"/>
      <c r="D121" s="165"/>
      <c r="E121" s="165"/>
      <c r="F121" s="6"/>
      <c r="G121" s="6"/>
      <c r="H121" s="130"/>
      <c r="I121" s="6"/>
      <c r="J121" s="130"/>
      <c r="K121" s="131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95" t="s">
        <v>16</v>
      </c>
      <c r="B122" s="96" t="s">
        <v>534</v>
      </c>
      <c r="C122" s="96"/>
      <c r="D122" s="97" t="s">
        <v>545</v>
      </c>
      <c r="E122" s="96" t="s">
        <v>546</v>
      </c>
      <c r="F122" s="96" t="s">
        <v>547</v>
      </c>
      <c r="G122" s="96" t="s">
        <v>583</v>
      </c>
      <c r="H122" s="96" t="s">
        <v>584</v>
      </c>
      <c r="I122" s="96" t="s">
        <v>550</v>
      </c>
      <c r="J122" s="166" t="s">
        <v>551</v>
      </c>
      <c r="K122" s="96" t="s">
        <v>552</v>
      </c>
      <c r="L122" s="96" t="s">
        <v>585</v>
      </c>
      <c r="M122" s="96" t="s">
        <v>555</v>
      </c>
      <c r="N122" s="97" t="s">
        <v>556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67">
        <v>1</v>
      </c>
      <c r="B123" s="168">
        <v>41579</v>
      </c>
      <c r="C123" s="168"/>
      <c r="D123" s="169" t="s">
        <v>586</v>
      </c>
      <c r="E123" s="170" t="s">
        <v>587</v>
      </c>
      <c r="F123" s="171">
        <v>82</v>
      </c>
      <c r="G123" s="170" t="s">
        <v>588</v>
      </c>
      <c r="H123" s="170">
        <v>100</v>
      </c>
      <c r="I123" s="172">
        <v>100</v>
      </c>
      <c r="J123" s="173" t="s">
        <v>589</v>
      </c>
      <c r="K123" s="174">
        <f t="shared" ref="K123:K175" si="105">H123-F123</f>
        <v>18</v>
      </c>
      <c r="L123" s="175">
        <f t="shared" ref="L123:L175" si="106">K123/F123</f>
        <v>0.21951219512195122</v>
      </c>
      <c r="M123" s="170" t="s">
        <v>557</v>
      </c>
      <c r="N123" s="176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67">
        <v>2</v>
      </c>
      <c r="B124" s="168">
        <v>41794</v>
      </c>
      <c r="C124" s="168"/>
      <c r="D124" s="169" t="s">
        <v>590</v>
      </c>
      <c r="E124" s="170" t="s">
        <v>559</v>
      </c>
      <c r="F124" s="171">
        <v>257</v>
      </c>
      <c r="G124" s="170" t="s">
        <v>588</v>
      </c>
      <c r="H124" s="170">
        <v>300</v>
      </c>
      <c r="I124" s="172">
        <v>300</v>
      </c>
      <c r="J124" s="173" t="s">
        <v>589</v>
      </c>
      <c r="K124" s="174">
        <f t="shared" si="105"/>
        <v>43</v>
      </c>
      <c r="L124" s="175">
        <f t="shared" si="106"/>
        <v>0.16731517509727625</v>
      </c>
      <c r="M124" s="170" t="s">
        <v>557</v>
      </c>
      <c r="N124" s="176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67">
        <v>3</v>
      </c>
      <c r="B125" s="168">
        <v>41828</v>
      </c>
      <c r="C125" s="168"/>
      <c r="D125" s="169" t="s">
        <v>591</v>
      </c>
      <c r="E125" s="170" t="s">
        <v>559</v>
      </c>
      <c r="F125" s="171">
        <v>393</v>
      </c>
      <c r="G125" s="170" t="s">
        <v>588</v>
      </c>
      <c r="H125" s="170">
        <v>468</v>
      </c>
      <c r="I125" s="172">
        <v>468</v>
      </c>
      <c r="J125" s="173" t="s">
        <v>589</v>
      </c>
      <c r="K125" s="174">
        <f t="shared" si="105"/>
        <v>75</v>
      </c>
      <c r="L125" s="175">
        <f t="shared" si="106"/>
        <v>0.19083969465648856</v>
      </c>
      <c r="M125" s="170" t="s">
        <v>557</v>
      </c>
      <c r="N125" s="176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67">
        <v>4</v>
      </c>
      <c r="B126" s="168">
        <v>41857</v>
      </c>
      <c r="C126" s="168"/>
      <c r="D126" s="169" t="s">
        <v>592</v>
      </c>
      <c r="E126" s="170" t="s">
        <v>559</v>
      </c>
      <c r="F126" s="171">
        <v>205</v>
      </c>
      <c r="G126" s="170" t="s">
        <v>588</v>
      </c>
      <c r="H126" s="170">
        <v>275</v>
      </c>
      <c r="I126" s="172">
        <v>250</v>
      </c>
      <c r="J126" s="173" t="s">
        <v>589</v>
      </c>
      <c r="K126" s="174">
        <f t="shared" si="105"/>
        <v>70</v>
      </c>
      <c r="L126" s="175">
        <f t="shared" si="106"/>
        <v>0.34146341463414637</v>
      </c>
      <c r="M126" s="170" t="s">
        <v>557</v>
      </c>
      <c r="N126" s="176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67">
        <v>5</v>
      </c>
      <c r="B127" s="168">
        <v>41886</v>
      </c>
      <c r="C127" s="168"/>
      <c r="D127" s="169" t="s">
        <v>593</v>
      </c>
      <c r="E127" s="170" t="s">
        <v>559</v>
      </c>
      <c r="F127" s="171">
        <v>162</v>
      </c>
      <c r="G127" s="170" t="s">
        <v>588</v>
      </c>
      <c r="H127" s="170">
        <v>190</v>
      </c>
      <c r="I127" s="172">
        <v>190</v>
      </c>
      <c r="J127" s="173" t="s">
        <v>589</v>
      </c>
      <c r="K127" s="174">
        <f t="shared" si="105"/>
        <v>28</v>
      </c>
      <c r="L127" s="175">
        <f t="shared" si="106"/>
        <v>0.1728395061728395</v>
      </c>
      <c r="M127" s="170" t="s">
        <v>557</v>
      </c>
      <c r="N127" s="176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67">
        <v>6</v>
      </c>
      <c r="B128" s="168">
        <v>41886</v>
      </c>
      <c r="C128" s="168"/>
      <c r="D128" s="169" t="s">
        <v>594</v>
      </c>
      <c r="E128" s="170" t="s">
        <v>559</v>
      </c>
      <c r="F128" s="171">
        <v>75</v>
      </c>
      <c r="G128" s="170" t="s">
        <v>588</v>
      </c>
      <c r="H128" s="170">
        <v>91.5</v>
      </c>
      <c r="I128" s="172" t="s">
        <v>595</v>
      </c>
      <c r="J128" s="173" t="s">
        <v>596</v>
      </c>
      <c r="K128" s="174">
        <f t="shared" si="105"/>
        <v>16.5</v>
      </c>
      <c r="L128" s="175">
        <f t="shared" si="106"/>
        <v>0.22</v>
      </c>
      <c r="M128" s="170" t="s">
        <v>557</v>
      </c>
      <c r="N128" s="176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7</v>
      </c>
      <c r="B129" s="168">
        <v>41913</v>
      </c>
      <c r="C129" s="168"/>
      <c r="D129" s="169" t="s">
        <v>597</v>
      </c>
      <c r="E129" s="170" t="s">
        <v>559</v>
      </c>
      <c r="F129" s="171">
        <v>850</v>
      </c>
      <c r="G129" s="170" t="s">
        <v>588</v>
      </c>
      <c r="H129" s="170">
        <v>982.5</v>
      </c>
      <c r="I129" s="172">
        <v>1050</v>
      </c>
      <c r="J129" s="173" t="s">
        <v>598</v>
      </c>
      <c r="K129" s="174">
        <f t="shared" si="105"/>
        <v>132.5</v>
      </c>
      <c r="L129" s="175">
        <f t="shared" si="106"/>
        <v>0.15588235294117647</v>
      </c>
      <c r="M129" s="170" t="s">
        <v>557</v>
      </c>
      <c r="N129" s="176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8</v>
      </c>
      <c r="B130" s="168">
        <v>41913</v>
      </c>
      <c r="C130" s="168"/>
      <c r="D130" s="169" t="s">
        <v>599</v>
      </c>
      <c r="E130" s="170" t="s">
        <v>559</v>
      </c>
      <c r="F130" s="171">
        <v>475</v>
      </c>
      <c r="G130" s="170" t="s">
        <v>588</v>
      </c>
      <c r="H130" s="170">
        <v>515</v>
      </c>
      <c r="I130" s="172">
        <v>600</v>
      </c>
      <c r="J130" s="173" t="s">
        <v>600</v>
      </c>
      <c r="K130" s="174">
        <f t="shared" si="105"/>
        <v>40</v>
      </c>
      <c r="L130" s="175">
        <f t="shared" si="106"/>
        <v>8.4210526315789472E-2</v>
      </c>
      <c r="M130" s="170" t="s">
        <v>557</v>
      </c>
      <c r="N130" s="176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9</v>
      </c>
      <c r="B131" s="168">
        <v>41913</v>
      </c>
      <c r="C131" s="168"/>
      <c r="D131" s="169" t="s">
        <v>601</v>
      </c>
      <c r="E131" s="170" t="s">
        <v>559</v>
      </c>
      <c r="F131" s="171">
        <v>86</v>
      </c>
      <c r="G131" s="170" t="s">
        <v>588</v>
      </c>
      <c r="H131" s="170">
        <v>99</v>
      </c>
      <c r="I131" s="172">
        <v>140</v>
      </c>
      <c r="J131" s="173" t="s">
        <v>602</v>
      </c>
      <c r="K131" s="174">
        <f t="shared" si="105"/>
        <v>13</v>
      </c>
      <c r="L131" s="175">
        <f t="shared" si="106"/>
        <v>0.15116279069767441</v>
      </c>
      <c r="M131" s="170" t="s">
        <v>557</v>
      </c>
      <c r="N131" s="176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10</v>
      </c>
      <c r="B132" s="168">
        <v>41926</v>
      </c>
      <c r="C132" s="168"/>
      <c r="D132" s="169" t="s">
        <v>603</v>
      </c>
      <c r="E132" s="170" t="s">
        <v>559</v>
      </c>
      <c r="F132" s="171">
        <v>496.6</v>
      </c>
      <c r="G132" s="170" t="s">
        <v>588</v>
      </c>
      <c r="H132" s="170">
        <v>621</v>
      </c>
      <c r="I132" s="172">
        <v>580</v>
      </c>
      <c r="J132" s="173" t="s">
        <v>589</v>
      </c>
      <c r="K132" s="174">
        <f t="shared" si="105"/>
        <v>124.39999999999998</v>
      </c>
      <c r="L132" s="175">
        <f t="shared" si="106"/>
        <v>0.25050342327829234</v>
      </c>
      <c r="M132" s="170" t="s">
        <v>557</v>
      </c>
      <c r="N132" s="176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11</v>
      </c>
      <c r="B133" s="168">
        <v>41926</v>
      </c>
      <c r="C133" s="168"/>
      <c r="D133" s="169" t="s">
        <v>604</v>
      </c>
      <c r="E133" s="170" t="s">
        <v>559</v>
      </c>
      <c r="F133" s="171">
        <v>2481.9</v>
      </c>
      <c r="G133" s="170" t="s">
        <v>588</v>
      </c>
      <c r="H133" s="170">
        <v>2840</v>
      </c>
      <c r="I133" s="172">
        <v>2870</v>
      </c>
      <c r="J133" s="173" t="s">
        <v>605</v>
      </c>
      <c r="K133" s="174">
        <f t="shared" si="105"/>
        <v>358.09999999999991</v>
      </c>
      <c r="L133" s="175">
        <f t="shared" si="106"/>
        <v>0.14428462065353154</v>
      </c>
      <c r="M133" s="170" t="s">
        <v>557</v>
      </c>
      <c r="N133" s="176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12</v>
      </c>
      <c r="B134" s="168">
        <v>41928</v>
      </c>
      <c r="C134" s="168"/>
      <c r="D134" s="169" t="s">
        <v>606</v>
      </c>
      <c r="E134" s="170" t="s">
        <v>559</v>
      </c>
      <c r="F134" s="171">
        <v>84.5</v>
      </c>
      <c r="G134" s="170" t="s">
        <v>588</v>
      </c>
      <c r="H134" s="170">
        <v>93</v>
      </c>
      <c r="I134" s="172">
        <v>110</v>
      </c>
      <c r="J134" s="173" t="s">
        <v>607</v>
      </c>
      <c r="K134" s="174">
        <f t="shared" si="105"/>
        <v>8.5</v>
      </c>
      <c r="L134" s="175">
        <f t="shared" si="106"/>
        <v>0.10059171597633136</v>
      </c>
      <c r="M134" s="170" t="s">
        <v>557</v>
      </c>
      <c r="N134" s="176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13</v>
      </c>
      <c r="B135" s="168">
        <v>41928</v>
      </c>
      <c r="C135" s="168"/>
      <c r="D135" s="169" t="s">
        <v>608</v>
      </c>
      <c r="E135" s="170" t="s">
        <v>559</v>
      </c>
      <c r="F135" s="171">
        <v>401</v>
      </c>
      <c r="G135" s="170" t="s">
        <v>588</v>
      </c>
      <c r="H135" s="170">
        <v>428</v>
      </c>
      <c r="I135" s="172">
        <v>450</v>
      </c>
      <c r="J135" s="173" t="s">
        <v>609</v>
      </c>
      <c r="K135" s="174">
        <f t="shared" si="105"/>
        <v>27</v>
      </c>
      <c r="L135" s="175">
        <f t="shared" si="106"/>
        <v>6.7331670822942641E-2</v>
      </c>
      <c r="M135" s="170" t="s">
        <v>557</v>
      </c>
      <c r="N135" s="176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14</v>
      </c>
      <c r="B136" s="168">
        <v>41928</v>
      </c>
      <c r="C136" s="168"/>
      <c r="D136" s="169" t="s">
        <v>610</v>
      </c>
      <c r="E136" s="170" t="s">
        <v>559</v>
      </c>
      <c r="F136" s="171">
        <v>101</v>
      </c>
      <c r="G136" s="170" t="s">
        <v>588</v>
      </c>
      <c r="H136" s="170">
        <v>112</v>
      </c>
      <c r="I136" s="172">
        <v>120</v>
      </c>
      <c r="J136" s="173" t="s">
        <v>611</v>
      </c>
      <c r="K136" s="174">
        <f t="shared" si="105"/>
        <v>11</v>
      </c>
      <c r="L136" s="175">
        <f t="shared" si="106"/>
        <v>0.10891089108910891</v>
      </c>
      <c r="M136" s="170" t="s">
        <v>557</v>
      </c>
      <c r="N136" s="176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15</v>
      </c>
      <c r="B137" s="168">
        <v>41954</v>
      </c>
      <c r="C137" s="168"/>
      <c r="D137" s="169" t="s">
        <v>612</v>
      </c>
      <c r="E137" s="170" t="s">
        <v>559</v>
      </c>
      <c r="F137" s="171">
        <v>59</v>
      </c>
      <c r="G137" s="170" t="s">
        <v>588</v>
      </c>
      <c r="H137" s="170">
        <v>76</v>
      </c>
      <c r="I137" s="172">
        <v>76</v>
      </c>
      <c r="J137" s="173" t="s">
        <v>589</v>
      </c>
      <c r="K137" s="174">
        <f t="shared" si="105"/>
        <v>17</v>
      </c>
      <c r="L137" s="175">
        <f t="shared" si="106"/>
        <v>0.28813559322033899</v>
      </c>
      <c r="M137" s="170" t="s">
        <v>557</v>
      </c>
      <c r="N137" s="176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16</v>
      </c>
      <c r="B138" s="168">
        <v>41954</v>
      </c>
      <c r="C138" s="168"/>
      <c r="D138" s="169" t="s">
        <v>601</v>
      </c>
      <c r="E138" s="170" t="s">
        <v>559</v>
      </c>
      <c r="F138" s="171">
        <v>99</v>
      </c>
      <c r="G138" s="170" t="s">
        <v>588</v>
      </c>
      <c r="H138" s="170">
        <v>120</v>
      </c>
      <c r="I138" s="172">
        <v>120</v>
      </c>
      <c r="J138" s="173" t="s">
        <v>570</v>
      </c>
      <c r="K138" s="174">
        <f t="shared" si="105"/>
        <v>21</v>
      </c>
      <c r="L138" s="175">
        <f t="shared" si="106"/>
        <v>0.21212121212121213</v>
      </c>
      <c r="M138" s="170" t="s">
        <v>557</v>
      </c>
      <c r="N138" s="176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17</v>
      </c>
      <c r="B139" s="168">
        <v>41956</v>
      </c>
      <c r="C139" s="168"/>
      <c r="D139" s="169" t="s">
        <v>613</v>
      </c>
      <c r="E139" s="170" t="s">
        <v>559</v>
      </c>
      <c r="F139" s="171">
        <v>22</v>
      </c>
      <c r="G139" s="170" t="s">
        <v>588</v>
      </c>
      <c r="H139" s="170">
        <v>33.549999999999997</v>
      </c>
      <c r="I139" s="172">
        <v>32</v>
      </c>
      <c r="J139" s="173" t="s">
        <v>614</v>
      </c>
      <c r="K139" s="174">
        <f t="shared" si="105"/>
        <v>11.549999999999997</v>
      </c>
      <c r="L139" s="175">
        <f t="shared" si="106"/>
        <v>0.52499999999999991</v>
      </c>
      <c r="M139" s="170" t="s">
        <v>557</v>
      </c>
      <c r="N139" s="176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18</v>
      </c>
      <c r="B140" s="168">
        <v>41976</v>
      </c>
      <c r="C140" s="168"/>
      <c r="D140" s="169" t="s">
        <v>615</v>
      </c>
      <c r="E140" s="170" t="s">
        <v>559</v>
      </c>
      <c r="F140" s="171">
        <v>440</v>
      </c>
      <c r="G140" s="170" t="s">
        <v>588</v>
      </c>
      <c r="H140" s="170">
        <v>520</v>
      </c>
      <c r="I140" s="172">
        <v>520</v>
      </c>
      <c r="J140" s="173" t="s">
        <v>616</v>
      </c>
      <c r="K140" s="174">
        <f t="shared" si="105"/>
        <v>80</v>
      </c>
      <c r="L140" s="175">
        <f t="shared" si="106"/>
        <v>0.18181818181818182</v>
      </c>
      <c r="M140" s="170" t="s">
        <v>557</v>
      </c>
      <c r="N140" s="176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19</v>
      </c>
      <c r="B141" s="168">
        <v>41976</v>
      </c>
      <c r="C141" s="168"/>
      <c r="D141" s="169" t="s">
        <v>617</v>
      </c>
      <c r="E141" s="170" t="s">
        <v>559</v>
      </c>
      <c r="F141" s="171">
        <v>360</v>
      </c>
      <c r="G141" s="170" t="s">
        <v>588</v>
      </c>
      <c r="H141" s="170">
        <v>427</v>
      </c>
      <c r="I141" s="172">
        <v>425</v>
      </c>
      <c r="J141" s="173" t="s">
        <v>618</v>
      </c>
      <c r="K141" s="174">
        <f t="shared" si="105"/>
        <v>67</v>
      </c>
      <c r="L141" s="175">
        <f t="shared" si="106"/>
        <v>0.18611111111111112</v>
      </c>
      <c r="M141" s="170" t="s">
        <v>557</v>
      </c>
      <c r="N141" s="176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20</v>
      </c>
      <c r="B142" s="168">
        <v>42012</v>
      </c>
      <c r="C142" s="168"/>
      <c r="D142" s="169" t="s">
        <v>619</v>
      </c>
      <c r="E142" s="170" t="s">
        <v>559</v>
      </c>
      <c r="F142" s="171">
        <v>360</v>
      </c>
      <c r="G142" s="170" t="s">
        <v>588</v>
      </c>
      <c r="H142" s="170">
        <v>455</v>
      </c>
      <c r="I142" s="172">
        <v>420</v>
      </c>
      <c r="J142" s="173" t="s">
        <v>620</v>
      </c>
      <c r="K142" s="174">
        <f t="shared" si="105"/>
        <v>95</v>
      </c>
      <c r="L142" s="175">
        <f t="shared" si="106"/>
        <v>0.2638888888888889</v>
      </c>
      <c r="M142" s="170" t="s">
        <v>557</v>
      </c>
      <c r="N142" s="176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21</v>
      </c>
      <c r="B143" s="168">
        <v>42012</v>
      </c>
      <c r="C143" s="168"/>
      <c r="D143" s="169" t="s">
        <v>621</v>
      </c>
      <c r="E143" s="170" t="s">
        <v>559</v>
      </c>
      <c r="F143" s="171">
        <v>130</v>
      </c>
      <c r="G143" s="170"/>
      <c r="H143" s="170">
        <v>175.5</v>
      </c>
      <c r="I143" s="172">
        <v>165</v>
      </c>
      <c r="J143" s="173" t="s">
        <v>622</v>
      </c>
      <c r="K143" s="174">
        <f t="shared" si="105"/>
        <v>45.5</v>
      </c>
      <c r="L143" s="175">
        <f t="shared" si="106"/>
        <v>0.35</v>
      </c>
      <c r="M143" s="170" t="s">
        <v>557</v>
      </c>
      <c r="N143" s="176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22</v>
      </c>
      <c r="B144" s="168">
        <v>42040</v>
      </c>
      <c r="C144" s="168"/>
      <c r="D144" s="169" t="s">
        <v>372</v>
      </c>
      <c r="E144" s="170" t="s">
        <v>587</v>
      </c>
      <c r="F144" s="171">
        <v>98</v>
      </c>
      <c r="G144" s="170"/>
      <c r="H144" s="170">
        <v>120</v>
      </c>
      <c r="I144" s="172">
        <v>120</v>
      </c>
      <c r="J144" s="173" t="s">
        <v>589</v>
      </c>
      <c r="K144" s="174">
        <f t="shared" si="105"/>
        <v>22</v>
      </c>
      <c r="L144" s="175">
        <f t="shared" si="106"/>
        <v>0.22448979591836735</v>
      </c>
      <c r="M144" s="170" t="s">
        <v>557</v>
      </c>
      <c r="N144" s="176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23</v>
      </c>
      <c r="B145" s="168">
        <v>42040</v>
      </c>
      <c r="C145" s="168"/>
      <c r="D145" s="169" t="s">
        <v>623</v>
      </c>
      <c r="E145" s="170" t="s">
        <v>587</v>
      </c>
      <c r="F145" s="171">
        <v>196</v>
      </c>
      <c r="G145" s="170"/>
      <c r="H145" s="170">
        <v>262</v>
      </c>
      <c r="I145" s="172">
        <v>255</v>
      </c>
      <c r="J145" s="173" t="s">
        <v>589</v>
      </c>
      <c r="K145" s="174">
        <f t="shared" si="105"/>
        <v>66</v>
      </c>
      <c r="L145" s="175">
        <f t="shared" si="106"/>
        <v>0.33673469387755101</v>
      </c>
      <c r="M145" s="170" t="s">
        <v>557</v>
      </c>
      <c r="N145" s="176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7">
        <v>24</v>
      </c>
      <c r="B146" s="178">
        <v>42067</v>
      </c>
      <c r="C146" s="178"/>
      <c r="D146" s="179" t="s">
        <v>371</v>
      </c>
      <c r="E146" s="180" t="s">
        <v>587</v>
      </c>
      <c r="F146" s="181">
        <v>235</v>
      </c>
      <c r="G146" s="181"/>
      <c r="H146" s="182">
        <v>77</v>
      </c>
      <c r="I146" s="182" t="s">
        <v>624</v>
      </c>
      <c r="J146" s="183" t="s">
        <v>625</v>
      </c>
      <c r="K146" s="184">
        <f t="shared" si="105"/>
        <v>-158</v>
      </c>
      <c r="L146" s="185">
        <f t="shared" si="106"/>
        <v>-0.67234042553191486</v>
      </c>
      <c r="M146" s="181" t="s">
        <v>569</v>
      </c>
      <c r="N146" s="178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25</v>
      </c>
      <c r="B147" s="168">
        <v>42067</v>
      </c>
      <c r="C147" s="168"/>
      <c r="D147" s="169" t="s">
        <v>626</v>
      </c>
      <c r="E147" s="170" t="s">
        <v>587</v>
      </c>
      <c r="F147" s="171">
        <v>185</v>
      </c>
      <c r="G147" s="170"/>
      <c r="H147" s="170">
        <v>224</v>
      </c>
      <c r="I147" s="172" t="s">
        <v>627</v>
      </c>
      <c r="J147" s="173" t="s">
        <v>589</v>
      </c>
      <c r="K147" s="174">
        <f t="shared" si="105"/>
        <v>39</v>
      </c>
      <c r="L147" s="175">
        <f t="shared" si="106"/>
        <v>0.21081081081081082</v>
      </c>
      <c r="M147" s="170" t="s">
        <v>557</v>
      </c>
      <c r="N147" s="176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7">
        <v>26</v>
      </c>
      <c r="B148" s="178">
        <v>42090</v>
      </c>
      <c r="C148" s="178"/>
      <c r="D148" s="186" t="s">
        <v>628</v>
      </c>
      <c r="E148" s="181" t="s">
        <v>587</v>
      </c>
      <c r="F148" s="181">
        <v>49.5</v>
      </c>
      <c r="G148" s="182"/>
      <c r="H148" s="182">
        <v>15.85</v>
      </c>
      <c r="I148" s="182">
        <v>67</v>
      </c>
      <c r="J148" s="183" t="s">
        <v>629</v>
      </c>
      <c r="K148" s="182">
        <f t="shared" si="105"/>
        <v>-33.65</v>
      </c>
      <c r="L148" s="187">
        <f t="shared" si="106"/>
        <v>-0.67979797979797973</v>
      </c>
      <c r="M148" s="181" t="s">
        <v>569</v>
      </c>
      <c r="N148" s="188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27</v>
      </c>
      <c r="B149" s="168">
        <v>42093</v>
      </c>
      <c r="C149" s="168"/>
      <c r="D149" s="169" t="s">
        <v>630</v>
      </c>
      <c r="E149" s="170" t="s">
        <v>587</v>
      </c>
      <c r="F149" s="171">
        <v>183.5</v>
      </c>
      <c r="G149" s="170"/>
      <c r="H149" s="170">
        <v>219</v>
      </c>
      <c r="I149" s="172">
        <v>218</v>
      </c>
      <c r="J149" s="173" t="s">
        <v>631</v>
      </c>
      <c r="K149" s="174">
        <f t="shared" si="105"/>
        <v>35.5</v>
      </c>
      <c r="L149" s="175">
        <f t="shared" si="106"/>
        <v>0.19346049046321526</v>
      </c>
      <c r="M149" s="170" t="s">
        <v>557</v>
      </c>
      <c r="N149" s="176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28</v>
      </c>
      <c r="B150" s="168">
        <v>42114</v>
      </c>
      <c r="C150" s="168"/>
      <c r="D150" s="169" t="s">
        <v>632</v>
      </c>
      <c r="E150" s="170" t="s">
        <v>587</v>
      </c>
      <c r="F150" s="171">
        <f>(227+237)/2</f>
        <v>232</v>
      </c>
      <c r="G150" s="170"/>
      <c r="H150" s="170">
        <v>298</v>
      </c>
      <c r="I150" s="172">
        <v>298</v>
      </c>
      <c r="J150" s="173" t="s">
        <v>589</v>
      </c>
      <c r="K150" s="174">
        <f t="shared" si="105"/>
        <v>66</v>
      </c>
      <c r="L150" s="175">
        <f t="shared" si="106"/>
        <v>0.28448275862068967</v>
      </c>
      <c r="M150" s="170" t="s">
        <v>557</v>
      </c>
      <c r="N150" s="176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29</v>
      </c>
      <c r="B151" s="168">
        <v>42128</v>
      </c>
      <c r="C151" s="168"/>
      <c r="D151" s="169" t="s">
        <v>633</v>
      </c>
      <c r="E151" s="170" t="s">
        <v>559</v>
      </c>
      <c r="F151" s="171">
        <v>385</v>
      </c>
      <c r="G151" s="170"/>
      <c r="H151" s="170">
        <f>212.5+331</f>
        <v>543.5</v>
      </c>
      <c r="I151" s="172">
        <v>510</v>
      </c>
      <c r="J151" s="173" t="s">
        <v>634</v>
      </c>
      <c r="K151" s="174">
        <f t="shared" si="105"/>
        <v>158.5</v>
      </c>
      <c r="L151" s="175">
        <f t="shared" si="106"/>
        <v>0.41168831168831171</v>
      </c>
      <c r="M151" s="170" t="s">
        <v>557</v>
      </c>
      <c r="N151" s="176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30</v>
      </c>
      <c r="B152" s="168">
        <v>42128</v>
      </c>
      <c r="C152" s="168"/>
      <c r="D152" s="169" t="s">
        <v>635</v>
      </c>
      <c r="E152" s="170" t="s">
        <v>559</v>
      </c>
      <c r="F152" s="171">
        <v>115.5</v>
      </c>
      <c r="G152" s="170"/>
      <c r="H152" s="170">
        <v>146</v>
      </c>
      <c r="I152" s="172">
        <v>142</v>
      </c>
      <c r="J152" s="173" t="s">
        <v>636</v>
      </c>
      <c r="K152" s="174">
        <f t="shared" si="105"/>
        <v>30.5</v>
      </c>
      <c r="L152" s="175">
        <f t="shared" si="106"/>
        <v>0.26406926406926406</v>
      </c>
      <c r="M152" s="170" t="s">
        <v>557</v>
      </c>
      <c r="N152" s="176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31</v>
      </c>
      <c r="B153" s="168">
        <v>42151</v>
      </c>
      <c r="C153" s="168"/>
      <c r="D153" s="169" t="s">
        <v>637</v>
      </c>
      <c r="E153" s="170" t="s">
        <v>559</v>
      </c>
      <c r="F153" s="171">
        <v>237.5</v>
      </c>
      <c r="G153" s="170"/>
      <c r="H153" s="170">
        <v>279.5</v>
      </c>
      <c r="I153" s="172">
        <v>278</v>
      </c>
      <c r="J153" s="173" t="s">
        <v>589</v>
      </c>
      <c r="K153" s="174">
        <f t="shared" si="105"/>
        <v>42</v>
      </c>
      <c r="L153" s="175">
        <f t="shared" si="106"/>
        <v>0.17684210526315788</v>
      </c>
      <c r="M153" s="170" t="s">
        <v>557</v>
      </c>
      <c r="N153" s="176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32</v>
      </c>
      <c r="B154" s="168">
        <v>42174</v>
      </c>
      <c r="C154" s="168"/>
      <c r="D154" s="169" t="s">
        <v>608</v>
      </c>
      <c r="E154" s="170" t="s">
        <v>587</v>
      </c>
      <c r="F154" s="171">
        <v>340</v>
      </c>
      <c r="G154" s="170"/>
      <c r="H154" s="170">
        <v>448</v>
      </c>
      <c r="I154" s="172">
        <v>448</v>
      </c>
      <c r="J154" s="173" t="s">
        <v>589</v>
      </c>
      <c r="K154" s="174">
        <f t="shared" si="105"/>
        <v>108</v>
      </c>
      <c r="L154" s="175">
        <f t="shared" si="106"/>
        <v>0.31764705882352939</v>
      </c>
      <c r="M154" s="170" t="s">
        <v>557</v>
      </c>
      <c r="N154" s="176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33</v>
      </c>
      <c r="B155" s="168">
        <v>42191</v>
      </c>
      <c r="C155" s="168"/>
      <c r="D155" s="169" t="s">
        <v>638</v>
      </c>
      <c r="E155" s="170" t="s">
        <v>587</v>
      </c>
      <c r="F155" s="171">
        <v>390</v>
      </c>
      <c r="G155" s="170"/>
      <c r="H155" s="170">
        <v>460</v>
      </c>
      <c r="I155" s="172">
        <v>460</v>
      </c>
      <c r="J155" s="173" t="s">
        <v>589</v>
      </c>
      <c r="K155" s="174">
        <f t="shared" si="105"/>
        <v>70</v>
      </c>
      <c r="L155" s="175">
        <f t="shared" si="106"/>
        <v>0.17948717948717949</v>
      </c>
      <c r="M155" s="170" t="s">
        <v>557</v>
      </c>
      <c r="N155" s="176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34</v>
      </c>
      <c r="B156" s="178">
        <v>42195</v>
      </c>
      <c r="C156" s="178"/>
      <c r="D156" s="179" t="s">
        <v>639</v>
      </c>
      <c r="E156" s="180" t="s">
        <v>587</v>
      </c>
      <c r="F156" s="181">
        <v>122.5</v>
      </c>
      <c r="G156" s="181"/>
      <c r="H156" s="182">
        <v>61</v>
      </c>
      <c r="I156" s="182">
        <v>172</v>
      </c>
      <c r="J156" s="183" t="s">
        <v>640</v>
      </c>
      <c r="K156" s="184">
        <f t="shared" si="105"/>
        <v>-61.5</v>
      </c>
      <c r="L156" s="185">
        <f t="shared" si="106"/>
        <v>-0.50204081632653064</v>
      </c>
      <c r="M156" s="181" t="s">
        <v>569</v>
      </c>
      <c r="N156" s="178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35</v>
      </c>
      <c r="B157" s="168">
        <v>42219</v>
      </c>
      <c r="C157" s="168"/>
      <c r="D157" s="169" t="s">
        <v>641</v>
      </c>
      <c r="E157" s="170" t="s">
        <v>587</v>
      </c>
      <c r="F157" s="171">
        <v>297.5</v>
      </c>
      <c r="G157" s="170"/>
      <c r="H157" s="170">
        <v>350</v>
      </c>
      <c r="I157" s="172">
        <v>360</v>
      </c>
      <c r="J157" s="173" t="s">
        <v>642</v>
      </c>
      <c r="K157" s="174">
        <f t="shared" si="105"/>
        <v>52.5</v>
      </c>
      <c r="L157" s="175">
        <f t="shared" si="106"/>
        <v>0.17647058823529413</v>
      </c>
      <c r="M157" s="170" t="s">
        <v>557</v>
      </c>
      <c r="N157" s="176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36</v>
      </c>
      <c r="B158" s="168">
        <v>42219</v>
      </c>
      <c r="C158" s="168"/>
      <c r="D158" s="169" t="s">
        <v>643</v>
      </c>
      <c r="E158" s="170" t="s">
        <v>587</v>
      </c>
      <c r="F158" s="171">
        <v>115.5</v>
      </c>
      <c r="G158" s="170"/>
      <c r="H158" s="170">
        <v>149</v>
      </c>
      <c r="I158" s="172">
        <v>140</v>
      </c>
      <c r="J158" s="173" t="s">
        <v>644</v>
      </c>
      <c r="K158" s="174">
        <f t="shared" si="105"/>
        <v>33.5</v>
      </c>
      <c r="L158" s="175">
        <f t="shared" si="106"/>
        <v>0.29004329004329005</v>
      </c>
      <c r="M158" s="170" t="s">
        <v>557</v>
      </c>
      <c r="N158" s="176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37</v>
      </c>
      <c r="B159" s="168">
        <v>42251</v>
      </c>
      <c r="C159" s="168"/>
      <c r="D159" s="169" t="s">
        <v>637</v>
      </c>
      <c r="E159" s="170" t="s">
        <v>587</v>
      </c>
      <c r="F159" s="171">
        <v>226</v>
      </c>
      <c r="G159" s="170"/>
      <c r="H159" s="170">
        <v>292</v>
      </c>
      <c r="I159" s="172">
        <v>292</v>
      </c>
      <c r="J159" s="173" t="s">
        <v>645</v>
      </c>
      <c r="K159" s="174">
        <f t="shared" si="105"/>
        <v>66</v>
      </c>
      <c r="L159" s="175">
        <f t="shared" si="106"/>
        <v>0.29203539823008851</v>
      </c>
      <c r="M159" s="170" t="s">
        <v>557</v>
      </c>
      <c r="N159" s="176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38</v>
      </c>
      <c r="B160" s="168">
        <v>42254</v>
      </c>
      <c r="C160" s="168"/>
      <c r="D160" s="169" t="s">
        <v>632</v>
      </c>
      <c r="E160" s="170" t="s">
        <v>587</v>
      </c>
      <c r="F160" s="171">
        <v>232.5</v>
      </c>
      <c r="G160" s="170"/>
      <c r="H160" s="170">
        <v>312.5</v>
      </c>
      <c r="I160" s="172">
        <v>310</v>
      </c>
      <c r="J160" s="173" t="s">
        <v>589</v>
      </c>
      <c r="K160" s="174">
        <f t="shared" si="105"/>
        <v>80</v>
      </c>
      <c r="L160" s="175">
        <f t="shared" si="106"/>
        <v>0.34408602150537637</v>
      </c>
      <c r="M160" s="170" t="s">
        <v>557</v>
      </c>
      <c r="N160" s="176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39</v>
      </c>
      <c r="B161" s="168">
        <v>42268</v>
      </c>
      <c r="C161" s="168"/>
      <c r="D161" s="169" t="s">
        <v>646</v>
      </c>
      <c r="E161" s="170" t="s">
        <v>587</v>
      </c>
      <c r="F161" s="171">
        <v>196.5</v>
      </c>
      <c r="G161" s="170"/>
      <c r="H161" s="170">
        <v>238</v>
      </c>
      <c r="I161" s="172">
        <v>238</v>
      </c>
      <c r="J161" s="173" t="s">
        <v>645</v>
      </c>
      <c r="K161" s="174">
        <f t="shared" si="105"/>
        <v>41.5</v>
      </c>
      <c r="L161" s="175">
        <f t="shared" si="106"/>
        <v>0.21119592875318066</v>
      </c>
      <c r="M161" s="170" t="s">
        <v>557</v>
      </c>
      <c r="N161" s="176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40</v>
      </c>
      <c r="B162" s="168">
        <v>42271</v>
      </c>
      <c r="C162" s="168"/>
      <c r="D162" s="169" t="s">
        <v>586</v>
      </c>
      <c r="E162" s="170" t="s">
        <v>587</v>
      </c>
      <c r="F162" s="171">
        <v>65</v>
      </c>
      <c r="G162" s="170"/>
      <c r="H162" s="170">
        <v>82</v>
      </c>
      <c r="I162" s="172">
        <v>82</v>
      </c>
      <c r="J162" s="173" t="s">
        <v>645</v>
      </c>
      <c r="K162" s="174">
        <f t="shared" si="105"/>
        <v>17</v>
      </c>
      <c r="L162" s="175">
        <f t="shared" si="106"/>
        <v>0.26153846153846155</v>
      </c>
      <c r="M162" s="170" t="s">
        <v>557</v>
      </c>
      <c r="N162" s="176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41</v>
      </c>
      <c r="B163" s="168">
        <v>42291</v>
      </c>
      <c r="C163" s="168"/>
      <c r="D163" s="169" t="s">
        <v>647</v>
      </c>
      <c r="E163" s="170" t="s">
        <v>587</v>
      </c>
      <c r="F163" s="171">
        <v>144</v>
      </c>
      <c r="G163" s="170"/>
      <c r="H163" s="170">
        <v>182.5</v>
      </c>
      <c r="I163" s="172">
        <v>181</v>
      </c>
      <c r="J163" s="173" t="s">
        <v>645</v>
      </c>
      <c r="K163" s="174">
        <f t="shared" si="105"/>
        <v>38.5</v>
      </c>
      <c r="L163" s="175">
        <f t="shared" si="106"/>
        <v>0.2673611111111111</v>
      </c>
      <c r="M163" s="170" t="s">
        <v>557</v>
      </c>
      <c r="N163" s="176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42</v>
      </c>
      <c r="B164" s="168">
        <v>42291</v>
      </c>
      <c r="C164" s="168"/>
      <c r="D164" s="169" t="s">
        <v>648</v>
      </c>
      <c r="E164" s="170" t="s">
        <v>587</v>
      </c>
      <c r="F164" s="171">
        <v>264</v>
      </c>
      <c r="G164" s="170"/>
      <c r="H164" s="170">
        <v>311</v>
      </c>
      <c r="I164" s="172">
        <v>311</v>
      </c>
      <c r="J164" s="173" t="s">
        <v>645</v>
      </c>
      <c r="K164" s="174">
        <f t="shared" si="105"/>
        <v>47</v>
      </c>
      <c r="L164" s="175">
        <f t="shared" si="106"/>
        <v>0.17803030303030304</v>
      </c>
      <c r="M164" s="170" t="s">
        <v>557</v>
      </c>
      <c r="N164" s="176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43</v>
      </c>
      <c r="B165" s="168">
        <v>42318</v>
      </c>
      <c r="C165" s="168"/>
      <c r="D165" s="169" t="s">
        <v>649</v>
      </c>
      <c r="E165" s="170" t="s">
        <v>559</v>
      </c>
      <c r="F165" s="171">
        <v>549.5</v>
      </c>
      <c r="G165" s="170"/>
      <c r="H165" s="170">
        <v>630</v>
      </c>
      <c r="I165" s="172">
        <v>630</v>
      </c>
      <c r="J165" s="173" t="s">
        <v>645</v>
      </c>
      <c r="K165" s="174">
        <f t="shared" si="105"/>
        <v>80.5</v>
      </c>
      <c r="L165" s="175">
        <f t="shared" si="106"/>
        <v>0.1464968152866242</v>
      </c>
      <c r="M165" s="170" t="s">
        <v>557</v>
      </c>
      <c r="N165" s="176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44</v>
      </c>
      <c r="B166" s="168">
        <v>42342</v>
      </c>
      <c r="C166" s="168"/>
      <c r="D166" s="169" t="s">
        <v>650</v>
      </c>
      <c r="E166" s="170" t="s">
        <v>587</v>
      </c>
      <c r="F166" s="171">
        <v>1027.5</v>
      </c>
      <c r="G166" s="170"/>
      <c r="H166" s="170">
        <v>1315</v>
      </c>
      <c r="I166" s="172">
        <v>1250</v>
      </c>
      <c r="J166" s="173" t="s">
        <v>645</v>
      </c>
      <c r="K166" s="174">
        <f t="shared" si="105"/>
        <v>287.5</v>
      </c>
      <c r="L166" s="175">
        <f t="shared" si="106"/>
        <v>0.27980535279805352</v>
      </c>
      <c r="M166" s="170" t="s">
        <v>557</v>
      </c>
      <c r="N166" s="176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45</v>
      </c>
      <c r="B167" s="168">
        <v>42367</v>
      </c>
      <c r="C167" s="168"/>
      <c r="D167" s="169" t="s">
        <v>651</v>
      </c>
      <c r="E167" s="170" t="s">
        <v>587</v>
      </c>
      <c r="F167" s="171">
        <v>465</v>
      </c>
      <c r="G167" s="170"/>
      <c r="H167" s="170">
        <v>540</v>
      </c>
      <c r="I167" s="172">
        <v>540</v>
      </c>
      <c r="J167" s="173" t="s">
        <v>645</v>
      </c>
      <c r="K167" s="174">
        <f t="shared" si="105"/>
        <v>75</v>
      </c>
      <c r="L167" s="175">
        <f t="shared" si="106"/>
        <v>0.16129032258064516</v>
      </c>
      <c r="M167" s="170" t="s">
        <v>557</v>
      </c>
      <c r="N167" s="176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46</v>
      </c>
      <c r="B168" s="168">
        <v>42380</v>
      </c>
      <c r="C168" s="168"/>
      <c r="D168" s="169" t="s">
        <v>372</v>
      </c>
      <c r="E168" s="170" t="s">
        <v>559</v>
      </c>
      <c r="F168" s="171">
        <v>81</v>
      </c>
      <c r="G168" s="170"/>
      <c r="H168" s="170">
        <v>110</v>
      </c>
      <c r="I168" s="172">
        <v>110</v>
      </c>
      <c r="J168" s="173" t="s">
        <v>645</v>
      </c>
      <c r="K168" s="174">
        <f t="shared" si="105"/>
        <v>29</v>
      </c>
      <c r="L168" s="175">
        <f t="shared" si="106"/>
        <v>0.35802469135802467</v>
      </c>
      <c r="M168" s="170" t="s">
        <v>557</v>
      </c>
      <c r="N168" s="176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47</v>
      </c>
      <c r="B169" s="168">
        <v>42382</v>
      </c>
      <c r="C169" s="168"/>
      <c r="D169" s="169" t="s">
        <v>652</v>
      </c>
      <c r="E169" s="170" t="s">
        <v>559</v>
      </c>
      <c r="F169" s="171">
        <v>417.5</v>
      </c>
      <c r="G169" s="170"/>
      <c r="H169" s="170">
        <v>547</v>
      </c>
      <c r="I169" s="172">
        <v>535</v>
      </c>
      <c r="J169" s="173" t="s">
        <v>645</v>
      </c>
      <c r="K169" s="174">
        <f t="shared" si="105"/>
        <v>129.5</v>
      </c>
      <c r="L169" s="175">
        <f t="shared" si="106"/>
        <v>0.31017964071856285</v>
      </c>
      <c r="M169" s="170" t="s">
        <v>557</v>
      </c>
      <c r="N169" s="176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48</v>
      </c>
      <c r="B170" s="168">
        <v>42408</v>
      </c>
      <c r="C170" s="168"/>
      <c r="D170" s="169" t="s">
        <v>653</v>
      </c>
      <c r="E170" s="170" t="s">
        <v>587</v>
      </c>
      <c r="F170" s="171">
        <v>650</v>
      </c>
      <c r="G170" s="170"/>
      <c r="H170" s="170">
        <v>800</v>
      </c>
      <c r="I170" s="172">
        <v>800</v>
      </c>
      <c r="J170" s="173" t="s">
        <v>645</v>
      </c>
      <c r="K170" s="174">
        <f t="shared" si="105"/>
        <v>150</v>
      </c>
      <c r="L170" s="175">
        <f t="shared" si="106"/>
        <v>0.23076923076923078</v>
      </c>
      <c r="M170" s="170" t="s">
        <v>557</v>
      </c>
      <c r="N170" s="176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49</v>
      </c>
      <c r="B171" s="168">
        <v>42433</v>
      </c>
      <c r="C171" s="168"/>
      <c r="D171" s="169" t="s">
        <v>209</v>
      </c>
      <c r="E171" s="170" t="s">
        <v>587</v>
      </c>
      <c r="F171" s="171">
        <v>437.5</v>
      </c>
      <c r="G171" s="170"/>
      <c r="H171" s="170">
        <v>504.5</v>
      </c>
      <c r="I171" s="172">
        <v>522</v>
      </c>
      <c r="J171" s="173" t="s">
        <v>654</v>
      </c>
      <c r="K171" s="174">
        <f t="shared" si="105"/>
        <v>67</v>
      </c>
      <c r="L171" s="175">
        <f t="shared" si="106"/>
        <v>0.15314285714285714</v>
      </c>
      <c r="M171" s="170" t="s">
        <v>557</v>
      </c>
      <c r="N171" s="176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50</v>
      </c>
      <c r="B172" s="168">
        <v>42438</v>
      </c>
      <c r="C172" s="168"/>
      <c r="D172" s="169" t="s">
        <v>655</v>
      </c>
      <c r="E172" s="170" t="s">
        <v>587</v>
      </c>
      <c r="F172" s="171">
        <v>189.5</v>
      </c>
      <c r="G172" s="170"/>
      <c r="H172" s="170">
        <v>218</v>
      </c>
      <c r="I172" s="172">
        <v>218</v>
      </c>
      <c r="J172" s="173" t="s">
        <v>645</v>
      </c>
      <c r="K172" s="174">
        <f t="shared" si="105"/>
        <v>28.5</v>
      </c>
      <c r="L172" s="175">
        <f t="shared" si="106"/>
        <v>0.15039577836411611</v>
      </c>
      <c r="M172" s="170" t="s">
        <v>557</v>
      </c>
      <c r="N172" s="176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51</v>
      </c>
      <c r="B173" s="178">
        <v>42471</v>
      </c>
      <c r="C173" s="178"/>
      <c r="D173" s="186" t="s">
        <v>656</v>
      </c>
      <c r="E173" s="181" t="s">
        <v>587</v>
      </c>
      <c r="F173" s="181">
        <v>36.5</v>
      </c>
      <c r="G173" s="182"/>
      <c r="H173" s="182">
        <v>15.85</v>
      </c>
      <c r="I173" s="182">
        <v>60</v>
      </c>
      <c r="J173" s="183" t="s">
        <v>657</v>
      </c>
      <c r="K173" s="184">
        <f t="shared" si="105"/>
        <v>-20.65</v>
      </c>
      <c r="L173" s="185">
        <f t="shared" si="106"/>
        <v>-0.5657534246575342</v>
      </c>
      <c r="M173" s="181" t="s">
        <v>569</v>
      </c>
      <c r="N173" s="189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52</v>
      </c>
      <c r="B174" s="168">
        <v>42472</v>
      </c>
      <c r="C174" s="168"/>
      <c r="D174" s="169" t="s">
        <v>658</v>
      </c>
      <c r="E174" s="170" t="s">
        <v>587</v>
      </c>
      <c r="F174" s="171">
        <v>93</v>
      </c>
      <c r="G174" s="170"/>
      <c r="H174" s="170">
        <v>149</v>
      </c>
      <c r="I174" s="172">
        <v>140</v>
      </c>
      <c r="J174" s="173" t="s">
        <v>659</v>
      </c>
      <c r="K174" s="174">
        <f t="shared" si="105"/>
        <v>56</v>
      </c>
      <c r="L174" s="175">
        <f t="shared" si="106"/>
        <v>0.60215053763440862</v>
      </c>
      <c r="M174" s="170" t="s">
        <v>557</v>
      </c>
      <c r="N174" s="176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53</v>
      </c>
      <c r="B175" s="168">
        <v>42472</v>
      </c>
      <c r="C175" s="168"/>
      <c r="D175" s="169" t="s">
        <v>660</v>
      </c>
      <c r="E175" s="170" t="s">
        <v>587</v>
      </c>
      <c r="F175" s="171">
        <v>130</v>
      </c>
      <c r="G175" s="170"/>
      <c r="H175" s="170">
        <v>150</v>
      </c>
      <c r="I175" s="172" t="s">
        <v>661</v>
      </c>
      <c r="J175" s="173" t="s">
        <v>645</v>
      </c>
      <c r="K175" s="174">
        <f t="shared" si="105"/>
        <v>20</v>
      </c>
      <c r="L175" s="175">
        <f t="shared" si="106"/>
        <v>0.15384615384615385</v>
      </c>
      <c r="M175" s="170" t="s">
        <v>557</v>
      </c>
      <c r="N175" s="176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54</v>
      </c>
      <c r="B176" s="168">
        <v>42473</v>
      </c>
      <c r="C176" s="168"/>
      <c r="D176" s="169" t="s">
        <v>662</v>
      </c>
      <c r="E176" s="170" t="s">
        <v>587</v>
      </c>
      <c r="F176" s="171">
        <v>196</v>
      </c>
      <c r="G176" s="170"/>
      <c r="H176" s="170">
        <v>299</v>
      </c>
      <c r="I176" s="172">
        <v>299</v>
      </c>
      <c r="J176" s="173" t="s">
        <v>645</v>
      </c>
      <c r="K176" s="174">
        <v>103</v>
      </c>
      <c r="L176" s="175">
        <v>0.52551020408163296</v>
      </c>
      <c r="M176" s="170" t="s">
        <v>557</v>
      </c>
      <c r="N176" s="176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55</v>
      </c>
      <c r="B177" s="168">
        <v>42473</v>
      </c>
      <c r="C177" s="168"/>
      <c r="D177" s="169" t="s">
        <v>663</v>
      </c>
      <c r="E177" s="170" t="s">
        <v>587</v>
      </c>
      <c r="F177" s="171">
        <v>88</v>
      </c>
      <c r="G177" s="170"/>
      <c r="H177" s="170">
        <v>103</v>
      </c>
      <c r="I177" s="172">
        <v>103</v>
      </c>
      <c r="J177" s="173" t="s">
        <v>645</v>
      </c>
      <c r="K177" s="174">
        <v>15</v>
      </c>
      <c r="L177" s="175">
        <v>0.170454545454545</v>
      </c>
      <c r="M177" s="170" t="s">
        <v>557</v>
      </c>
      <c r="N177" s="176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56</v>
      </c>
      <c r="B178" s="168">
        <v>42492</v>
      </c>
      <c r="C178" s="168"/>
      <c r="D178" s="169" t="s">
        <v>664</v>
      </c>
      <c r="E178" s="170" t="s">
        <v>587</v>
      </c>
      <c r="F178" s="171">
        <v>127.5</v>
      </c>
      <c r="G178" s="170"/>
      <c r="H178" s="170">
        <v>148</v>
      </c>
      <c r="I178" s="172" t="s">
        <v>665</v>
      </c>
      <c r="J178" s="173" t="s">
        <v>645</v>
      </c>
      <c r="K178" s="174">
        <f>H178-F178</f>
        <v>20.5</v>
      </c>
      <c r="L178" s="175">
        <f>K178/F178</f>
        <v>0.16078431372549021</v>
      </c>
      <c r="M178" s="170" t="s">
        <v>557</v>
      </c>
      <c r="N178" s="176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57</v>
      </c>
      <c r="B179" s="168">
        <v>42493</v>
      </c>
      <c r="C179" s="168"/>
      <c r="D179" s="169" t="s">
        <v>666</v>
      </c>
      <c r="E179" s="170" t="s">
        <v>587</v>
      </c>
      <c r="F179" s="171">
        <v>675</v>
      </c>
      <c r="G179" s="170"/>
      <c r="H179" s="170">
        <v>815</v>
      </c>
      <c r="I179" s="172" t="s">
        <v>667</v>
      </c>
      <c r="J179" s="173" t="s">
        <v>645</v>
      </c>
      <c r="K179" s="174">
        <f>H179-F179</f>
        <v>140</v>
      </c>
      <c r="L179" s="175">
        <f>K179/F179</f>
        <v>0.2074074074074074</v>
      </c>
      <c r="M179" s="170" t="s">
        <v>557</v>
      </c>
      <c r="N179" s="176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7">
        <v>58</v>
      </c>
      <c r="B180" s="178">
        <v>42522</v>
      </c>
      <c r="C180" s="178"/>
      <c r="D180" s="179" t="s">
        <v>668</v>
      </c>
      <c r="E180" s="180" t="s">
        <v>587</v>
      </c>
      <c r="F180" s="181">
        <v>500</v>
      </c>
      <c r="G180" s="181"/>
      <c r="H180" s="182">
        <v>232.5</v>
      </c>
      <c r="I180" s="182" t="s">
        <v>669</v>
      </c>
      <c r="J180" s="183" t="s">
        <v>670</v>
      </c>
      <c r="K180" s="184">
        <f>H180-F180</f>
        <v>-267.5</v>
      </c>
      <c r="L180" s="185">
        <f>K180/F180</f>
        <v>-0.53500000000000003</v>
      </c>
      <c r="M180" s="181" t="s">
        <v>569</v>
      </c>
      <c r="N180" s="178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59</v>
      </c>
      <c r="B181" s="168">
        <v>42527</v>
      </c>
      <c r="C181" s="168"/>
      <c r="D181" s="169" t="s">
        <v>512</v>
      </c>
      <c r="E181" s="170" t="s">
        <v>587</v>
      </c>
      <c r="F181" s="171">
        <v>110</v>
      </c>
      <c r="G181" s="170"/>
      <c r="H181" s="170">
        <v>126.5</v>
      </c>
      <c r="I181" s="172">
        <v>125</v>
      </c>
      <c r="J181" s="173" t="s">
        <v>596</v>
      </c>
      <c r="K181" s="174">
        <f>H181-F181</f>
        <v>16.5</v>
      </c>
      <c r="L181" s="175">
        <f>K181/F181</f>
        <v>0.15</v>
      </c>
      <c r="M181" s="170" t="s">
        <v>557</v>
      </c>
      <c r="N181" s="176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60</v>
      </c>
      <c r="B182" s="168">
        <v>42538</v>
      </c>
      <c r="C182" s="168"/>
      <c r="D182" s="169" t="s">
        <v>671</v>
      </c>
      <c r="E182" s="170" t="s">
        <v>587</v>
      </c>
      <c r="F182" s="171">
        <v>44</v>
      </c>
      <c r="G182" s="170"/>
      <c r="H182" s="170">
        <v>69.5</v>
      </c>
      <c r="I182" s="172">
        <v>69.5</v>
      </c>
      <c r="J182" s="173" t="s">
        <v>672</v>
      </c>
      <c r="K182" s="174">
        <f>H182-F182</f>
        <v>25.5</v>
      </c>
      <c r="L182" s="175">
        <f>K182/F182</f>
        <v>0.57954545454545459</v>
      </c>
      <c r="M182" s="170" t="s">
        <v>557</v>
      </c>
      <c r="N182" s="176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61</v>
      </c>
      <c r="B183" s="168">
        <v>42549</v>
      </c>
      <c r="C183" s="168"/>
      <c r="D183" s="169" t="s">
        <v>673</v>
      </c>
      <c r="E183" s="170" t="s">
        <v>587</v>
      </c>
      <c r="F183" s="171">
        <v>262.5</v>
      </c>
      <c r="G183" s="170"/>
      <c r="H183" s="170">
        <v>340</v>
      </c>
      <c r="I183" s="172">
        <v>333</v>
      </c>
      <c r="J183" s="173" t="s">
        <v>674</v>
      </c>
      <c r="K183" s="174">
        <v>77.5</v>
      </c>
      <c r="L183" s="175">
        <v>0.29523809523809502</v>
      </c>
      <c r="M183" s="170" t="s">
        <v>557</v>
      </c>
      <c r="N183" s="176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62</v>
      </c>
      <c r="B184" s="168">
        <v>42549</v>
      </c>
      <c r="C184" s="168"/>
      <c r="D184" s="169" t="s">
        <v>675</v>
      </c>
      <c r="E184" s="170" t="s">
        <v>587</v>
      </c>
      <c r="F184" s="171">
        <v>840</v>
      </c>
      <c r="G184" s="170"/>
      <c r="H184" s="170">
        <v>1230</v>
      </c>
      <c r="I184" s="172">
        <v>1230</v>
      </c>
      <c r="J184" s="173" t="s">
        <v>645</v>
      </c>
      <c r="K184" s="174">
        <v>390</v>
      </c>
      <c r="L184" s="175">
        <v>0.46428571428571402</v>
      </c>
      <c r="M184" s="170" t="s">
        <v>557</v>
      </c>
      <c r="N184" s="176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0">
        <v>63</v>
      </c>
      <c r="B185" s="191">
        <v>42556</v>
      </c>
      <c r="C185" s="191"/>
      <c r="D185" s="192" t="s">
        <v>676</v>
      </c>
      <c r="E185" s="193" t="s">
        <v>587</v>
      </c>
      <c r="F185" s="193">
        <v>395</v>
      </c>
      <c r="G185" s="194"/>
      <c r="H185" s="194">
        <f>(468.5+342.5)/2</f>
        <v>405.5</v>
      </c>
      <c r="I185" s="194">
        <v>510</v>
      </c>
      <c r="J185" s="195" t="s">
        <v>677</v>
      </c>
      <c r="K185" s="196">
        <f t="shared" ref="K185:K191" si="107">H185-F185</f>
        <v>10.5</v>
      </c>
      <c r="L185" s="197">
        <f t="shared" ref="L185:L191" si="108">K185/F185</f>
        <v>2.6582278481012658E-2</v>
      </c>
      <c r="M185" s="193" t="s">
        <v>678</v>
      </c>
      <c r="N185" s="191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64</v>
      </c>
      <c r="B186" s="178">
        <v>42584</v>
      </c>
      <c r="C186" s="178"/>
      <c r="D186" s="179" t="s">
        <v>679</v>
      </c>
      <c r="E186" s="180" t="s">
        <v>559</v>
      </c>
      <c r="F186" s="181">
        <f>169.5-12.8</f>
        <v>156.69999999999999</v>
      </c>
      <c r="G186" s="181"/>
      <c r="H186" s="182">
        <v>77</v>
      </c>
      <c r="I186" s="182" t="s">
        <v>680</v>
      </c>
      <c r="J186" s="183" t="s">
        <v>681</v>
      </c>
      <c r="K186" s="184">
        <f t="shared" si="107"/>
        <v>-79.699999999999989</v>
      </c>
      <c r="L186" s="185">
        <f t="shared" si="108"/>
        <v>-0.50861518825781749</v>
      </c>
      <c r="M186" s="181" t="s">
        <v>569</v>
      </c>
      <c r="N186" s="178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65</v>
      </c>
      <c r="B187" s="178">
        <v>42586</v>
      </c>
      <c r="C187" s="178"/>
      <c r="D187" s="179" t="s">
        <v>682</v>
      </c>
      <c r="E187" s="180" t="s">
        <v>587</v>
      </c>
      <c r="F187" s="181">
        <v>400</v>
      </c>
      <c r="G187" s="181"/>
      <c r="H187" s="182">
        <v>305</v>
      </c>
      <c r="I187" s="182">
        <v>475</v>
      </c>
      <c r="J187" s="183" t="s">
        <v>683</v>
      </c>
      <c r="K187" s="184">
        <f t="shared" si="107"/>
        <v>-95</v>
      </c>
      <c r="L187" s="185">
        <f t="shared" si="108"/>
        <v>-0.23749999999999999</v>
      </c>
      <c r="M187" s="181" t="s">
        <v>569</v>
      </c>
      <c r="N187" s="178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66</v>
      </c>
      <c r="B188" s="168">
        <v>42593</v>
      </c>
      <c r="C188" s="168"/>
      <c r="D188" s="169" t="s">
        <v>684</v>
      </c>
      <c r="E188" s="170" t="s">
        <v>587</v>
      </c>
      <c r="F188" s="171">
        <v>86.5</v>
      </c>
      <c r="G188" s="170"/>
      <c r="H188" s="170">
        <v>130</v>
      </c>
      <c r="I188" s="172">
        <v>130</v>
      </c>
      <c r="J188" s="173" t="s">
        <v>685</v>
      </c>
      <c r="K188" s="174">
        <f t="shared" si="107"/>
        <v>43.5</v>
      </c>
      <c r="L188" s="175">
        <f t="shared" si="108"/>
        <v>0.50289017341040465</v>
      </c>
      <c r="M188" s="170" t="s">
        <v>557</v>
      </c>
      <c r="N188" s="176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7">
        <v>67</v>
      </c>
      <c r="B189" s="178">
        <v>42600</v>
      </c>
      <c r="C189" s="178"/>
      <c r="D189" s="179" t="s">
        <v>109</v>
      </c>
      <c r="E189" s="180" t="s">
        <v>587</v>
      </c>
      <c r="F189" s="181">
        <v>133.5</v>
      </c>
      <c r="G189" s="181"/>
      <c r="H189" s="182">
        <v>126.5</v>
      </c>
      <c r="I189" s="182">
        <v>178</v>
      </c>
      <c r="J189" s="183" t="s">
        <v>686</v>
      </c>
      <c r="K189" s="184">
        <f t="shared" si="107"/>
        <v>-7</v>
      </c>
      <c r="L189" s="185">
        <f t="shared" si="108"/>
        <v>-5.2434456928838954E-2</v>
      </c>
      <c r="M189" s="181" t="s">
        <v>569</v>
      </c>
      <c r="N189" s="178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68</v>
      </c>
      <c r="B190" s="168">
        <v>42613</v>
      </c>
      <c r="C190" s="168"/>
      <c r="D190" s="169" t="s">
        <v>687</v>
      </c>
      <c r="E190" s="170" t="s">
        <v>587</v>
      </c>
      <c r="F190" s="171">
        <v>560</v>
      </c>
      <c r="G190" s="170"/>
      <c r="H190" s="170">
        <v>725</v>
      </c>
      <c r="I190" s="172">
        <v>725</v>
      </c>
      <c r="J190" s="173" t="s">
        <v>589</v>
      </c>
      <c r="K190" s="174">
        <f t="shared" si="107"/>
        <v>165</v>
      </c>
      <c r="L190" s="175">
        <f t="shared" si="108"/>
        <v>0.29464285714285715</v>
      </c>
      <c r="M190" s="170" t="s">
        <v>557</v>
      </c>
      <c r="N190" s="176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69</v>
      </c>
      <c r="B191" s="168">
        <v>42614</v>
      </c>
      <c r="C191" s="168"/>
      <c r="D191" s="169" t="s">
        <v>688</v>
      </c>
      <c r="E191" s="170" t="s">
        <v>587</v>
      </c>
      <c r="F191" s="171">
        <v>160.5</v>
      </c>
      <c r="G191" s="170"/>
      <c r="H191" s="170">
        <v>210</v>
      </c>
      <c r="I191" s="172">
        <v>210</v>
      </c>
      <c r="J191" s="173" t="s">
        <v>589</v>
      </c>
      <c r="K191" s="174">
        <f t="shared" si="107"/>
        <v>49.5</v>
      </c>
      <c r="L191" s="175">
        <f t="shared" si="108"/>
        <v>0.30841121495327101</v>
      </c>
      <c r="M191" s="170" t="s">
        <v>557</v>
      </c>
      <c r="N191" s="176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70</v>
      </c>
      <c r="B192" s="168">
        <v>42646</v>
      </c>
      <c r="C192" s="168"/>
      <c r="D192" s="169" t="s">
        <v>386</v>
      </c>
      <c r="E192" s="170" t="s">
        <v>587</v>
      </c>
      <c r="F192" s="171">
        <v>430</v>
      </c>
      <c r="G192" s="170"/>
      <c r="H192" s="170">
        <v>596</v>
      </c>
      <c r="I192" s="172">
        <v>575</v>
      </c>
      <c r="J192" s="173" t="s">
        <v>689</v>
      </c>
      <c r="K192" s="174">
        <v>166</v>
      </c>
      <c r="L192" s="175">
        <v>0.38604651162790699</v>
      </c>
      <c r="M192" s="170" t="s">
        <v>557</v>
      </c>
      <c r="N192" s="176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71</v>
      </c>
      <c r="B193" s="168">
        <v>42657</v>
      </c>
      <c r="C193" s="168"/>
      <c r="D193" s="169" t="s">
        <v>690</v>
      </c>
      <c r="E193" s="170" t="s">
        <v>587</v>
      </c>
      <c r="F193" s="171">
        <v>280</v>
      </c>
      <c r="G193" s="170"/>
      <c r="H193" s="170">
        <v>345</v>
      </c>
      <c r="I193" s="172">
        <v>345</v>
      </c>
      <c r="J193" s="173" t="s">
        <v>589</v>
      </c>
      <c r="K193" s="174">
        <f t="shared" ref="K193:K198" si="109">H193-F193</f>
        <v>65</v>
      </c>
      <c r="L193" s="175">
        <f>K193/F193</f>
        <v>0.23214285714285715</v>
      </c>
      <c r="M193" s="170" t="s">
        <v>557</v>
      </c>
      <c r="N193" s="176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72</v>
      </c>
      <c r="B194" s="168">
        <v>42657</v>
      </c>
      <c r="C194" s="168"/>
      <c r="D194" s="169" t="s">
        <v>691</v>
      </c>
      <c r="E194" s="170" t="s">
        <v>587</v>
      </c>
      <c r="F194" s="171">
        <v>245</v>
      </c>
      <c r="G194" s="170"/>
      <c r="H194" s="170">
        <v>325.5</v>
      </c>
      <c r="I194" s="172">
        <v>330</v>
      </c>
      <c r="J194" s="173" t="s">
        <v>692</v>
      </c>
      <c r="K194" s="174">
        <f t="shared" si="109"/>
        <v>80.5</v>
      </c>
      <c r="L194" s="175">
        <f>K194/F194</f>
        <v>0.32857142857142857</v>
      </c>
      <c r="M194" s="170" t="s">
        <v>557</v>
      </c>
      <c r="N194" s="176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73</v>
      </c>
      <c r="B195" s="168">
        <v>42660</v>
      </c>
      <c r="C195" s="168"/>
      <c r="D195" s="169" t="s">
        <v>339</v>
      </c>
      <c r="E195" s="170" t="s">
        <v>587</v>
      </c>
      <c r="F195" s="171">
        <v>125</v>
      </c>
      <c r="G195" s="170"/>
      <c r="H195" s="170">
        <v>160</v>
      </c>
      <c r="I195" s="172">
        <v>160</v>
      </c>
      <c r="J195" s="173" t="s">
        <v>645</v>
      </c>
      <c r="K195" s="174">
        <f t="shared" si="109"/>
        <v>35</v>
      </c>
      <c r="L195" s="175">
        <v>0.28000000000000003</v>
      </c>
      <c r="M195" s="170" t="s">
        <v>557</v>
      </c>
      <c r="N195" s="176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74</v>
      </c>
      <c r="B196" s="168">
        <v>42660</v>
      </c>
      <c r="C196" s="168"/>
      <c r="D196" s="169" t="s">
        <v>446</v>
      </c>
      <c r="E196" s="170" t="s">
        <v>587</v>
      </c>
      <c r="F196" s="171">
        <v>114</v>
      </c>
      <c r="G196" s="170"/>
      <c r="H196" s="170">
        <v>145</v>
      </c>
      <c r="I196" s="172">
        <v>145</v>
      </c>
      <c r="J196" s="173" t="s">
        <v>645</v>
      </c>
      <c r="K196" s="174">
        <f t="shared" si="109"/>
        <v>31</v>
      </c>
      <c r="L196" s="175">
        <f>K196/F196</f>
        <v>0.27192982456140352</v>
      </c>
      <c r="M196" s="170" t="s">
        <v>557</v>
      </c>
      <c r="N196" s="176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75</v>
      </c>
      <c r="B197" s="168">
        <v>42660</v>
      </c>
      <c r="C197" s="168"/>
      <c r="D197" s="169" t="s">
        <v>693</v>
      </c>
      <c r="E197" s="170" t="s">
        <v>587</v>
      </c>
      <c r="F197" s="171">
        <v>212</v>
      </c>
      <c r="G197" s="170"/>
      <c r="H197" s="170">
        <v>280</v>
      </c>
      <c r="I197" s="172">
        <v>276</v>
      </c>
      <c r="J197" s="173" t="s">
        <v>694</v>
      </c>
      <c r="K197" s="174">
        <f t="shared" si="109"/>
        <v>68</v>
      </c>
      <c r="L197" s="175">
        <f>K197/F197</f>
        <v>0.32075471698113206</v>
      </c>
      <c r="M197" s="170" t="s">
        <v>557</v>
      </c>
      <c r="N197" s="176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76</v>
      </c>
      <c r="B198" s="168">
        <v>42678</v>
      </c>
      <c r="C198" s="168"/>
      <c r="D198" s="169" t="s">
        <v>436</v>
      </c>
      <c r="E198" s="170" t="s">
        <v>587</v>
      </c>
      <c r="F198" s="171">
        <v>155</v>
      </c>
      <c r="G198" s="170"/>
      <c r="H198" s="170">
        <v>210</v>
      </c>
      <c r="I198" s="172">
        <v>210</v>
      </c>
      <c r="J198" s="173" t="s">
        <v>695</v>
      </c>
      <c r="K198" s="174">
        <f t="shared" si="109"/>
        <v>55</v>
      </c>
      <c r="L198" s="175">
        <f>K198/F198</f>
        <v>0.35483870967741937</v>
      </c>
      <c r="M198" s="170" t="s">
        <v>557</v>
      </c>
      <c r="N198" s="176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7">
        <v>77</v>
      </c>
      <c r="B199" s="178">
        <v>42710</v>
      </c>
      <c r="C199" s="178"/>
      <c r="D199" s="179" t="s">
        <v>696</v>
      </c>
      <c r="E199" s="180" t="s">
        <v>587</v>
      </c>
      <c r="F199" s="181">
        <v>150.5</v>
      </c>
      <c r="G199" s="181"/>
      <c r="H199" s="182">
        <v>72.5</v>
      </c>
      <c r="I199" s="182">
        <v>174</v>
      </c>
      <c r="J199" s="183" t="s">
        <v>697</v>
      </c>
      <c r="K199" s="184">
        <v>-78</v>
      </c>
      <c r="L199" s="185">
        <v>-0.51827242524916906</v>
      </c>
      <c r="M199" s="181" t="s">
        <v>569</v>
      </c>
      <c r="N199" s="178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78</v>
      </c>
      <c r="B200" s="168">
        <v>42712</v>
      </c>
      <c r="C200" s="168"/>
      <c r="D200" s="169" t="s">
        <v>698</v>
      </c>
      <c r="E200" s="170" t="s">
        <v>587</v>
      </c>
      <c r="F200" s="171">
        <v>380</v>
      </c>
      <c r="G200" s="170"/>
      <c r="H200" s="170">
        <v>478</v>
      </c>
      <c r="I200" s="172">
        <v>468</v>
      </c>
      <c r="J200" s="173" t="s">
        <v>645</v>
      </c>
      <c r="K200" s="174">
        <f>H200-F200</f>
        <v>98</v>
      </c>
      <c r="L200" s="175">
        <f>K200/F200</f>
        <v>0.25789473684210529</v>
      </c>
      <c r="M200" s="170" t="s">
        <v>557</v>
      </c>
      <c r="N200" s="176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79</v>
      </c>
      <c r="B201" s="168">
        <v>42734</v>
      </c>
      <c r="C201" s="168"/>
      <c r="D201" s="169" t="s">
        <v>108</v>
      </c>
      <c r="E201" s="170" t="s">
        <v>587</v>
      </c>
      <c r="F201" s="171">
        <v>305</v>
      </c>
      <c r="G201" s="170"/>
      <c r="H201" s="170">
        <v>375</v>
      </c>
      <c r="I201" s="172">
        <v>375</v>
      </c>
      <c r="J201" s="173" t="s">
        <v>645</v>
      </c>
      <c r="K201" s="174">
        <f>H201-F201</f>
        <v>70</v>
      </c>
      <c r="L201" s="175">
        <f>K201/F201</f>
        <v>0.22950819672131148</v>
      </c>
      <c r="M201" s="170" t="s">
        <v>557</v>
      </c>
      <c r="N201" s="176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80</v>
      </c>
      <c r="B202" s="168">
        <v>42739</v>
      </c>
      <c r="C202" s="168"/>
      <c r="D202" s="169" t="s">
        <v>94</v>
      </c>
      <c r="E202" s="170" t="s">
        <v>587</v>
      </c>
      <c r="F202" s="171">
        <v>99.5</v>
      </c>
      <c r="G202" s="170"/>
      <c r="H202" s="170">
        <v>158</v>
      </c>
      <c r="I202" s="172">
        <v>158</v>
      </c>
      <c r="J202" s="173" t="s">
        <v>645</v>
      </c>
      <c r="K202" s="174">
        <f>H202-F202</f>
        <v>58.5</v>
      </c>
      <c r="L202" s="175">
        <f>K202/F202</f>
        <v>0.5879396984924623</v>
      </c>
      <c r="M202" s="170" t="s">
        <v>557</v>
      </c>
      <c r="N202" s="176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81</v>
      </c>
      <c r="B203" s="168">
        <v>42739</v>
      </c>
      <c r="C203" s="168"/>
      <c r="D203" s="169" t="s">
        <v>94</v>
      </c>
      <c r="E203" s="170" t="s">
        <v>587</v>
      </c>
      <c r="F203" s="171">
        <v>99.5</v>
      </c>
      <c r="G203" s="170"/>
      <c r="H203" s="170">
        <v>158</v>
      </c>
      <c r="I203" s="172">
        <v>158</v>
      </c>
      <c r="J203" s="173" t="s">
        <v>645</v>
      </c>
      <c r="K203" s="174">
        <v>58.5</v>
      </c>
      <c r="L203" s="175">
        <v>0.58793969849246197</v>
      </c>
      <c r="M203" s="170" t="s">
        <v>557</v>
      </c>
      <c r="N203" s="176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82</v>
      </c>
      <c r="B204" s="168">
        <v>42786</v>
      </c>
      <c r="C204" s="168"/>
      <c r="D204" s="169" t="s">
        <v>184</v>
      </c>
      <c r="E204" s="170" t="s">
        <v>587</v>
      </c>
      <c r="F204" s="171">
        <v>140.5</v>
      </c>
      <c r="G204" s="170"/>
      <c r="H204" s="170">
        <v>220</v>
      </c>
      <c r="I204" s="172">
        <v>220</v>
      </c>
      <c r="J204" s="173" t="s">
        <v>645</v>
      </c>
      <c r="K204" s="174">
        <f>H204-F204</f>
        <v>79.5</v>
      </c>
      <c r="L204" s="175">
        <f>K204/F204</f>
        <v>0.5658362989323843</v>
      </c>
      <c r="M204" s="170" t="s">
        <v>557</v>
      </c>
      <c r="N204" s="176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83</v>
      </c>
      <c r="B205" s="168">
        <v>42786</v>
      </c>
      <c r="C205" s="168"/>
      <c r="D205" s="169" t="s">
        <v>699</v>
      </c>
      <c r="E205" s="170" t="s">
        <v>587</v>
      </c>
      <c r="F205" s="171">
        <v>202.5</v>
      </c>
      <c r="G205" s="170"/>
      <c r="H205" s="170">
        <v>234</v>
      </c>
      <c r="I205" s="172">
        <v>234</v>
      </c>
      <c r="J205" s="173" t="s">
        <v>645</v>
      </c>
      <c r="K205" s="174">
        <v>31.5</v>
      </c>
      <c r="L205" s="175">
        <v>0.155555555555556</v>
      </c>
      <c r="M205" s="170" t="s">
        <v>557</v>
      </c>
      <c r="N205" s="176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84</v>
      </c>
      <c r="B206" s="168">
        <v>42818</v>
      </c>
      <c r="C206" s="168"/>
      <c r="D206" s="169" t="s">
        <v>700</v>
      </c>
      <c r="E206" s="170" t="s">
        <v>587</v>
      </c>
      <c r="F206" s="171">
        <v>300.5</v>
      </c>
      <c r="G206" s="170"/>
      <c r="H206" s="170">
        <v>417.5</v>
      </c>
      <c r="I206" s="172">
        <v>420</v>
      </c>
      <c r="J206" s="173" t="s">
        <v>701</v>
      </c>
      <c r="K206" s="174">
        <f>H206-F206</f>
        <v>117</v>
      </c>
      <c r="L206" s="175">
        <f>K206/F206</f>
        <v>0.38935108153078202</v>
      </c>
      <c r="M206" s="170" t="s">
        <v>557</v>
      </c>
      <c r="N206" s="176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85</v>
      </c>
      <c r="B207" s="168">
        <v>42818</v>
      </c>
      <c r="C207" s="168"/>
      <c r="D207" s="169" t="s">
        <v>675</v>
      </c>
      <c r="E207" s="170" t="s">
        <v>587</v>
      </c>
      <c r="F207" s="171">
        <v>850</v>
      </c>
      <c r="G207" s="170"/>
      <c r="H207" s="170">
        <v>1042.5</v>
      </c>
      <c r="I207" s="172">
        <v>1023</v>
      </c>
      <c r="J207" s="173" t="s">
        <v>702</v>
      </c>
      <c r="K207" s="174">
        <v>192.5</v>
      </c>
      <c r="L207" s="175">
        <v>0.22647058823529401</v>
      </c>
      <c r="M207" s="170" t="s">
        <v>557</v>
      </c>
      <c r="N207" s="176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86</v>
      </c>
      <c r="B208" s="168">
        <v>42830</v>
      </c>
      <c r="C208" s="168"/>
      <c r="D208" s="169" t="s">
        <v>465</v>
      </c>
      <c r="E208" s="170" t="s">
        <v>587</v>
      </c>
      <c r="F208" s="171">
        <v>785</v>
      </c>
      <c r="G208" s="170"/>
      <c r="H208" s="170">
        <v>930</v>
      </c>
      <c r="I208" s="172">
        <v>920</v>
      </c>
      <c r="J208" s="173" t="s">
        <v>703</v>
      </c>
      <c r="K208" s="174">
        <f>H208-F208</f>
        <v>145</v>
      </c>
      <c r="L208" s="175">
        <f>K208/F208</f>
        <v>0.18471337579617833</v>
      </c>
      <c r="M208" s="170" t="s">
        <v>557</v>
      </c>
      <c r="N208" s="176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7">
        <v>87</v>
      </c>
      <c r="B209" s="178">
        <v>42831</v>
      </c>
      <c r="C209" s="178"/>
      <c r="D209" s="179" t="s">
        <v>704</v>
      </c>
      <c r="E209" s="180" t="s">
        <v>587</v>
      </c>
      <c r="F209" s="181">
        <v>40</v>
      </c>
      <c r="G209" s="181"/>
      <c r="H209" s="182">
        <v>13.1</v>
      </c>
      <c r="I209" s="182">
        <v>60</v>
      </c>
      <c r="J209" s="183" t="s">
        <v>705</v>
      </c>
      <c r="K209" s="184">
        <v>-26.9</v>
      </c>
      <c r="L209" s="185">
        <v>-0.67249999999999999</v>
      </c>
      <c r="M209" s="181" t="s">
        <v>569</v>
      </c>
      <c r="N209" s="178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88</v>
      </c>
      <c r="B210" s="168">
        <v>42837</v>
      </c>
      <c r="C210" s="168"/>
      <c r="D210" s="169" t="s">
        <v>93</v>
      </c>
      <c r="E210" s="170" t="s">
        <v>587</v>
      </c>
      <c r="F210" s="171">
        <v>289.5</v>
      </c>
      <c r="G210" s="170"/>
      <c r="H210" s="170">
        <v>354</v>
      </c>
      <c r="I210" s="172">
        <v>360</v>
      </c>
      <c r="J210" s="173" t="s">
        <v>706</v>
      </c>
      <c r="K210" s="174">
        <f t="shared" ref="K210:K218" si="110">H210-F210</f>
        <v>64.5</v>
      </c>
      <c r="L210" s="175">
        <f t="shared" ref="L210:L218" si="111">K210/F210</f>
        <v>0.22279792746113988</v>
      </c>
      <c r="M210" s="170" t="s">
        <v>557</v>
      </c>
      <c r="N210" s="176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89</v>
      </c>
      <c r="B211" s="168">
        <v>42845</v>
      </c>
      <c r="C211" s="168"/>
      <c r="D211" s="169" t="s">
        <v>411</v>
      </c>
      <c r="E211" s="170" t="s">
        <v>587</v>
      </c>
      <c r="F211" s="171">
        <v>700</v>
      </c>
      <c r="G211" s="170"/>
      <c r="H211" s="170">
        <v>840</v>
      </c>
      <c r="I211" s="172">
        <v>840</v>
      </c>
      <c r="J211" s="173" t="s">
        <v>707</v>
      </c>
      <c r="K211" s="174">
        <f t="shared" si="110"/>
        <v>140</v>
      </c>
      <c r="L211" s="175">
        <f t="shared" si="111"/>
        <v>0.2</v>
      </c>
      <c r="M211" s="170" t="s">
        <v>557</v>
      </c>
      <c r="N211" s="176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90</v>
      </c>
      <c r="B212" s="168">
        <v>42887</v>
      </c>
      <c r="C212" s="168"/>
      <c r="D212" s="169" t="s">
        <v>708</v>
      </c>
      <c r="E212" s="170" t="s">
        <v>587</v>
      </c>
      <c r="F212" s="171">
        <v>130</v>
      </c>
      <c r="G212" s="170"/>
      <c r="H212" s="170">
        <v>144.25</v>
      </c>
      <c r="I212" s="172">
        <v>170</v>
      </c>
      <c r="J212" s="173" t="s">
        <v>709</v>
      </c>
      <c r="K212" s="174">
        <f t="shared" si="110"/>
        <v>14.25</v>
      </c>
      <c r="L212" s="175">
        <f t="shared" si="111"/>
        <v>0.10961538461538461</v>
      </c>
      <c r="M212" s="170" t="s">
        <v>557</v>
      </c>
      <c r="N212" s="176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91</v>
      </c>
      <c r="B213" s="168">
        <v>42901</v>
      </c>
      <c r="C213" s="168"/>
      <c r="D213" s="169" t="s">
        <v>710</v>
      </c>
      <c r="E213" s="170" t="s">
        <v>587</v>
      </c>
      <c r="F213" s="171">
        <v>214.5</v>
      </c>
      <c r="G213" s="170"/>
      <c r="H213" s="170">
        <v>262</v>
      </c>
      <c r="I213" s="172">
        <v>262</v>
      </c>
      <c r="J213" s="173" t="s">
        <v>711</v>
      </c>
      <c r="K213" s="174">
        <f t="shared" si="110"/>
        <v>47.5</v>
      </c>
      <c r="L213" s="175">
        <f t="shared" si="111"/>
        <v>0.22144522144522144</v>
      </c>
      <c r="M213" s="170" t="s">
        <v>557</v>
      </c>
      <c r="N213" s="176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92</v>
      </c>
      <c r="B214" s="199">
        <v>42933</v>
      </c>
      <c r="C214" s="199"/>
      <c r="D214" s="200" t="s">
        <v>712</v>
      </c>
      <c r="E214" s="201" t="s">
        <v>587</v>
      </c>
      <c r="F214" s="202">
        <v>370</v>
      </c>
      <c r="G214" s="201"/>
      <c r="H214" s="201">
        <v>447.5</v>
      </c>
      <c r="I214" s="203">
        <v>450</v>
      </c>
      <c r="J214" s="204" t="s">
        <v>645</v>
      </c>
      <c r="K214" s="174">
        <f t="shared" si="110"/>
        <v>77.5</v>
      </c>
      <c r="L214" s="205">
        <f t="shared" si="111"/>
        <v>0.20945945945945946</v>
      </c>
      <c r="M214" s="201" t="s">
        <v>557</v>
      </c>
      <c r="N214" s="206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93</v>
      </c>
      <c r="B215" s="199">
        <v>42943</v>
      </c>
      <c r="C215" s="199"/>
      <c r="D215" s="200" t="s">
        <v>182</v>
      </c>
      <c r="E215" s="201" t="s">
        <v>587</v>
      </c>
      <c r="F215" s="202">
        <v>657.5</v>
      </c>
      <c r="G215" s="201"/>
      <c r="H215" s="201">
        <v>825</v>
      </c>
      <c r="I215" s="203">
        <v>820</v>
      </c>
      <c r="J215" s="204" t="s">
        <v>645</v>
      </c>
      <c r="K215" s="174">
        <f t="shared" si="110"/>
        <v>167.5</v>
      </c>
      <c r="L215" s="205">
        <f t="shared" si="111"/>
        <v>0.25475285171102663</v>
      </c>
      <c r="M215" s="201" t="s">
        <v>557</v>
      </c>
      <c r="N215" s="206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94</v>
      </c>
      <c r="B216" s="168">
        <v>42964</v>
      </c>
      <c r="C216" s="168"/>
      <c r="D216" s="169" t="s">
        <v>354</v>
      </c>
      <c r="E216" s="170" t="s">
        <v>587</v>
      </c>
      <c r="F216" s="171">
        <v>605</v>
      </c>
      <c r="G216" s="170"/>
      <c r="H216" s="170">
        <v>750</v>
      </c>
      <c r="I216" s="172">
        <v>750</v>
      </c>
      <c r="J216" s="173" t="s">
        <v>703</v>
      </c>
      <c r="K216" s="174">
        <f t="shared" si="110"/>
        <v>145</v>
      </c>
      <c r="L216" s="175">
        <f t="shared" si="111"/>
        <v>0.23966942148760331</v>
      </c>
      <c r="M216" s="170" t="s">
        <v>557</v>
      </c>
      <c r="N216" s="176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7">
        <v>95</v>
      </c>
      <c r="B217" s="178">
        <v>42979</v>
      </c>
      <c r="C217" s="178"/>
      <c r="D217" s="186" t="s">
        <v>713</v>
      </c>
      <c r="E217" s="181" t="s">
        <v>587</v>
      </c>
      <c r="F217" s="181">
        <v>255</v>
      </c>
      <c r="G217" s="182"/>
      <c r="H217" s="182">
        <v>217.25</v>
      </c>
      <c r="I217" s="182">
        <v>320</v>
      </c>
      <c r="J217" s="183" t="s">
        <v>714</v>
      </c>
      <c r="K217" s="184">
        <f t="shared" si="110"/>
        <v>-37.75</v>
      </c>
      <c r="L217" s="187">
        <f t="shared" si="111"/>
        <v>-0.14803921568627451</v>
      </c>
      <c r="M217" s="181" t="s">
        <v>569</v>
      </c>
      <c r="N217" s="178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96</v>
      </c>
      <c r="B218" s="168">
        <v>42997</v>
      </c>
      <c r="C218" s="168"/>
      <c r="D218" s="169" t="s">
        <v>715</v>
      </c>
      <c r="E218" s="170" t="s">
        <v>587</v>
      </c>
      <c r="F218" s="171">
        <v>215</v>
      </c>
      <c r="G218" s="170"/>
      <c r="H218" s="170">
        <v>258</v>
      </c>
      <c r="I218" s="172">
        <v>258</v>
      </c>
      <c r="J218" s="173" t="s">
        <v>645</v>
      </c>
      <c r="K218" s="174">
        <f t="shared" si="110"/>
        <v>43</v>
      </c>
      <c r="L218" s="175">
        <f t="shared" si="111"/>
        <v>0.2</v>
      </c>
      <c r="M218" s="170" t="s">
        <v>557</v>
      </c>
      <c r="N218" s="176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97</v>
      </c>
      <c r="B219" s="168">
        <v>42997</v>
      </c>
      <c r="C219" s="168"/>
      <c r="D219" s="169" t="s">
        <v>715</v>
      </c>
      <c r="E219" s="170" t="s">
        <v>587</v>
      </c>
      <c r="F219" s="171">
        <v>215</v>
      </c>
      <c r="G219" s="170"/>
      <c r="H219" s="170">
        <v>258</v>
      </c>
      <c r="I219" s="172">
        <v>258</v>
      </c>
      <c r="J219" s="204" t="s">
        <v>645</v>
      </c>
      <c r="K219" s="174">
        <v>43</v>
      </c>
      <c r="L219" s="175">
        <v>0.2</v>
      </c>
      <c r="M219" s="170" t="s">
        <v>557</v>
      </c>
      <c r="N219" s="176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98</v>
      </c>
      <c r="B220" s="199">
        <v>42998</v>
      </c>
      <c r="C220" s="199"/>
      <c r="D220" s="200" t="s">
        <v>716</v>
      </c>
      <c r="E220" s="201" t="s">
        <v>587</v>
      </c>
      <c r="F220" s="171">
        <v>75</v>
      </c>
      <c r="G220" s="201"/>
      <c r="H220" s="201">
        <v>90</v>
      </c>
      <c r="I220" s="203">
        <v>90</v>
      </c>
      <c r="J220" s="173" t="s">
        <v>717</v>
      </c>
      <c r="K220" s="174">
        <f t="shared" ref="K220:K225" si="112">H220-F220</f>
        <v>15</v>
      </c>
      <c r="L220" s="175">
        <f t="shared" ref="L220:L225" si="113">K220/F220</f>
        <v>0.2</v>
      </c>
      <c r="M220" s="170" t="s">
        <v>557</v>
      </c>
      <c r="N220" s="176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99</v>
      </c>
      <c r="B221" s="199">
        <v>43011</v>
      </c>
      <c r="C221" s="199"/>
      <c r="D221" s="200" t="s">
        <v>571</v>
      </c>
      <c r="E221" s="201" t="s">
        <v>587</v>
      </c>
      <c r="F221" s="202">
        <v>315</v>
      </c>
      <c r="G221" s="201"/>
      <c r="H221" s="201">
        <v>392</v>
      </c>
      <c r="I221" s="203">
        <v>384</v>
      </c>
      <c r="J221" s="204" t="s">
        <v>718</v>
      </c>
      <c r="K221" s="174">
        <f t="shared" si="112"/>
        <v>77</v>
      </c>
      <c r="L221" s="205">
        <f t="shared" si="113"/>
        <v>0.24444444444444444</v>
      </c>
      <c r="M221" s="201" t="s">
        <v>557</v>
      </c>
      <c r="N221" s="206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100</v>
      </c>
      <c r="B222" s="199">
        <v>43013</v>
      </c>
      <c r="C222" s="199"/>
      <c r="D222" s="200" t="s">
        <v>441</v>
      </c>
      <c r="E222" s="201" t="s">
        <v>587</v>
      </c>
      <c r="F222" s="202">
        <v>145</v>
      </c>
      <c r="G222" s="201"/>
      <c r="H222" s="201">
        <v>179</v>
      </c>
      <c r="I222" s="203">
        <v>180</v>
      </c>
      <c r="J222" s="204" t="s">
        <v>719</v>
      </c>
      <c r="K222" s="174">
        <f t="shared" si="112"/>
        <v>34</v>
      </c>
      <c r="L222" s="205">
        <f t="shared" si="113"/>
        <v>0.23448275862068965</v>
      </c>
      <c r="M222" s="201" t="s">
        <v>557</v>
      </c>
      <c r="N222" s="206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101</v>
      </c>
      <c r="B223" s="199">
        <v>43014</v>
      </c>
      <c r="C223" s="199"/>
      <c r="D223" s="200" t="s">
        <v>329</v>
      </c>
      <c r="E223" s="201" t="s">
        <v>587</v>
      </c>
      <c r="F223" s="202">
        <v>256</v>
      </c>
      <c r="G223" s="201"/>
      <c r="H223" s="201">
        <v>323</v>
      </c>
      <c r="I223" s="203">
        <v>320</v>
      </c>
      <c r="J223" s="204" t="s">
        <v>645</v>
      </c>
      <c r="K223" s="174">
        <f t="shared" si="112"/>
        <v>67</v>
      </c>
      <c r="L223" s="205">
        <f t="shared" si="113"/>
        <v>0.26171875</v>
      </c>
      <c r="M223" s="201" t="s">
        <v>557</v>
      </c>
      <c r="N223" s="206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102</v>
      </c>
      <c r="B224" s="199">
        <v>43017</v>
      </c>
      <c r="C224" s="199"/>
      <c r="D224" s="200" t="s">
        <v>344</v>
      </c>
      <c r="E224" s="201" t="s">
        <v>587</v>
      </c>
      <c r="F224" s="202">
        <v>137.5</v>
      </c>
      <c r="G224" s="201"/>
      <c r="H224" s="201">
        <v>184</v>
      </c>
      <c r="I224" s="203">
        <v>183</v>
      </c>
      <c r="J224" s="204" t="s">
        <v>720</v>
      </c>
      <c r="K224" s="174">
        <f t="shared" si="112"/>
        <v>46.5</v>
      </c>
      <c r="L224" s="205">
        <f t="shared" si="113"/>
        <v>0.33818181818181819</v>
      </c>
      <c r="M224" s="201" t="s">
        <v>557</v>
      </c>
      <c r="N224" s="206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103</v>
      </c>
      <c r="B225" s="199">
        <v>43018</v>
      </c>
      <c r="C225" s="199"/>
      <c r="D225" s="200" t="s">
        <v>721</v>
      </c>
      <c r="E225" s="201" t="s">
        <v>587</v>
      </c>
      <c r="F225" s="202">
        <v>125.5</v>
      </c>
      <c r="G225" s="201"/>
      <c r="H225" s="201">
        <v>158</v>
      </c>
      <c r="I225" s="203">
        <v>155</v>
      </c>
      <c r="J225" s="204" t="s">
        <v>722</v>
      </c>
      <c r="K225" s="174">
        <f t="shared" si="112"/>
        <v>32.5</v>
      </c>
      <c r="L225" s="205">
        <f t="shared" si="113"/>
        <v>0.25896414342629481</v>
      </c>
      <c r="M225" s="201" t="s">
        <v>557</v>
      </c>
      <c r="N225" s="206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104</v>
      </c>
      <c r="B226" s="199">
        <v>43018</v>
      </c>
      <c r="C226" s="199"/>
      <c r="D226" s="200" t="s">
        <v>723</v>
      </c>
      <c r="E226" s="201" t="s">
        <v>587</v>
      </c>
      <c r="F226" s="202">
        <v>895</v>
      </c>
      <c r="G226" s="201"/>
      <c r="H226" s="201">
        <v>1122.5</v>
      </c>
      <c r="I226" s="203">
        <v>1078</v>
      </c>
      <c r="J226" s="204" t="s">
        <v>724</v>
      </c>
      <c r="K226" s="174">
        <v>227.5</v>
      </c>
      <c r="L226" s="205">
        <v>0.25418994413407803</v>
      </c>
      <c r="M226" s="201" t="s">
        <v>557</v>
      </c>
      <c r="N226" s="206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105</v>
      </c>
      <c r="B227" s="199">
        <v>43020</v>
      </c>
      <c r="C227" s="199"/>
      <c r="D227" s="200" t="s">
        <v>338</v>
      </c>
      <c r="E227" s="201" t="s">
        <v>587</v>
      </c>
      <c r="F227" s="202">
        <v>525</v>
      </c>
      <c r="G227" s="201"/>
      <c r="H227" s="201">
        <v>629</v>
      </c>
      <c r="I227" s="203">
        <v>629</v>
      </c>
      <c r="J227" s="204" t="s">
        <v>645</v>
      </c>
      <c r="K227" s="174">
        <v>104</v>
      </c>
      <c r="L227" s="205">
        <v>0.19809523809523799</v>
      </c>
      <c r="M227" s="201" t="s">
        <v>557</v>
      </c>
      <c r="N227" s="206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106</v>
      </c>
      <c r="B228" s="199">
        <v>43046</v>
      </c>
      <c r="C228" s="199"/>
      <c r="D228" s="200" t="s">
        <v>377</v>
      </c>
      <c r="E228" s="201" t="s">
        <v>587</v>
      </c>
      <c r="F228" s="202">
        <v>740</v>
      </c>
      <c r="G228" s="201"/>
      <c r="H228" s="201">
        <v>892.5</v>
      </c>
      <c r="I228" s="203">
        <v>900</v>
      </c>
      <c r="J228" s="204" t="s">
        <v>725</v>
      </c>
      <c r="K228" s="174">
        <f>H228-F228</f>
        <v>152.5</v>
      </c>
      <c r="L228" s="205">
        <f>K228/F228</f>
        <v>0.20608108108108109</v>
      </c>
      <c r="M228" s="201" t="s">
        <v>557</v>
      </c>
      <c r="N228" s="206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107</v>
      </c>
      <c r="B229" s="168">
        <v>43073</v>
      </c>
      <c r="C229" s="168"/>
      <c r="D229" s="169" t="s">
        <v>726</v>
      </c>
      <c r="E229" s="170" t="s">
        <v>587</v>
      </c>
      <c r="F229" s="171">
        <v>118.5</v>
      </c>
      <c r="G229" s="170"/>
      <c r="H229" s="170">
        <v>143.5</v>
      </c>
      <c r="I229" s="172">
        <v>145</v>
      </c>
      <c r="J229" s="173" t="s">
        <v>578</v>
      </c>
      <c r="K229" s="174">
        <f>H229-F229</f>
        <v>25</v>
      </c>
      <c r="L229" s="175">
        <f>K229/F229</f>
        <v>0.2109704641350211</v>
      </c>
      <c r="M229" s="170" t="s">
        <v>557</v>
      </c>
      <c r="N229" s="176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7">
        <v>108</v>
      </c>
      <c r="B230" s="178">
        <v>43090</v>
      </c>
      <c r="C230" s="178"/>
      <c r="D230" s="179" t="s">
        <v>416</v>
      </c>
      <c r="E230" s="180" t="s">
        <v>587</v>
      </c>
      <c r="F230" s="181">
        <v>715</v>
      </c>
      <c r="G230" s="181"/>
      <c r="H230" s="182">
        <v>500</v>
      </c>
      <c r="I230" s="182">
        <v>872</v>
      </c>
      <c r="J230" s="183" t="s">
        <v>727</v>
      </c>
      <c r="K230" s="184">
        <f>H230-F230</f>
        <v>-215</v>
      </c>
      <c r="L230" s="185">
        <f>K230/F230</f>
        <v>-0.30069930069930068</v>
      </c>
      <c r="M230" s="181" t="s">
        <v>569</v>
      </c>
      <c r="N230" s="178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109</v>
      </c>
      <c r="B231" s="168">
        <v>43098</v>
      </c>
      <c r="C231" s="168"/>
      <c r="D231" s="169" t="s">
        <v>571</v>
      </c>
      <c r="E231" s="170" t="s">
        <v>587</v>
      </c>
      <c r="F231" s="171">
        <v>435</v>
      </c>
      <c r="G231" s="170"/>
      <c r="H231" s="170">
        <v>542.5</v>
      </c>
      <c r="I231" s="172">
        <v>539</v>
      </c>
      <c r="J231" s="173" t="s">
        <v>645</v>
      </c>
      <c r="K231" s="174">
        <v>107.5</v>
      </c>
      <c r="L231" s="175">
        <v>0.247126436781609</v>
      </c>
      <c r="M231" s="170" t="s">
        <v>557</v>
      </c>
      <c r="N231" s="176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110</v>
      </c>
      <c r="B232" s="168">
        <v>43098</v>
      </c>
      <c r="C232" s="168"/>
      <c r="D232" s="169" t="s">
        <v>529</v>
      </c>
      <c r="E232" s="170" t="s">
        <v>587</v>
      </c>
      <c r="F232" s="171">
        <v>885</v>
      </c>
      <c r="G232" s="170"/>
      <c r="H232" s="170">
        <v>1090</v>
      </c>
      <c r="I232" s="172">
        <v>1084</v>
      </c>
      <c r="J232" s="173" t="s">
        <v>645</v>
      </c>
      <c r="K232" s="174">
        <v>205</v>
      </c>
      <c r="L232" s="175">
        <v>0.23163841807909599</v>
      </c>
      <c r="M232" s="170" t="s">
        <v>557</v>
      </c>
      <c r="N232" s="176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7">
        <v>111</v>
      </c>
      <c r="B233" s="208">
        <v>43192</v>
      </c>
      <c r="C233" s="208"/>
      <c r="D233" s="186" t="s">
        <v>728</v>
      </c>
      <c r="E233" s="181" t="s">
        <v>587</v>
      </c>
      <c r="F233" s="209">
        <v>478.5</v>
      </c>
      <c r="G233" s="181"/>
      <c r="H233" s="181">
        <v>442</v>
      </c>
      <c r="I233" s="182">
        <v>613</v>
      </c>
      <c r="J233" s="183" t="s">
        <v>729</v>
      </c>
      <c r="K233" s="184">
        <f>H233-F233</f>
        <v>-36.5</v>
      </c>
      <c r="L233" s="185">
        <f>K233/F233</f>
        <v>-7.6280041797283177E-2</v>
      </c>
      <c r="M233" s="181" t="s">
        <v>569</v>
      </c>
      <c r="N233" s="178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7">
        <v>112</v>
      </c>
      <c r="B234" s="178">
        <v>43194</v>
      </c>
      <c r="C234" s="178"/>
      <c r="D234" s="179" t="s">
        <v>730</v>
      </c>
      <c r="E234" s="180" t="s">
        <v>587</v>
      </c>
      <c r="F234" s="181">
        <f>141.5-7.3</f>
        <v>134.19999999999999</v>
      </c>
      <c r="G234" s="181"/>
      <c r="H234" s="182">
        <v>77</v>
      </c>
      <c r="I234" s="182">
        <v>180</v>
      </c>
      <c r="J234" s="183" t="s">
        <v>731</v>
      </c>
      <c r="K234" s="184">
        <f>H234-F234</f>
        <v>-57.199999999999989</v>
      </c>
      <c r="L234" s="185">
        <f>K234/F234</f>
        <v>-0.42622950819672129</v>
      </c>
      <c r="M234" s="181" t="s">
        <v>569</v>
      </c>
      <c r="N234" s="178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7">
        <v>113</v>
      </c>
      <c r="B235" s="178">
        <v>43209</v>
      </c>
      <c r="C235" s="178"/>
      <c r="D235" s="179" t="s">
        <v>732</v>
      </c>
      <c r="E235" s="180" t="s">
        <v>587</v>
      </c>
      <c r="F235" s="181">
        <v>430</v>
      </c>
      <c r="G235" s="181"/>
      <c r="H235" s="182">
        <v>220</v>
      </c>
      <c r="I235" s="182">
        <v>537</v>
      </c>
      <c r="J235" s="183" t="s">
        <v>733</v>
      </c>
      <c r="K235" s="184">
        <f>H235-F235</f>
        <v>-210</v>
      </c>
      <c r="L235" s="185">
        <f>K235/F235</f>
        <v>-0.48837209302325579</v>
      </c>
      <c r="M235" s="181" t="s">
        <v>569</v>
      </c>
      <c r="N235" s="178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114</v>
      </c>
      <c r="B236" s="199">
        <v>43220</v>
      </c>
      <c r="C236" s="199"/>
      <c r="D236" s="200" t="s">
        <v>378</v>
      </c>
      <c r="E236" s="201" t="s">
        <v>587</v>
      </c>
      <c r="F236" s="201">
        <v>153.5</v>
      </c>
      <c r="G236" s="201"/>
      <c r="H236" s="201">
        <v>196</v>
      </c>
      <c r="I236" s="203">
        <v>196</v>
      </c>
      <c r="J236" s="173" t="s">
        <v>734</v>
      </c>
      <c r="K236" s="174">
        <f>H236-F236</f>
        <v>42.5</v>
      </c>
      <c r="L236" s="175">
        <f>K236/F236</f>
        <v>0.27687296416938112</v>
      </c>
      <c r="M236" s="170" t="s">
        <v>557</v>
      </c>
      <c r="N236" s="176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7">
        <v>115</v>
      </c>
      <c r="B237" s="178">
        <v>43306</v>
      </c>
      <c r="C237" s="178"/>
      <c r="D237" s="179" t="s">
        <v>704</v>
      </c>
      <c r="E237" s="180" t="s">
        <v>587</v>
      </c>
      <c r="F237" s="181">
        <v>27.5</v>
      </c>
      <c r="G237" s="181"/>
      <c r="H237" s="182">
        <v>13.1</v>
      </c>
      <c r="I237" s="182">
        <v>60</v>
      </c>
      <c r="J237" s="183" t="s">
        <v>735</v>
      </c>
      <c r="K237" s="184">
        <v>-14.4</v>
      </c>
      <c r="L237" s="185">
        <v>-0.52363636363636401</v>
      </c>
      <c r="M237" s="181" t="s">
        <v>569</v>
      </c>
      <c r="N237" s="178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7">
        <v>116</v>
      </c>
      <c r="B238" s="208">
        <v>43318</v>
      </c>
      <c r="C238" s="208"/>
      <c r="D238" s="186" t="s">
        <v>736</v>
      </c>
      <c r="E238" s="181" t="s">
        <v>587</v>
      </c>
      <c r="F238" s="181">
        <v>148.5</v>
      </c>
      <c r="G238" s="181"/>
      <c r="H238" s="181">
        <v>102</v>
      </c>
      <c r="I238" s="182">
        <v>182</v>
      </c>
      <c r="J238" s="183" t="s">
        <v>737</v>
      </c>
      <c r="K238" s="184">
        <f>H238-F238</f>
        <v>-46.5</v>
      </c>
      <c r="L238" s="185">
        <f>K238/F238</f>
        <v>-0.31313131313131315</v>
      </c>
      <c r="M238" s="181" t="s">
        <v>569</v>
      </c>
      <c r="N238" s="178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7">
        <v>117</v>
      </c>
      <c r="B239" s="168">
        <v>43335</v>
      </c>
      <c r="C239" s="168"/>
      <c r="D239" s="169" t="s">
        <v>738</v>
      </c>
      <c r="E239" s="170" t="s">
        <v>587</v>
      </c>
      <c r="F239" s="201">
        <v>285</v>
      </c>
      <c r="G239" s="170"/>
      <c r="H239" s="170">
        <v>355</v>
      </c>
      <c r="I239" s="172">
        <v>364</v>
      </c>
      <c r="J239" s="173" t="s">
        <v>739</v>
      </c>
      <c r="K239" s="174">
        <v>70</v>
      </c>
      <c r="L239" s="175">
        <v>0.24561403508771901</v>
      </c>
      <c r="M239" s="170" t="s">
        <v>557</v>
      </c>
      <c r="N239" s="176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7">
        <v>118</v>
      </c>
      <c r="B240" s="168">
        <v>43341</v>
      </c>
      <c r="C240" s="168"/>
      <c r="D240" s="169" t="s">
        <v>366</v>
      </c>
      <c r="E240" s="170" t="s">
        <v>587</v>
      </c>
      <c r="F240" s="201">
        <v>525</v>
      </c>
      <c r="G240" s="170"/>
      <c r="H240" s="170">
        <v>585</v>
      </c>
      <c r="I240" s="172">
        <v>635</v>
      </c>
      <c r="J240" s="173" t="s">
        <v>740</v>
      </c>
      <c r="K240" s="174">
        <f t="shared" ref="K240:K257" si="114">H240-F240</f>
        <v>60</v>
      </c>
      <c r="L240" s="175">
        <f t="shared" ref="L240:L257" si="115">K240/F240</f>
        <v>0.11428571428571428</v>
      </c>
      <c r="M240" s="170" t="s">
        <v>557</v>
      </c>
      <c r="N240" s="176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7">
        <v>119</v>
      </c>
      <c r="B241" s="168">
        <v>43395</v>
      </c>
      <c r="C241" s="168"/>
      <c r="D241" s="169" t="s">
        <v>354</v>
      </c>
      <c r="E241" s="170" t="s">
        <v>587</v>
      </c>
      <c r="F241" s="201">
        <v>475</v>
      </c>
      <c r="G241" s="170"/>
      <c r="H241" s="170">
        <v>574</v>
      </c>
      <c r="I241" s="172">
        <v>570</v>
      </c>
      <c r="J241" s="173" t="s">
        <v>645</v>
      </c>
      <c r="K241" s="174">
        <f t="shared" si="114"/>
        <v>99</v>
      </c>
      <c r="L241" s="175">
        <f t="shared" si="115"/>
        <v>0.20842105263157895</v>
      </c>
      <c r="M241" s="170" t="s">
        <v>557</v>
      </c>
      <c r="N241" s="176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120</v>
      </c>
      <c r="B242" s="199">
        <v>43397</v>
      </c>
      <c r="C242" s="199"/>
      <c r="D242" s="200" t="s">
        <v>373</v>
      </c>
      <c r="E242" s="201" t="s">
        <v>587</v>
      </c>
      <c r="F242" s="201">
        <v>707.5</v>
      </c>
      <c r="G242" s="201"/>
      <c r="H242" s="201">
        <v>872</v>
      </c>
      <c r="I242" s="203">
        <v>872</v>
      </c>
      <c r="J242" s="204" t="s">
        <v>645</v>
      </c>
      <c r="K242" s="174">
        <f t="shared" si="114"/>
        <v>164.5</v>
      </c>
      <c r="L242" s="205">
        <f t="shared" si="115"/>
        <v>0.23250883392226149</v>
      </c>
      <c r="M242" s="201" t="s">
        <v>557</v>
      </c>
      <c r="N242" s="206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121</v>
      </c>
      <c r="B243" s="199">
        <v>43398</v>
      </c>
      <c r="C243" s="199"/>
      <c r="D243" s="200" t="s">
        <v>741</v>
      </c>
      <c r="E243" s="201" t="s">
        <v>587</v>
      </c>
      <c r="F243" s="201">
        <v>162</v>
      </c>
      <c r="G243" s="201"/>
      <c r="H243" s="201">
        <v>204</v>
      </c>
      <c r="I243" s="203">
        <v>209</v>
      </c>
      <c r="J243" s="204" t="s">
        <v>742</v>
      </c>
      <c r="K243" s="174">
        <f t="shared" si="114"/>
        <v>42</v>
      </c>
      <c r="L243" s="205">
        <f t="shared" si="115"/>
        <v>0.25925925925925924</v>
      </c>
      <c r="M243" s="201" t="s">
        <v>557</v>
      </c>
      <c r="N243" s="206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122</v>
      </c>
      <c r="B244" s="199">
        <v>43399</v>
      </c>
      <c r="C244" s="199"/>
      <c r="D244" s="200" t="s">
        <v>458</v>
      </c>
      <c r="E244" s="201" t="s">
        <v>587</v>
      </c>
      <c r="F244" s="201">
        <v>240</v>
      </c>
      <c r="G244" s="201"/>
      <c r="H244" s="201">
        <v>297</v>
      </c>
      <c r="I244" s="203">
        <v>297</v>
      </c>
      <c r="J244" s="204" t="s">
        <v>645</v>
      </c>
      <c r="K244" s="210">
        <f t="shared" si="114"/>
        <v>57</v>
      </c>
      <c r="L244" s="205">
        <f t="shared" si="115"/>
        <v>0.23749999999999999</v>
      </c>
      <c r="M244" s="201" t="s">
        <v>557</v>
      </c>
      <c r="N244" s="206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7">
        <v>123</v>
      </c>
      <c r="B245" s="168">
        <v>43439</v>
      </c>
      <c r="C245" s="168"/>
      <c r="D245" s="169" t="s">
        <v>743</v>
      </c>
      <c r="E245" s="170" t="s">
        <v>587</v>
      </c>
      <c r="F245" s="170">
        <v>202.5</v>
      </c>
      <c r="G245" s="170"/>
      <c r="H245" s="170">
        <v>255</v>
      </c>
      <c r="I245" s="172">
        <v>252</v>
      </c>
      <c r="J245" s="173" t="s">
        <v>645</v>
      </c>
      <c r="K245" s="174">
        <f t="shared" si="114"/>
        <v>52.5</v>
      </c>
      <c r="L245" s="175">
        <f t="shared" si="115"/>
        <v>0.25925925925925924</v>
      </c>
      <c r="M245" s="170" t="s">
        <v>557</v>
      </c>
      <c r="N245" s="176">
        <v>43542</v>
      </c>
      <c r="O245" s="1"/>
      <c r="P245" s="1"/>
      <c r="Q245" s="1"/>
      <c r="R245" s="6" t="s">
        <v>744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124</v>
      </c>
      <c r="B246" s="199">
        <v>43465</v>
      </c>
      <c r="C246" s="168"/>
      <c r="D246" s="200" t="s">
        <v>403</v>
      </c>
      <c r="E246" s="201" t="s">
        <v>587</v>
      </c>
      <c r="F246" s="201">
        <v>710</v>
      </c>
      <c r="G246" s="201"/>
      <c r="H246" s="201">
        <v>866</v>
      </c>
      <c r="I246" s="203">
        <v>866</v>
      </c>
      <c r="J246" s="204" t="s">
        <v>645</v>
      </c>
      <c r="K246" s="174">
        <f t="shared" si="114"/>
        <v>156</v>
      </c>
      <c r="L246" s="175">
        <f t="shared" si="115"/>
        <v>0.21971830985915494</v>
      </c>
      <c r="M246" s="170" t="s">
        <v>557</v>
      </c>
      <c r="N246" s="176">
        <v>43553</v>
      </c>
      <c r="O246" s="1"/>
      <c r="P246" s="1"/>
      <c r="Q246" s="1"/>
      <c r="R246" s="6" t="s">
        <v>744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125</v>
      </c>
      <c r="B247" s="199">
        <v>43522</v>
      </c>
      <c r="C247" s="199"/>
      <c r="D247" s="200" t="s">
        <v>152</v>
      </c>
      <c r="E247" s="201" t="s">
        <v>587</v>
      </c>
      <c r="F247" s="201">
        <v>337.25</v>
      </c>
      <c r="G247" s="201"/>
      <c r="H247" s="201">
        <v>398.5</v>
      </c>
      <c r="I247" s="203">
        <v>411</v>
      </c>
      <c r="J247" s="173" t="s">
        <v>745</v>
      </c>
      <c r="K247" s="174">
        <f t="shared" si="114"/>
        <v>61.25</v>
      </c>
      <c r="L247" s="175">
        <f t="shared" si="115"/>
        <v>0.1816160118606375</v>
      </c>
      <c r="M247" s="170" t="s">
        <v>557</v>
      </c>
      <c r="N247" s="176">
        <v>43760</v>
      </c>
      <c r="O247" s="1"/>
      <c r="P247" s="1"/>
      <c r="Q247" s="1"/>
      <c r="R247" s="6" t="s">
        <v>744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1">
        <v>126</v>
      </c>
      <c r="B248" s="212">
        <v>43559</v>
      </c>
      <c r="C248" s="212"/>
      <c r="D248" s="213" t="s">
        <v>746</v>
      </c>
      <c r="E248" s="214" t="s">
        <v>587</v>
      </c>
      <c r="F248" s="214">
        <v>130</v>
      </c>
      <c r="G248" s="214"/>
      <c r="H248" s="214">
        <v>65</v>
      </c>
      <c r="I248" s="215">
        <v>158</v>
      </c>
      <c r="J248" s="183" t="s">
        <v>747</v>
      </c>
      <c r="K248" s="184">
        <f t="shared" si="114"/>
        <v>-65</v>
      </c>
      <c r="L248" s="185">
        <f t="shared" si="115"/>
        <v>-0.5</v>
      </c>
      <c r="M248" s="181" t="s">
        <v>569</v>
      </c>
      <c r="N248" s="178">
        <v>43726</v>
      </c>
      <c r="O248" s="1"/>
      <c r="P248" s="1"/>
      <c r="Q248" s="1"/>
      <c r="R248" s="6" t="s">
        <v>748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127</v>
      </c>
      <c r="B249" s="199">
        <v>43017</v>
      </c>
      <c r="C249" s="199"/>
      <c r="D249" s="200" t="s">
        <v>184</v>
      </c>
      <c r="E249" s="201" t="s">
        <v>587</v>
      </c>
      <c r="F249" s="201">
        <v>141.5</v>
      </c>
      <c r="G249" s="201"/>
      <c r="H249" s="201">
        <v>183.5</v>
      </c>
      <c r="I249" s="203">
        <v>210</v>
      </c>
      <c r="J249" s="173" t="s">
        <v>742</v>
      </c>
      <c r="K249" s="174">
        <f t="shared" si="114"/>
        <v>42</v>
      </c>
      <c r="L249" s="175">
        <f t="shared" si="115"/>
        <v>0.29681978798586572</v>
      </c>
      <c r="M249" s="170" t="s">
        <v>557</v>
      </c>
      <c r="N249" s="176">
        <v>43042</v>
      </c>
      <c r="O249" s="1"/>
      <c r="P249" s="1"/>
      <c r="Q249" s="1"/>
      <c r="R249" s="6" t="s">
        <v>748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1">
        <v>128</v>
      </c>
      <c r="B250" s="212">
        <v>43074</v>
      </c>
      <c r="C250" s="212"/>
      <c r="D250" s="213" t="s">
        <v>749</v>
      </c>
      <c r="E250" s="214" t="s">
        <v>587</v>
      </c>
      <c r="F250" s="209">
        <v>172</v>
      </c>
      <c r="G250" s="214"/>
      <c r="H250" s="214">
        <v>155.25</v>
      </c>
      <c r="I250" s="215">
        <v>230</v>
      </c>
      <c r="J250" s="183" t="s">
        <v>750</v>
      </c>
      <c r="K250" s="184">
        <f t="shared" si="114"/>
        <v>-16.75</v>
      </c>
      <c r="L250" s="185">
        <f t="shared" si="115"/>
        <v>-9.7383720930232565E-2</v>
      </c>
      <c r="M250" s="181" t="s">
        <v>569</v>
      </c>
      <c r="N250" s="178">
        <v>43787</v>
      </c>
      <c r="O250" s="1"/>
      <c r="P250" s="1"/>
      <c r="Q250" s="1"/>
      <c r="R250" s="6" t="s">
        <v>748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129</v>
      </c>
      <c r="B251" s="199">
        <v>43398</v>
      </c>
      <c r="C251" s="199"/>
      <c r="D251" s="200" t="s">
        <v>107</v>
      </c>
      <c r="E251" s="201" t="s">
        <v>587</v>
      </c>
      <c r="F251" s="201">
        <v>698.5</v>
      </c>
      <c r="G251" s="201"/>
      <c r="H251" s="201">
        <v>890</v>
      </c>
      <c r="I251" s="203">
        <v>890</v>
      </c>
      <c r="J251" s="173" t="s">
        <v>818</v>
      </c>
      <c r="K251" s="174">
        <f t="shared" si="114"/>
        <v>191.5</v>
      </c>
      <c r="L251" s="175">
        <f t="shared" si="115"/>
        <v>0.27415891195418757</v>
      </c>
      <c r="M251" s="170" t="s">
        <v>557</v>
      </c>
      <c r="N251" s="176">
        <v>44328</v>
      </c>
      <c r="O251" s="1"/>
      <c r="P251" s="1"/>
      <c r="Q251" s="1"/>
      <c r="R251" s="6" t="s">
        <v>744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130</v>
      </c>
      <c r="B252" s="199">
        <v>42877</v>
      </c>
      <c r="C252" s="199"/>
      <c r="D252" s="200" t="s">
        <v>365</v>
      </c>
      <c r="E252" s="201" t="s">
        <v>587</v>
      </c>
      <c r="F252" s="201">
        <v>127.6</v>
      </c>
      <c r="G252" s="201"/>
      <c r="H252" s="201">
        <v>138</v>
      </c>
      <c r="I252" s="203">
        <v>190</v>
      </c>
      <c r="J252" s="173" t="s">
        <v>751</v>
      </c>
      <c r="K252" s="174">
        <f t="shared" si="114"/>
        <v>10.400000000000006</v>
      </c>
      <c r="L252" s="175">
        <f t="shared" si="115"/>
        <v>8.1504702194357417E-2</v>
      </c>
      <c r="M252" s="170" t="s">
        <v>557</v>
      </c>
      <c r="N252" s="176">
        <v>43774</v>
      </c>
      <c r="O252" s="1"/>
      <c r="P252" s="1"/>
      <c r="Q252" s="1"/>
      <c r="R252" s="6" t="s">
        <v>748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131</v>
      </c>
      <c r="B253" s="199">
        <v>43158</v>
      </c>
      <c r="C253" s="199"/>
      <c r="D253" s="200" t="s">
        <v>752</v>
      </c>
      <c r="E253" s="201" t="s">
        <v>587</v>
      </c>
      <c r="F253" s="201">
        <v>317</v>
      </c>
      <c r="G253" s="201"/>
      <c r="H253" s="201">
        <v>382.5</v>
      </c>
      <c r="I253" s="203">
        <v>398</v>
      </c>
      <c r="J253" s="173" t="s">
        <v>753</v>
      </c>
      <c r="K253" s="174">
        <f t="shared" si="114"/>
        <v>65.5</v>
      </c>
      <c r="L253" s="175">
        <f t="shared" si="115"/>
        <v>0.20662460567823343</v>
      </c>
      <c r="M253" s="170" t="s">
        <v>557</v>
      </c>
      <c r="N253" s="176">
        <v>44238</v>
      </c>
      <c r="O253" s="1"/>
      <c r="P253" s="1"/>
      <c r="Q253" s="1"/>
      <c r="R253" s="6" t="s">
        <v>748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1">
        <v>132</v>
      </c>
      <c r="B254" s="212">
        <v>43164</v>
      </c>
      <c r="C254" s="212"/>
      <c r="D254" s="213" t="s">
        <v>144</v>
      </c>
      <c r="E254" s="214" t="s">
        <v>587</v>
      </c>
      <c r="F254" s="209">
        <f>510-14.4</f>
        <v>495.6</v>
      </c>
      <c r="G254" s="214"/>
      <c r="H254" s="214">
        <v>350</v>
      </c>
      <c r="I254" s="215">
        <v>672</v>
      </c>
      <c r="J254" s="183" t="s">
        <v>754</v>
      </c>
      <c r="K254" s="184">
        <f t="shared" si="114"/>
        <v>-145.60000000000002</v>
      </c>
      <c r="L254" s="185">
        <f t="shared" si="115"/>
        <v>-0.29378531073446329</v>
      </c>
      <c r="M254" s="181" t="s">
        <v>569</v>
      </c>
      <c r="N254" s="178">
        <v>43887</v>
      </c>
      <c r="O254" s="1"/>
      <c r="P254" s="1"/>
      <c r="Q254" s="1"/>
      <c r="R254" s="6" t="s">
        <v>744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1">
        <v>133</v>
      </c>
      <c r="B255" s="212">
        <v>43237</v>
      </c>
      <c r="C255" s="212"/>
      <c r="D255" s="213" t="s">
        <v>450</v>
      </c>
      <c r="E255" s="214" t="s">
        <v>587</v>
      </c>
      <c r="F255" s="209">
        <v>230.3</v>
      </c>
      <c r="G255" s="214"/>
      <c r="H255" s="214">
        <v>102.5</v>
      </c>
      <c r="I255" s="215">
        <v>348</v>
      </c>
      <c r="J255" s="183" t="s">
        <v>755</v>
      </c>
      <c r="K255" s="184">
        <f t="shared" si="114"/>
        <v>-127.80000000000001</v>
      </c>
      <c r="L255" s="185">
        <f t="shared" si="115"/>
        <v>-0.55492835432045162</v>
      </c>
      <c r="M255" s="181" t="s">
        <v>569</v>
      </c>
      <c r="N255" s="178">
        <v>43896</v>
      </c>
      <c r="O255" s="1"/>
      <c r="P255" s="1"/>
      <c r="Q255" s="1"/>
      <c r="R255" s="6" t="s">
        <v>744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134</v>
      </c>
      <c r="B256" s="199">
        <v>43258</v>
      </c>
      <c r="C256" s="199"/>
      <c r="D256" s="200" t="s">
        <v>420</v>
      </c>
      <c r="E256" s="201" t="s">
        <v>587</v>
      </c>
      <c r="F256" s="201">
        <f>342.5-5.1</f>
        <v>337.4</v>
      </c>
      <c r="G256" s="201"/>
      <c r="H256" s="201">
        <v>412.5</v>
      </c>
      <c r="I256" s="203">
        <v>439</v>
      </c>
      <c r="J256" s="173" t="s">
        <v>756</v>
      </c>
      <c r="K256" s="174">
        <f t="shared" si="114"/>
        <v>75.100000000000023</v>
      </c>
      <c r="L256" s="175">
        <f t="shared" si="115"/>
        <v>0.22258446947243635</v>
      </c>
      <c r="M256" s="170" t="s">
        <v>557</v>
      </c>
      <c r="N256" s="176">
        <v>44230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135</v>
      </c>
      <c r="B257" s="191">
        <v>43285</v>
      </c>
      <c r="C257" s="191"/>
      <c r="D257" s="192" t="s">
        <v>55</v>
      </c>
      <c r="E257" s="193" t="s">
        <v>587</v>
      </c>
      <c r="F257" s="193">
        <f>127.5-5.53</f>
        <v>121.97</v>
      </c>
      <c r="G257" s="194"/>
      <c r="H257" s="194">
        <v>122.5</v>
      </c>
      <c r="I257" s="194">
        <v>170</v>
      </c>
      <c r="J257" s="195" t="s">
        <v>785</v>
      </c>
      <c r="K257" s="196">
        <f t="shared" si="114"/>
        <v>0.53000000000000114</v>
      </c>
      <c r="L257" s="197">
        <f t="shared" si="115"/>
        <v>4.3453308190538747E-3</v>
      </c>
      <c r="M257" s="193" t="s">
        <v>678</v>
      </c>
      <c r="N257" s="191">
        <v>44431</v>
      </c>
      <c r="O257" s="1"/>
      <c r="P257" s="1"/>
      <c r="Q257" s="1"/>
      <c r="R257" s="6" t="s">
        <v>744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1">
        <v>136</v>
      </c>
      <c r="B258" s="212">
        <v>43294</v>
      </c>
      <c r="C258" s="212"/>
      <c r="D258" s="213" t="s">
        <v>356</v>
      </c>
      <c r="E258" s="214" t="s">
        <v>587</v>
      </c>
      <c r="F258" s="209">
        <v>46.5</v>
      </c>
      <c r="G258" s="214"/>
      <c r="H258" s="214">
        <v>17</v>
      </c>
      <c r="I258" s="215">
        <v>59</v>
      </c>
      <c r="J258" s="183" t="s">
        <v>757</v>
      </c>
      <c r="K258" s="184">
        <f t="shared" ref="K258:K266" si="116">H258-F258</f>
        <v>-29.5</v>
      </c>
      <c r="L258" s="185">
        <f t="shared" ref="L258:L266" si="117">K258/F258</f>
        <v>-0.63440860215053763</v>
      </c>
      <c r="M258" s="181" t="s">
        <v>569</v>
      </c>
      <c r="N258" s="178">
        <v>43887</v>
      </c>
      <c r="O258" s="1"/>
      <c r="P258" s="1"/>
      <c r="Q258" s="1"/>
      <c r="R258" s="6" t="s">
        <v>744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137</v>
      </c>
      <c r="B259" s="199">
        <v>43396</v>
      </c>
      <c r="C259" s="199"/>
      <c r="D259" s="200" t="s">
        <v>405</v>
      </c>
      <c r="E259" s="201" t="s">
        <v>587</v>
      </c>
      <c r="F259" s="201">
        <v>156.5</v>
      </c>
      <c r="G259" s="201"/>
      <c r="H259" s="201">
        <v>207.5</v>
      </c>
      <c r="I259" s="203">
        <v>191</v>
      </c>
      <c r="J259" s="173" t="s">
        <v>645</v>
      </c>
      <c r="K259" s="174">
        <f t="shared" si="116"/>
        <v>51</v>
      </c>
      <c r="L259" s="175">
        <f t="shared" si="117"/>
        <v>0.32587859424920129</v>
      </c>
      <c r="M259" s="170" t="s">
        <v>557</v>
      </c>
      <c r="N259" s="176">
        <v>44369</v>
      </c>
      <c r="O259" s="1"/>
      <c r="P259" s="1"/>
      <c r="Q259" s="1"/>
      <c r="R259" s="6" t="s">
        <v>744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138</v>
      </c>
      <c r="B260" s="199">
        <v>43439</v>
      </c>
      <c r="C260" s="199"/>
      <c r="D260" s="200" t="s">
        <v>319</v>
      </c>
      <c r="E260" s="201" t="s">
        <v>587</v>
      </c>
      <c r="F260" s="201">
        <v>259.5</v>
      </c>
      <c r="G260" s="201"/>
      <c r="H260" s="201">
        <v>320</v>
      </c>
      <c r="I260" s="203">
        <v>320</v>
      </c>
      <c r="J260" s="173" t="s">
        <v>645</v>
      </c>
      <c r="K260" s="174">
        <f t="shared" si="116"/>
        <v>60.5</v>
      </c>
      <c r="L260" s="175">
        <f t="shared" si="117"/>
        <v>0.23314065510597304</v>
      </c>
      <c r="M260" s="170" t="s">
        <v>557</v>
      </c>
      <c r="N260" s="176">
        <v>44323</v>
      </c>
      <c r="O260" s="1"/>
      <c r="P260" s="1"/>
      <c r="Q260" s="1"/>
      <c r="R260" s="6" t="s">
        <v>744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1">
        <v>139</v>
      </c>
      <c r="B261" s="212">
        <v>43439</v>
      </c>
      <c r="C261" s="212"/>
      <c r="D261" s="213" t="s">
        <v>758</v>
      </c>
      <c r="E261" s="214" t="s">
        <v>587</v>
      </c>
      <c r="F261" s="214">
        <v>715</v>
      </c>
      <c r="G261" s="214"/>
      <c r="H261" s="214">
        <v>445</v>
      </c>
      <c r="I261" s="215">
        <v>840</v>
      </c>
      <c r="J261" s="183" t="s">
        <v>759</v>
      </c>
      <c r="K261" s="184">
        <f t="shared" si="116"/>
        <v>-270</v>
      </c>
      <c r="L261" s="185">
        <f t="shared" si="117"/>
        <v>-0.3776223776223776</v>
      </c>
      <c r="M261" s="181" t="s">
        <v>569</v>
      </c>
      <c r="N261" s="178">
        <v>43800</v>
      </c>
      <c r="O261" s="1"/>
      <c r="P261" s="1"/>
      <c r="Q261" s="1"/>
      <c r="R261" s="6" t="s">
        <v>744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140</v>
      </c>
      <c r="B262" s="199">
        <v>43469</v>
      </c>
      <c r="C262" s="199"/>
      <c r="D262" s="200" t="s">
        <v>157</v>
      </c>
      <c r="E262" s="201" t="s">
        <v>587</v>
      </c>
      <c r="F262" s="201">
        <v>875</v>
      </c>
      <c r="G262" s="201"/>
      <c r="H262" s="201">
        <v>1165</v>
      </c>
      <c r="I262" s="203">
        <v>1185</v>
      </c>
      <c r="J262" s="173" t="s">
        <v>760</v>
      </c>
      <c r="K262" s="174">
        <f t="shared" si="116"/>
        <v>290</v>
      </c>
      <c r="L262" s="175">
        <f t="shared" si="117"/>
        <v>0.33142857142857141</v>
      </c>
      <c r="M262" s="170" t="s">
        <v>557</v>
      </c>
      <c r="N262" s="176">
        <v>43847</v>
      </c>
      <c r="O262" s="1"/>
      <c r="P262" s="1"/>
      <c r="Q262" s="1"/>
      <c r="R262" s="6" t="s">
        <v>744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141</v>
      </c>
      <c r="B263" s="199">
        <v>43559</v>
      </c>
      <c r="C263" s="199"/>
      <c r="D263" s="200" t="s">
        <v>335</v>
      </c>
      <c r="E263" s="201" t="s">
        <v>587</v>
      </c>
      <c r="F263" s="201">
        <f>387-14.63</f>
        <v>372.37</v>
      </c>
      <c r="G263" s="201"/>
      <c r="H263" s="201">
        <v>490</v>
      </c>
      <c r="I263" s="203">
        <v>490</v>
      </c>
      <c r="J263" s="173" t="s">
        <v>645</v>
      </c>
      <c r="K263" s="174">
        <f t="shared" si="116"/>
        <v>117.63</v>
      </c>
      <c r="L263" s="175">
        <f t="shared" si="117"/>
        <v>0.31589548030185027</v>
      </c>
      <c r="M263" s="170" t="s">
        <v>557</v>
      </c>
      <c r="N263" s="176">
        <v>43850</v>
      </c>
      <c r="O263" s="1"/>
      <c r="P263" s="1"/>
      <c r="Q263" s="1"/>
      <c r="R263" s="6" t="s">
        <v>744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1">
        <v>142</v>
      </c>
      <c r="B264" s="212">
        <v>43578</v>
      </c>
      <c r="C264" s="212"/>
      <c r="D264" s="213" t="s">
        <v>761</v>
      </c>
      <c r="E264" s="214" t="s">
        <v>559</v>
      </c>
      <c r="F264" s="214">
        <v>220</v>
      </c>
      <c r="G264" s="214"/>
      <c r="H264" s="214">
        <v>127.5</v>
      </c>
      <c r="I264" s="215">
        <v>284</v>
      </c>
      <c r="J264" s="183" t="s">
        <v>762</v>
      </c>
      <c r="K264" s="184">
        <f t="shared" si="116"/>
        <v>-92.5</v>
      </c>
      <c r="L264" s="185">
        <f t="shared" si="117"/>
        <v>-0.42045454545454547</v>
      </c>
      <c r="M264" s="181" t="s">
        <v>569</v>
      </c>
      <c r="N264" s="178">
        <v>43896</v>
      </c>
      <c r="O264" s="1"/>
      <c r="P264" s="1"/>
      <c r="Q264" s="1"/>
      <c r="R264" s="6" t="s">
        <v>744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143</v>
      </c>
      <c r="B265" s="199">
        <v>43622</v>
      </c>
      <c r="C265" s="199"/>
      <c r="D265" s="200" t="s">
        <v>459</v>
      </c>
      <c r="E265" s="201" t="s">
        <v>559</v>
      </c>
      <c r="F265" s="201">
        <v>332.8</v>
      </c>
      <c r="G265" s="201"/>
      <c r="H265" s="201">
        <v>405</v>
      </c>
      <c r="I265" s="203">
        <v>419</v>
      </c>
      <c r="J265" s="173" t="s">
        <v>763</v>
      </c>
      <c r="K265" s="174">
        <f t="shared" si="116"/>
        <v>72.199999999999989</v>
      </c>
      <c r="L265" s="175">
        <f t="shared" si="117"/>
        <v>0.21694711538461534</v>
      </c>
      <c r="M265" s="170" t="s">
        <v>557</v>
      </c>
      <c r="N265" s="176">
        <v>43860</v>
      </c>
      <c r="O265" s="1"/>
      <c r="P265" s="1"/>
      <c r="Q265" s="1"/>
      <c r="R265" s="6" t="s">
        <v>748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144</v>
      </c>
      <c r="B266" s="191">
        <v>43641</v>
      </c>
      <c r="C266" s="191"/>
      <c r="D266" s="192" t="s">
        <v>150</v>
      </c>
      <c r="E266" s="193" t="s">
        <v>587</v>
      </c>
      <c r="F266" s="193">
        <v>386</v>
      </c>
      <c r="G266" s="194"/>
      <c r="H266" s="194">
        <v>395</v>
      </c>
      <c r="I266" s="194">
        <v>452</v>
      </c>
      <c r="J266" s="195" t="s">
        <v>764</v>
      </c>
      <c r="K266" s="196">
        <f t="shared" si="116"/>
        <v>9</v>
      </c>
      <c r="L266" s="197">
        <f t="shared" si="117"/>
        <v>2.3316062176165803E-2</v>
      </c>
      <c r="M266" s="193" t="s">
        <v>678</v>
      </c>
      <c r="N266" s="191">
        <v>43868</v>
      </c>
      <c r="O266" s="1"/>
      <c r="P266" s="1"/>
      <c r="Q266" s="1"/>
      <c r="R266" s="6" t="s">
        <v>748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145</v>
      </c>
      <c r="B267" s="191">
        <v>43707</v>
      </c>
      <c r="C267" s="191"/>
      <c r="D267" s="192" t="s">
        <v>130</v>
      </c>
      <c r="E267" s="193" t="s">
        <v>587</v>
      </c>
      <c r="F267" s="193">
        <v>137.5</v>
      </c>
      <c r="G267" s="194"/>
      <c r="H267" s="194">
        <v>138.5</v>
      </c>
      <c r="I267" s="194">
        <v>190</v>
      </c>
      <c r="J267" s="195" t="s">
        <v>784</v>
      </c>
      <c r="K267" s="196">
        <f>H267-F267</f>
        <v>1</v>
      </c>
      <c r="L267" s="197">
        <f>K267/F267</f>
        <v>7.2727272727272727E-3</v>
      </c>
      <c r="M267" s="193" t="s">
        <v>678</v>
      </c>
      <c r="N267" s="191">
        <v>44432</v>
      </c>
      <c r="O267" s="1"/>
      <c r="P267" s="1"/>
      <c r="Q267" s="1"/>
      <c r="R267" s="6" t="s">
        <v>744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146</v>
      </c>
      <c r="B268" s="199">
        <v>43731</v>
      </c>
      <c r="C268" s="199"/>
      <c r="D268" s="200" t="s">
        <v>413</v>
      </c>
      <c r="E268" s="201" t="s">
        <v>587</v>
      </c>
      <c r="F268" s="201">
        <v>235</v>
      </c>
      <c r="G268" s="201"/>
      <c r="H268" s="201">
        <v>295</v>
      </c>
      <c r="I268" s="203">
        <v>296</v>
      </c>
      <c r="J268" s="173" t="s">
        <v>765</v>
      </c>
      <c r="K268" s="174">
        <f t="shared" ref="K268:K274" si="118">H268-F268</f>
        <v>60</v>
      </c>
      <c r="L268" s="175">
        <f t="shared" ref="L268:L274" si="119">K268/F268</f>
        <v>0.25531914893617019</v>
      </c>
      <c r="M268" s="170" t="s">
        <v>557</v>
      </c>
      <c r="N268" s="176">
        <v>43844</v>
      </c>
      <c r="O268" s="1"/>
      <c r="P268" s="1"/>
      <c r="Q268" s="1"/>
      <c r="R268" s="6" t="s">
        <v>748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147</v>
      </c>
      <c r="B269" s="199">
        <v>43752</v>
      </c>
      <c r="C269" s="199"/>
      <c r="D269" s="200" t="s">
        <v>766</v>
      </c>
      <c r="E269" s="201" t="s">
        <v>587</v>
      </c>
      <c r="F269" s="201">
        <v>277.5</v>
      </c>
      <c r="G269" s="201"/>
      <c r="H269" s="201">
        <v>333</v>
      </c>
      <c r="I269" s="203">
        <v>333</v>
      </c>
      <c r="J269" s="173" t="s">
        <v>767</v>
      </c>
      <c r="K269" s="174">
        <f t="shared" si="118"/>
        <v>55.5</v>
      </c>
      <c r="L269" s="175">
        <f t="shared" si="119"/>
        <v>0.2</v>
      </c>
      <c r="M269" s="170" t="s">
        <v>557</v>
      </c>
      <c r="N269" s="176">
        <v>43846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148</v>
      </c>
      <c r="B270" s="199">
        <v>43752</v>
      </c>
      <c r="C270" s="199"/>
      <c r="D270" s="200" t="s">
        <v>768</v>
      </c>
      <c r="E270" s="201" t="s">
        <v>587</v>
      </c>
      <c r="F270" s="201">
        <v>930</v>
      </c>
      <c r="G270" s="201"/>
      <c r="H270" s="201">
        <v>1165</v>
      </c>
      <c r="I270" s="203">
        <v>1200</v>
      </c>
      <c r="J270" s="173" t="s">
        <v>769</v>
      </c>
      <c r="K270" s="174">
        <f t="shared" si="118"/>
        <v>235</v>
      </c>
      <c r="L270" s="175">
        <f t="shared" si="119"/>
        <v>0.25268817204301075</v>
      </c>
      <c r="M270" s="170" t="s">
        <v>557</v>
      </c>
      <c r="N270" s="176">
        <v>43847</v>
      </c>
      <c r="O270" s="1"/>
      <c r="P270" s="1"/>
      <c r="Q270" s="1"/>
      <c r="R270" s="6" t="s">
        <v>748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149</v>
      </c>
      <c r="B271" s="199">
        <v>43753</v>
      </c>
      <c r="C271" s="199"/>
      <c r="D271" s="200" t="s">
        <v>770</v>
      </c>
      <c r="E271" s="201" t="s">
        <v>587</v>
      </c>
      <c r="F271" s="171">
        <v>111</v>
      </c>
      <c r="G271" s="201"/>
      <c r="H271" s="201">
        <v>141</v>
      </c>
      <c r="I271" s="203">
        <v>141</v>
      </c>
      <c r="J271" s="173" t="s">
        <v>572</v>
      </c>
      <c r="K271" s="174">
        <f t="shared" si="118"/>
        <v>30</v>
      </c>
      <c r="L271" s="175">
        <f t="shared" si="119"/>
        <v>0.27027027027027029</v>
      </c>
      <c r="M271" s="170" t="s">
        <v>557</v>
      </c>
      <c r="N271" s="176">
        <v>44328</v>
      </c>
      <c r="O271" s="1"/>
      <c r="P271" s="1"/>
      <c r="Q271" s="1"/>
      <c r="R271" s="6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150</v>
      </c>
      <c r="B272" s="199">
        <v>43753</v>
      </c>
      <c r="C272" s="199"/>
      <c r="D272" s="200" t="s">
        <v>771</v>
      </c>
      <c r="E272" s="201" t="s">
        <v>587</v>
      </c>
      <c r="F272" s="171">
        <v>296</v>
      </c>
      <c r="G272" s="201"/>
      <c r="H272" s="201">
        <v>370</v>
      </c>
      <c r="I272" s="203">
        <v>370</v>
      </c>
      <c r="J272" s="173" t="s">
        <v>645</v>
      </c>
      <c r="K272" s="174">
        <f t="shared" si="118"/>
        <v>74</v>
      </c>
      <c r="L272" s="175">
        <f t="shared" si="119"/>
        <v>0.25</v>
      </c>
      <c r="M272" s="170" t="s">
        <v>557</v>
      </c>
      <c r="N272" s="176">
        <v>43853</v>
      </c>
      <c r="O272" s="1"/>
      <c r="P272" s="1"/>
      <c r="Q272" s="1"/>
      <c r="R272" s="6" t="s">
        <v>748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151</v>
      </c>
      <c r="B273" s="199">
        <v>43754</v>
      </c>
      <c r="C273" s="199"/>
      <c r="D273" s="200" t="s">
        <v>772</v>
      </c>
      <c r="E273" s="201" t="s">
        <v>587</v>
      </c>
      <c r="F273" s="171">
        <v>300</v>
      </c>
      <c r="G273" s="201"/>
      <c r="H273" s="201">
        <v>382.5</v>
      </c>
      <c r="I273" s="203">
        <v>344</v>
      </c>
      <c r="J273" s="173" t="s">
        <v>822</v>
      </c>
      <c r="K273" s="174">
        <f t="shared" si="118"/>
        <v>82.5</v>
      </c>
      <c r="L273" s="175">
        <f t="shared" si="119"/>
        <v>0.27500000000000002</v>
      </c>
      <c r="M273" s="170" t="s">
        <v>557</v>
      </c>
      <c r="N273" s="176">
        <v>44238</v>
      </c>
      <c r="O273" s="1"/>
      <c r="P273" s="1"/>
      <c r="Q273" s="1"/>
      <c r="R273" s="6" t="s">
        <v>748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152</v>
      </c>
      <c r="B274" s="199">
        <v>43832</v>
      </c>
      <c r="C274" s="199"/>
      <c r="D274" s="200" t="s">
        <v>773</v>
      </c>
      <c r="E274" s="201" t="s">
        <v>587</v>
      </c>
      <c r="F274" s="171">
        <v>495</v>
      </c>
      <c r="G274" s="201"/>
      <c r="H274" s="201">
        <v>595</v>
      </c>
      <c r="I274" s="203">
        <v>590</v>
      </c>
      <c r="J274" s="173" t="s">
        <v>821</v>
      </c>
      <c r="K274" s="174">
        <f t="shared" si="118"/>
        <v>100</v>
      </c>
      <c r="L274" s="175">
        <f t="shared" si="119"/>
        <v>0.20202020202020202</v>
      </c>
      <c r="M274" s="170" t="s">
        <v>557</v>
      </c>
      <c r="N274" s="176">
        <v>44589</v>
      </c>
      <c r="O274" s="1"/>
      <c r="P274" s="1"/>
      <c r="Q274" s="1"/>
      <c r="R274" s="6" t="s">
        <v>748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153</v>
      </c>
      <c r="B275" s="199">
        <v>43966</v>
      </c>
      <c r="C275" s="199"/>
      <c r="D275" s="200" t="s">
        <v>71</v>
      </c>
      <c r="E275" s="201" t="s">
        <v>587</v>
      </c>
      <c r="F275" s="171">
        <v>67.5</v>
      </c>
      <c r="G275" s="201"/>
      <c r="H275" s="201">
        <v>86</v>
      </c>
      <c r="I275" s="203">
        <v>86</v>
      </c>
      <c r="J275" s="173" t="s">
        <v>774</v>
      </c>
      <c r="K275" s="174">
        <f t="shared" ref="K275:K282" si="120">H275-F275</f>
        <v>18.5</v>
      </c>
      <c r="L275" s="175">
        <f t="shared" ref="L275:L282" si="121">K275/F275</f>
        <v>0.27407407407407408</v>
      </c>
      <c r="M275" s="170" t="s">
        <v>557</v>
      </c>
      <c r="N275" s="176">
        <v>44008</v>
      </c>
      <c r="O275" s="1"/>
      <c r="P275" s="1"/>
      <c r="Q275" s="1"/>
      <c r="R275" s="6" t="s">
        <v>748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154</v>
      </c>
      <c r="B276" s="199">
        <v>44035</v>
      </c>
      <c r="C276" s="199"/>
      <c r="D276" s="200" t="s">
        <v>458</v>
      </c>
      <c r="E276" s="201" t="s">
        <v>587</v>
      </c>
      <c r="F276" s="171">
        <v>231</v>
      </c>
      <c r="G276" s="201"/>
      <c r="H276" s="201">
        <v>281</v>
      </c>
      <c r="I276" s="203">
        <v>281</v>
      </c>
      <c r="J276" s="173" t="s">
        <v>645</v>
      </c>
      <c r="K276" s="174">
        <f t="shared" si="120"/>
        <v>50</v>
      </c>
      <c r="L276" s="175">
        <f t="shared" si="121"/>
        <v>0.21645021645021645</v>
      </c>
      <c r="M276" s="170" t="s">
        <v>557</v>
      </c>
      <c r="N276" s="176">
        <v>44358</v>
      </c>
      <c r="O276" s="1"/>
      <c r="P276" s="1"/>
      <c r="Q276" s="1"/>
      <c r="R276" s="6" t="s">
        <v>748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155</v>
      </c>
      <c r="B277" s="199">
        <v>44092</v>
      </c>
      <c r="C277" s="199"/>
      <c r="D277" s="200" t="s">
        <v>395</v>
      </c>
      <c r="E277" s="201" t="s">
        <v>587</v>
      </c>
      <c r="F277" s="201">
        <v>206</v>
      </c>
      <c r="G277" s="201"/>
      <c r="H277" s="201">
        <v>248</v>
      </c>
      <c r="I277" s="203">
        <v>248</v>
      </c>
      <c r="J277" s="173" t="s">
        <v>645</v>
      </c>
      <c r="K277" s="174">
        <f t="shared" si="120"/>
        <v>42</v>
      </c>
      <c r="L277" s="175">
        <f t="shared" si="121"/>
        <v>0.20388349514563106</v>
      </c>
      <c r="M277" s="170" t="s">
        <v>557</v>
      </c>
      <c r="N277" s="176">
        <v>44214</v>
      </c>
      <c r="O277" s="1"/>
      <c r="P277" s="1"/>
      <c r="Q277" s="1"/>
      <c r="R277" s="6" t="s">
        <v>748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156</v>
      </c>
      <c r="B278" s="199">
        <v>44140</v>
      </c>
      <c r="C278" s="199"/>
      <c r="D278" s="200" t="s">
        <v>395</v>
      </c>
      <c r="E278" s="201" t="s">
        <v>587</v>
      </c>
      <c r="F278" s="201">
        <v>182.5</v>
      </c>
      <c r="G278" s="201"/>
      <c r="H278" s="201">
        <v>248</v>
      </c>
      <c r="I278" s="203">
        <v>248</v>
      </c>
      <c r="J278" s="173" t="s">
        <v>645</v>
      </c>
      <c r="K278" s="174">
        <f t="shared" si="120"/>
        <v>65.5</v>
      </c>
      <c r="L278" s="175">
        <f t="shared" si="121"/>
        <v>0.35890410958904112</v>
      </c>
      <c r="M278" s="170" t="s">
        <v>557</v>
      </c>
      <c r="N278" s="176">
        <v>44214</v>
      </c>
      <c r="O278" s="1"/>
      <c r="P278" s="1"/>
      <c r="Q278" s="1"/>
      <c r="R278" s="6" t="s">
        <v>748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157</v>
      </c>
      <c r="B279" s="199">
        <v>44140</v>
      </c>
      <c r="C279" s="199"/>
      <c r="D279" s="200" t="s">
        <v>319</v>
      </c>
      <c r="E279" s="201" t="s">
        <v>587</v>
      </c>
      <c r="F279" s="201">
        <v>247.5</v>
      </c>
      <c r="G279" s="201"/>
      <c r="H279" s="201">
        <v>320</v>
      </c>
      <c r="I279" s="203">
        <v>320</v>
      </c>
      <c r="J279" s="173" t="s">
        <v>645</v>
      </c>
      <c r="K279" s="174">
        <f t="shared" si="120"/>
        <v>72.5</v>
      </c>
      <c r="L279" s="175">
        <f t="shared" si="121"/>
        <v>0.29292929292929293</v>
      </c>
      <c r="M279" s="170" t="s">
        <v>557</v>
      </c>
      <c r="N279" s="176">
        <v>44323</v>
      </c>
      <c r="O279" s="1"/>
      <c r="P279" s="1"/>
      <c r="Q279" s="1"/>
      <c r="R279" s="6" t="s">
        <v>748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158</v>
      </c>
      <c r="B280" s="199">
        <v>44140</v>
      </c>
      <c r="C280" s="199"/>
      <c r="D280" s="200" t="s">
        <v>270</v>
      </c>
      <c r="E280" s="201" t="s">
        <v>587</v>
      </c>
      <c r="F280" s="171">
        <v>925</v>
      </c>
      <c r="G280" s="201"/>
      <c r="H280" s="201">
        <v>1095</v>
      </c>
      <c r="I280" s="203">
        <v>1093</v>
      </c>
      <c r="J280" s="173" t="s">
        <v>775</v>
      </c>
      <c r="K280" s="174">
        <f t="shared" si="120"/>
        <v>170</v>
      </c>
      <c r="L280" s="175">
        <f t="shared" si="121"/>
        <v>0.18378378378378379</v>
      </c>
      <c r="M280" s="170" t="s">
        <v>557</v>
      </c>
      <c r="N280" s="176">
        <v>44201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159</v>
      </c>
      <c r="B281" s="199">
        <v>44140</v>
      </c>
      <c r="C281" s="199"/>
      <c r="D281" s="200" t="s">
        <v>335</v>
      </c>
      <c r="E281" s="201" t="s">
        <v>587</v>
      </c>
      <c r="F281" s="171">
        <v>332.5</v>
      </c>
      <c r="G281" s="201"/>
      <c r="H281" s="201">
        <v>393</v>
      </c>
      <c r="I281" s="203">
        <v>406</v>
      </c>
      <c r="J281" s="173" t="s">
        <v>776</v>
      </c>
      <c r="K281" s="174">
        <f t="shared" si="120"/>
        <v>60.5</v>
      </c>
      <c r="L281" s="175">
        <f t="shared" si="121"/>
        <v>0.18195488721804512</v>
      </c>
      <c r="M281" s="170" t="s">
        <v>557</v>
      </c>
      <c r="N281" s="176">
        <v>44256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160</v>
      </c>
      <c r="B282" s="199">
        <v>44141</v>
      </c>
      <c r="C282" s="199"/>
      <c r="D282" s="200" t="s">
        <v>458</v>
      </c>
      <c r="E282" s="201" t="s">
        <v>587</v>
      </c>
      <c r="F282" s="171">
        <v>231</v>
      </c>
      <c r="G282" s="201"/>
      <c r="H282" s="201">
        <v>281</v>
      </c>
      <c r="I282" s="203">
        <v>281</v>
      </c>
      <c r="J282" s="173" t="s">
        <v>645</v>
      </c>
      <c r="K282" s="174">
        <f t="shared" si="120"/>
        <v>50</v>
      </c>
      <c r="L282" s="175">
        <f t="shared" si="121"/>
        <v>0.21645021645021645</v>
      </c>
      <c r="M282" s="170" t="s">
        <v>557</v>
      </c>
      <c r="N282" s="176">
        <v>44358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4">
        <v>161</v>
      </c>
      <c r="B283" s="217">
        <v>44187</v>
      </c>
      <c r="C283" s="217"/>
      <c r="D283" s="218" t="s">
        <v>433</v>
      </c>
      <c r="E283" s="53" t="s">
        <v>587</v>
      </c>
      <c r="F283" s="219" t="s">
        <v>777</v>
      </c>
      <c r="G283" s="53"/>
      <c r="H283" s="53"/>
      <c r="I283" s="220">
        <v>239</v>
      </c>
      <c r="J283" s="216" t="s">
        <v>560</v>
      </c>
      <c r="K283" s="216"/>
      <c r="L283" s="221"/>
      <c r="M283" s="222"/>
      <c r="N283" s="223"/>
      <c r="O283" s="1"/>
      <c r="P283" s="1"/>
      <c r="Q283" s="1"/>
      <c r="R283" s="6" t="s">
        <v>748</v>
      </c>
    </row>
    <row r="284" spans="1:26" ht="12.75" customHeight="1">
      <c r="A284" s="198">
        <v>162</v>
      </c>
      <c r="B284" s="199">
        <v>44258</v>
      </c>
      <c r="C284" s="199"/>
      <c r="D284" s="200" t="s">
        <v>773</v>
      </c>
      <c r="E284" s="201" t="s">
        <v>587</v>
      </c>
      <c r="F284" s="171">
        <v>495</v>
      </c>
      <c r="G284" s="201"/>
      <c r="H284" s="201">
        <v>595</v>
      </c>
      <c r="I284" s="203">
        <v>590</v>
      </c>
      <c r="J284" s="173" t="s">
        <v>821</v>
      </c>
      <c r="K284" s="174">
        <f>H284-F284</f>
        <v>100</v>
      </c>
      <c r="L284" s="175">
        <f>K284/F284</f>
        <v>0.20202020202020202</v>
      </c>
      <c r="M284" s="170" t="s">
        <v>557</v>
      </c>
      <c r="N284" s="176">
        <v>44589</v>
      </c>
      <c r="O284" s="1"/>
      <c r="P284" s="1"/>
      <c r="R284" s="6" t="s">
        <v>748</v>
      </c>
    </row>
    <row r="285" spans="1:26" ht="12.75" customHeight="1">
      <c r="A285" s="198">
        <v>163</v>
      </c>
      <c r="B285" s="199">
        <v>44274</v>
      </c>
      <c r="C285" s="199"/>
      <c r="D285" s="200" t="s">
        <v>335</v>
      </c>
      <c r="E285" s="201" t="s">
        <v>587</v>
      </c>
      <c r="F285" s="171">
        <v>355</v>
      </c>
      <c r="G285" s="201"/>
      <c r="H285" s="201">
        <v>422.5</v>
      </c>
      <c r="I285" s="203">
        <v>420</v>
      </c>
      <c r="J285" s="173" t="s">
        <v>778</v>
      </c>
      <c r="K285" s="174">
        <f>H285-F285</f>
        <v>67.5</v>
      </c>
      <c r="L285" s="175">
        <f>K285/F285</f>
        <v>0.19014084507042253</v>
      </c>
      <c r="M285" s="170" t="s">
        <v>557</v>
      </c>
      <c r="N285" s="176">
        <v>44361</v>
      </c>
      <c r="O285" s="1"/>
      <c r="R285" s="225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164</v>
      </c>
      <c r="B286" s="199">
        <v>44295</v>
      </c>
      <c r="C286" s="199"/>
      <c r="D286" s="200" t="s">
        <v>779</v>
      </c>
      <c r="E286" s="201" t="s">
        <v>587</v>
      </c>
      <c r="F286" s="171">
        <v>555</v>
      </c>
      <c r="G286" s="201"/>
      <c r="H286" s="201">
        <v>663</v>
      </c>
      <c r="I286" s="203">
        <v>663</v>
      </c>
      <c r="J286" s="173" t="s">
        <v>780</v>
      </c>
      <c r="K286" s="174">
        <f>H286-F286</f>
        <v>108</v>
      </c>
      <c r="L286" s="175">
        <f>K286/F286</f>
        <v>0.19459459459459461</v>
      </c>
      <c r="M286" s="170" t="s">
        <v>557</v>
      </c>
      <c r="N286" s="176">
        <v>44321</v>
      </c>
      <c r="O286" s="1"/>
      <c r="P286" s="1"/>
      <c r="Q286" s="1"/>
      <c r="R286" s="225" t="s">
        <v>748</v>
      </c>
    </row>
    <row r="287" spans="1:26" ht="12.75" customHeight="1">
      <c r="A287" s="198">
        <v>165</v>
      </c>
      <c r="B287" s="199">
        <v>44308</v>
      </c>
      <c r="C287" s="199"/>
      <c r="D287" s="200" t="s">
        <v>365</v>
      </c>
      <c r="E287" s="201" t="s">
        <v>587</v>
      </c>
      <c r="F287" s="171">
        <v>126.5</v>
      </c>
      <c r="G287" s="201"/>
      <c r="H287" s="201">
        <v>155</v>
      </c>
      <c r="I287" s="203">
        <v>155</v>
      </c>
      <c r="J287" s="173" t="s">
        <v>645</v>
      </c>
      <c r="K287" s="174">
        <f>H287-F287</f>
        <v>28.5</v>
      </c>
      <c r="L287" s="175">
        <f>K287/F287</f>
        <v>0.22529644268774704</v>
      </c>
      <c r="M287" s="170" t="s">
        <v>557</v>
      </c>
      <c r="N287" s="176">
        <v>44362</v>
      </c>
      <c r="O287" s="1"/>
      <c r="R287" s="225" t="s">
        <v>748</v>
      </c>
    </row>
    <row r="288" spans="1:26" ht="12.75" customHeight="1">
      <c r="A288" s="255">
        <v>166</v>
      </c>
      <c r="B288" s="256">
        <v>44368</v>
      </c>
      <c r="C288" s="256"/>
      <c r="D288" s="257" t="s">
        <v>383</v>
      </c>
      <c r="E288" s="258" t="s">
        <v>587</v>
      </c>
      <c r="F288" s="259">
        <v>287.5</v>
      </c>
      <c r="G288" s="258"/>
      <c r="H288" s="258">
        <v>245</v>
      </c>
      <c r="I288" s="260">
        <v>344</v>
      </c>
      <c r="J288" s="183" t="s">
        <v>816</v>
      </c>
      <c r="K288" s="184">
        <f>H288-F288</f>
        <v>-42.5</v>
      </c>
      <c r="L288" s="185">
        <f>K288/F288</f>
        <v>-0.14782608695652175</v>
      </c>
      <c r="M288" s="181" t="s">
        <v>569</v>
      </c>
      <c r="N288" s="178">
        <v>44508</v>
      </c>
      <c r="O288" s="1"/>
      <c r="R288" s="225" t="s">
        <v>748</v>
      </c>
    </row>
    <row r="289" spans="1:18" ht="12.75" customHeight="1">
      <c r="A289" s="224">
        <v>167</v>
      </c>
      <c r="B289" s="217">
        <v>44368</v>
      </c>
      <c r="C289" s="217"/>
      <c r="D289" s="218" t="s">
        <v>458</v>
      </c>
      <c r="E289" s="53" t="s">
        <v>587</v>
      </c>
      <c r="F289" s="219" t="s">
        <v>781</v>
      </c>
      <c r="G289" s="53"/>
      <c r="H289" s="53"/>
      <c r="I289" s="220">
        <v>320</v>
      </c>
      <c r="J289" s="216" t="s">
        <v>560</v>
      </c>
      <c r="K289" s="224"/>
      <c r="L289" s="217"/>
      <c r="M289" s="217"/>
      <c r="N289" s="218"/>
      <c r="O289" s="41"/>
      <c r="R289" s="225" t="s">
        <v>748</v>
      </c>
    </row>
    <row r="290" spans="1:18" ht="12.75" customHeight="1">
      <c r="A290" s="198">
        <v>168</v>
      </c>
      <c r="B290" s="199">
        <v>44406</v>
      </c>
      <c r="C290" s="199"/>
      <c r="D290" s="200" t="s">
        <v>365</v>
      </c>
      <c r="E290" s="201" t="s">
        <v>587</v>
      </c>
      <c r="F290" s="171">
        <v>162.5</v>
      </c>
      <c r="G290" s="201"/>
      <c r="H290" s="201">
        <v>200</v>
      </c>
      <c r="I290" s="203">
        <v>200</v>
      </c>
      <c r="J290" s="173" t="s">
        <v>645</v>
      </c>
      <c r="K290" s="174">
        <f>H290-F290</f>
        <v>37.5</v>
      </c>
      <c r="L290" s="175">
        <f>K290/F290</f>
        <v>0.23076923076923078</v>
      </c>
      <c r="M290" s="170" t="s">
        <v>557</v>
      </c>
      <c r="N290" s="176">
        <v>44571</v>
      </c>
      <c r="O290" s="1"/>
      <c r="R290" s="225" t="s">
        <v>748</v>
      </c>
    </row>
    <row r="291" spans="1:18" ht="12.75" customHeight="1">
      <c r="A291" s="198">
        <v>169</v>
      </c>
      <c r="B291" s="199">
        <v>44462</v>
      </c>
      <c r="C291" s="199"/>
      <c r="D291" s="200" t="s">
        <v>786</v>
      </c>
      <c r="E291" s="201" t="s">
        <v>587</v>
      </c>
      <c r="F291" s="171">
        <v>1235</v>
      </c>
      <c r="G291" s="201"/>
      <c r="H291" s="201">
        <v>1505</v>
      </c>
      <c r="I291" s="203">
        <v>1500</v>
      </c>
      <c r="J291" s="173" t="s">
        <v>645</v>
      </c>
      <c r="K291" s="174">
        <f>H291-F291</f>
        <v>270</v>
      </c>
      <c r="L291" s="175">
        <f>K291/F291</f>
        <v>0.21862348178137653</v>
      </c>
      <c r="M291" s="170" t="s">
        <v>557</v>
      </c>
      <c r="N291" s="176">
        <v>44564</v>
      </c>
      <c r="O291" s="1"/>
      <c r="R291" s="225" t="s">
        <v>748</v>
      </c>
    </row>
    <row r="292" spans="1:18" ht="12.75" customHeight="1">
      <c r="A292" s="239">
        <v>170</v>
      </c>
      <c r="B292" s="240">
        <v>44480</v>
      </c>
      <c r="C292" s="240"/>
      <c r="D292" s="241" t="s">
        <v>788</v>
      </c>
      <c r="E292" s="242" t="s">
        <v>587</v>
      </c>
      <c r="F292" s="243" t="s">
        <v>793</v>
      </c>
      <c r="G292" s="242"/>
      <c r="H292" s="242"/>
      <c r="I292" s="242">
        <v>145</v>
      </c>
      <c r="J292" s="244" t="s">
        <v>560</v>
      </c>
      <c r="K292" s="239"/>
      <c r="L292" s="240"/>
      <c r="M292" s="240"/>
      <c r="N292" s="241"/>
      <c r="O292" s="41"/>
      <c r="R292" s="225" t="s">
        <v>748</v>
      </c>
    </row>
    <row r="293" spans="1:18" ht="12.75" customHeight="1">
      <c r="A293" s="245">
        <v>171</v>
      </c>
      <c r="B293" s="246">
        <v>44481</v>
      </c>
      <c r="C293" s="246"/>
      <c r="D293" s="247" t="s">
        <v>259</v>
      </c>
      <c r="E293" s="248" t="s">
        <v>587</v>
      </c>
      <c r="F293" s="249" t="s">
        <v>790</v>
      </c>
      <c r="G293" s="248"/>
      <c r="H293" s="248"/>
      <c r="I293" s="248">
        <v>380</v>
      </c>
      <c r="J293" s="250" t="s">
        <v>560</v>
      </c>
      <c r="K293" s="245"/>
      <c r="L293" s="246"/>
      <c r="M293" s="246"/>
      <c r="N293" s="247"/>
      <c r="O293" s="41"/>
      <c r="R293" s="225" t="s">
        <v>748</v>
      </c>
    </row>
    <row r="294" spans="1:18" ht="12.75" customHeight="1">
      <c r="A294" s="245">
        <v>172</v>
      </c>
      <c r="B294" s="246">
        <v>44481</v>
      </c>
      <c r="C294" s="246"/>
      <c r="D294" s="247" t="s">
        <v>390</v>
      </c>
      <c r="E294" s="248" t="s">
        <v>587</v>
      </c>
      <c r="F294" s="249" t="s">
        <v>791</v>
      </c>
      <c r="G294" s="248"/>
      <c r="H294" s="248"/>
      <c r="I294" s="248">
        <v>56</v>
      </c>
      <c r="J294" s="250" t="s">
        <v>560</v>
      </c>
      <c r="K294" s="245"/>
      <c r="L294" s="246"/>
      <c r="M294" s="246"/>
      <c r="N294" s="247"/>
      <c r="O294" s="41"/>
      <c r="R294" s="225"/>
    </row>
    <row r="295" spans="1:18" ht="12.75" customHeight="1">
      <c r="A295" s="198">
        <v>173</v>
      </c>
      <c r="B295" s="199">
        <v>44551</v>
      </c>
      <c r="C295" s="199"/>
      <c r="D295" s="200" t="s">
        <v>118</v>
      </c>
      <c r="E295" s="201" t="s">
        <v>587</v>
      </c>
      <c r="F295" s="171">
        <v>2300</v>
      </c>
      <c r="G295" s="201"/>
      <c r="H295" s="201">
        <f>(2820+2200)/2</f>
        <v>2510</v>
      </c>
      <c r="I295" s="203">
        <v>3000</v>
      </c>
      <c r="J295" s="173" t="s">
        <v>831</v>
      </c>
      <c r="K295" s="174">
        <f>H295-F295</f>
        <v>210</v>
      </c>
      <c r="L295" s="175">
        <f>K295/F295</f>
        <v>9.1304347826086957E-2</v>
      </c>
      <c r="M295" s="170" t="s">
        <v>557</v>
      </c>
      <c r="N295" s="176">
        <v>44649</v>
      </c>
      <c r="O295" s="1"/>
      <c r="R295" s="225"/>
    </row>
    <row r="296" spans="1:18" ht="12.75" customHeight="1">
      <c r="A296" s="251">
        <v>174</v>
      </c>
      <c r="B296" s="246">
        <v>44606</v>
      </c>
      <c r="C296" s="251"/>
      <c r="D296" s="251" t="s">
        <v>411</v>
      </c>
      <c r="E296" s="248" t="s">
        <v>587</v>
      </c>
      <c r="F296" s="248" t="s">
        <v>824</v>
      </c>
      <c r="G296" s="248"/>
      <c r="H296" s="248"/>
      <c r="I296" s="248">
        <v>764</v>
      </c>
      <c r="J296" s="248" t="s">
        <v>560</v>
      </c>
      <c r="K296" s="248"/>
      <c r="L296" s="248"/>
      <c r="M296" s="248"/>
      <c r="N296" s="251"/>
      <c r="O296" s="41"/>
      <c r="R296" s="225"/>
    </row>
    <row r="297" spans="1:18" ht="12.75" customHeight="1">
      <c r="A297" s="251">
        <v>175</v>
      </c>
      <c r="B297" s="246">
        <v>44613</v>
      </c>
      <c r="C297" s="251"/>
      <c r="D297" s="251" t="s">
        <v>786</v>
      </c>
      <c r="E297" s="248" t="s">
        <v>587</v>
      </c>
      <c r="F297" s="248" t="s">
        <v>825</v>
      </c>
      <c r="G297" s="248"/>
      <c r="H297" s="248"/>
      <c r="I297" s="248">
        <v>1510</v>
      </c>
      <c r="J297" s="248" t="s">
        <v>560</v>
      </c>
      <c r="K297" s="248"/>
      <c r="L297" s="248"/>
      <c r="M297" s="248"/>
      <c r="N297" s="251"/>
      <c r="O297" s="41"/>
      <c r="R297" s="225"/>
    </row>
    <row r="298" spans="1:18" ht="12.75" customHeight="1">
      <c r="A298">
        <v>176</v>
      </c>
      <c r="B298" s="246">
        <v>44670</v>
      </c>
      <c r="C298" s="246"/>
      <c r="D298" s="251" t="s">
        <v>521</v>
      </c>
      <c r="E298" s="303" t="s">
        <v>587</v>
      </c>
      <c r="F298" s="248" t="s">
        <v>833</v>
      </c>
      <c r="G298" s="248"/>
      <c r="H298" s="248"/>
      <c r="I298" s="248">
        <v>553</v>
      </c>
      <c r="J298" s="248" t="s">
        <v>560</v>
      </c>
      <c r="K298" s="248"/>
      <c r="L298" s="248"/>
      <c r="M298" s="248"/>
      <c r="N298" s="248"/>
      <c r="O298" s="41"/>
      <c r="R298" s="225"/>
    </row>
    <row r="299" spans="1:18" ht="12.75" customHeight="1">
      <c r="A299" s="224">
        <v>177</v>
      </c>
      <c r="B299" s="246">
        <v>44746</v>
      </c>
      <c r="D299" s="378" t="s">
        <v>903</v>
      </c>
      <c r="E299" s="377" t="s">
        <v>587</v>
      </c>
      <c r="F299" s="248" t="s">
        <v>901</v>
      </c>
      <c r="G299" s="248"/>
      <c r="H299" s="248"/>
      <c r="I299" s="248">
        <v>254</v>
      </c>
      <c r="J299" s="248" t="s">
        <v>560</v>
      </c>
      <c r="K299" s="248"/>
      <c r="L299" s="248"/>
      <c r="M299" s="248"/>
      <c r="N299" s="248"/>
      <c r="O299" s="41"/>
      <c r="R299" s="225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B302" s="226" t="s">
        <v>782</v>
      </c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A309" s="227"/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A310" s="227"/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A311" s="53"/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</sheetData>
  <autoFilter ref="R1:R307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1 K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2022-07-20T02:42:23Z</dcterms:modified>
</cp:coreProperties>
</file>