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8" i="7"/>
  <c r="K18"/>
  <c r="M18" s="1"/>
  <c r="K103"/>
  <c r="M103" s="1"/>
  <c r="K102"/>
  <c r="M102" s="1"/>
  <c r="K98"/>
  <c r="M98" s="1"/>
  <c r="K101"/>
  <c r="M101" s="1"/>
  <c r="K96"/>
  <c r="M96" s="1"/>
  <c r="K94"/>
  <c r="M94" s="1"/>
  <c r="K95"/>
  <c r="M95" s="1"/>
  <c r="L68"/>
  <c r="K68"/>
  <c r="K99"/>
  <c r="M99" s="1"/>
  <c r="L46"/>
  <c r="K46"/>
  <c r="K97"/>
  <c r="M97" s="1"/>
  <c r="L11"/>
  <c r="K11"/>
  <c r="K91"/>
  <c r="M91" s="1"/>
  <c r="L44"/>
  <c r="K44"/>
  <c r="L41"/>
  <c r="K41"/>
  <c r="K284"/>
  <c r="L284" s="1"/>
  <c r="K92"/>
  <c r="M92" s="1"/>
  <c r="L43"/>
  <c r="K43"/>
  <c r="L31"/>
  <c r="K31"/>
  <c r="L67"/>
  <c r="K67"/>
  <c r="K90"/>
  <c r="M90" s="1"/>
  <c r="K89"/>
  <c r="M89" s="1"/>
  <c r="L42"/>
  <c r="K42"/>
  <c r="L37"/>
  <c r="K37"/>
  <c r="L40"/>
  <c r="K40"/>
  <c r="L15"/>
  <c r="K15"/>
  <c r="L66"/>
  <c r="K66"/>
  <c r="K82"/>
  <c r="M82" s="1"/>
  <c r="K88"/>
  <c r="M88" s="1"/>
  <c r="L38"/>
  <c r="K38"/>
  <c r="L39"/>
  <c r="K39"/>
  <c r="L34"/>
  <c r="K34"/>
  <c r="L35"/>
  <c r="K35"/>
  <c r="K273"/>
  <c r="L273" s="1"/>
  <c r="K292"/>
  <c r="L292" s="1"/>
  <c r="K87"/>
  <c r="M87" s="1"/>
  <c r="K86"/>
  <c r="M86" s="1"/>
  <c r="L32"/>
  <c r="K32"/>
  <c r="K84"/>
  <c r="M84" s="1"/>
  <c r="K85"/>
  <c r="M85" s="1"/>
  <c r="L65"/>
  <c r="L64"/>
  <c r="L30"/>
  <c r="K30"/>
  <c r="M30" s="1"/>
  <c r="K65"/>
  <c r="K64"/>
  <c r="M68" l="1"/>
  <c r="M11"/>
  <c r="M46"/>
  <c r="M31"/>
  <c r="M44"/>
  <c r="M67"/>
  <c r="M41"/>
  <c r="M42"/>
  <c r="M43"/>
  <c r="M40"/>
  <c r="M15"/>
  <c r="M35"/>
  <c r="M37"/>
  <c r="M38"/>
  <c r="M39"/>
  <c r="M34"/>
  <c r="M66"/>
  <c r="M32"/>
  <c r="M65"/>
  <c r="M64"/>
  <c r="K83" l="1"/>
  <c r="M83" s="1"/>
  <c r="L36"/>
  <c r="K36"/>
  <c r="K81"/>
  <c r="M81" s="1"/>
  <c r="K299"/>
  <c r="L299" s="1"/>
  <c r="M36" l="1"/>
  <c r="K80"/>
  <c r="M80" s="1"/>
  <c r="L16"/>
  <c r="K16"/>
  <c r="K79"/>
  <c r="M79" s="1"/>
  <c r="K78"/>
  <c r="M78" s="1"/>
  <c r="K77"/>
  <c r="M77" s="1"/>
  <c r="K76"/>
  <c r="M76" s="1"/>
  <c r="K33"/>
  <c r="L33"/>
  <c r="L13"/>
  <c r="K13"/>
  <c r="L12"/>
  <c r="K12"/>
  <c r="M16" l="1"/>
  <c r="M33"/>
  <c r="M13"/>
  <c r="M12"/>
  <c r="L113" l="1"/>
  <c r="K113"/>
  <c r="K294"/>
  <c r="L294" s="1"/>
  <c r="M113" l="1"/>
  <c r="K286"/>
  <c r="L286" s="1"/>
  <c r="K266"/>
  <c r="L266" s="1"/>
  <c r="K291"/>
  <c r="L291" s="1"/>
  <c r="K290"/>
  <c r="L290" s="1"/>
  <c r="K293"/>
  <c r="L293" s="1"/>
  <c r="K288"/>
  <c r="L288" s="1"/>
  <c r="M7"/>
  <c r="F276"/>
  <c r="K276" s="1"/>
  <c r="L276" s="1"/>
  <c r="K277"/>
  <c r="L277" s="1"/>
  <c r="K268"/>
  <c r="L268" s="1"/>
  <c r="K271"/>
  <c r="L271" s="1"/>
  <c r="K279"/>
  <c r="L279" s="1"/>
  <c r="F270"/>
  <c r="F269"/>
  <c r="K269" s="1"/>
  <c r="L269" s="1"/>
  <c r="F267"/>
  <c r="K267" s="1"/>
  <c r="L267" s="1"/>
  <c r="F247"/>
  <c r="K247" s="1"/>
  <c r="L247" s="1"/>
  <c r="F199"/>
  <c r="K199" s="1"/>
  <c r="L199" s="1"/>
  <c r="K278"/>
  <c r="L278" s="1"/>
  <c r="K282"/>
  <c r="L282" s="1"/>
  <c r="K283"/>
  <c r="L283" s="1"/>
  <c r="K275"/>
  <c r="L275" s="1"/>
  <c r="K285"/>
  <c r="L285" s="1"/>
  <c r="K281"/>
  <c r="L281" s="1"/>
  <c r="K274"/>
  <c r="L274" s="1"/>
  <c r="K263"/>
  <c r="L263" s="1"/>
  <c r="K265"/>
  <c r="L265" s="1"/>
  <c r="K262"/>
  <c r="L262" s="1"/>
  <c r="K264"/>
  <c r="L264" s="1"/>
  <c r="K193"/>
  <c r="L193" s="1"/>
  <c r="K246"/>
  <c r="L246" s="1"/>
  <c r="K260"/>
  <c r="L260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8"/>
  <c r="L248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7"/>
  <c r="L217" s="1"/>
  <c r="K215"/>
  <c r="L215" s="1"/>
  <c r="K214"/>
  <c r="L214" s="1"/>
  <c r="K213"/>
  <c r="L213" s="1"/>
  <c r="K211"/>
  <c r="L211" s="1"/>
  <c r="K210"/>
  <c r="L210" s="1"/>
  <c r="K209"/>
  <c r="L209" s="1"/>
  <c r="K208"/>
  <c r="K207"/>
  <c r="L207" s="1"/>
  <c r="K206"/>
  <c r="L206" s="1"/>
  <c r="K204"/>
  <c r="L204" s="1"/>
  <c r="K203"/>
  <c r="L203" s="1"/>
  <c r="K202"/>
  <c r="L202" s="1"/>
  <c r="K201"/>
  <c r="L201" s="1"/>
  <c r="K200"/>
  <c r="L200" s="1"/>
  <c r="H198"/>
  <c r="K198" s="1"/>
  <c r="L198" s="1"/>
  <c r="K195"/>
  <c r="L195" s="1"/>
  <c r="K194"/>
  <c r="L194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F163"/>
  <c r="K163" s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D7" i="6"/>
  <c r="K6" i="4"/>
  <c r="K6" i="3"/>
  <c r="L6" i="2"/>
</calcChain>
</file>

<file path=xl/sharedStrings.xml><?xml version="1.0" encoding="utf-8"?>
<sst xmlns="http://schemas.openxmlformats.org/spreadsheetml/2006/main" count="2883" uniqueCount="1086">
  <si>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</si>
  <si>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</si>
  <si>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</si>
  <si>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</si>
  <si>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</si>
  <si>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</si>
  <si>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</si>
  <si>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</si>
  <si>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</si>
  <si>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</si>
  <si>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</si>
  <si>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</si>
  <si>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</si>
  <si>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</si>
  <si>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</si>
  <si>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</si>
  <si>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</si>
  <si>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</si>
  <si>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</si>
  <si>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</si>
  <si>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</si>
  <si>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</si>
  <si>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</si>
  <si>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</si>
  <si>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</si>
  <si>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</si>
  <si>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</si>
  <si>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</si>
  <si>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</si>
  <si>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</si>
  <si>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</si>
  <si>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</si>
  <si>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</si>
  <si>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</si>
  <si>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</si>
  <si>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</si>
  <si>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</si>
  <si>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</si>
  <si>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</si>
  <si>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</si>
  <si>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</si>
  <si>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</si>
  <si>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</si>
  <si>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</si>
  <si>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</si>
  <si>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</si>
  <si>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</si>
  <si>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</si>
  <si>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</si>
  <si>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</si>
  <si>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</si>
  <si>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</si>
  <si>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</si>
  <si>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</si>
  <si>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</si>
  <si>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</si>
  <si>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</si>
  <si>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</si>
  <si>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</si>
  <si>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</si>
  <si>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</si>
  <si>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</si>
  <si>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</si>
  <si>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</si>
  <si>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</si>
  <si>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</si>
  <si>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</si>
  <si>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</si>
  <si>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</si>
  <si>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</si>
  <si>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</si>
  <si>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</si>
  <si>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</si>
  <si>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</si>
  <si>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</si>
  <si>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</si>
  <si>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</si>
  <si>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</si>
  <si>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</si>
  <si>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</si>
  <si>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</si>
  <si>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</si>
  <si>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</si>
  <si>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</si>
  <si>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</si>
  <si>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</si>
  <si>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</si>
  <si>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</si>
  <si>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</si>
  <si>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</si>
  <si>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</si>
  <si>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</si>
  <si>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</si>
  <si>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</si>
  <si>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</si>
  <si>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</si>
  <si>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</si>
  <si>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</si>
  <si>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</si>
  <si>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</si>
  <si>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</si>
  <si>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</si>
  <si>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</si>
  <si>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</si>
  <si>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</si>
  <si>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</si>
  <si>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</si>
  <si>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</si>
  <si>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</si>
  <si>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</si>
  <si>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</si>
  <si>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</si>
  <si>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</si>
  <si>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</si>
  <si>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</si>
  <si>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</si>
  <si>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</si>
  <si>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</si>
  <si>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</si>
  <si>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</si>
  <si>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</si>
  <si>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</si>
  <si>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</si>
  <si>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</si>
  <si>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</si>
  <si>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</si>
  <si>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</si>
  <si>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</si>
  <si>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</si>
  <si>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</si>
  <si>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</si>
  <si>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</si>
  <si>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</si>
  <si>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</si>
  <si>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</si>
  <si>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</si>
  <si>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</si>
  <si>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</si>
  <si>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</si>
  <si>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</si>
  <si>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</si>
  <si>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</si>
  <si>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</si>
  <si>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</si>
  <si>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</si>
  <si>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</si>
  <si>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</si>
  <si>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</si>
  <si>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</si>
  <si>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</si>
  <si>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</si>
  <si>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</si>
  <si>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</si>
  <si>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</si>
  <si>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</si>
  <si>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</si>
  <si>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</si>
  <si>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</si>
  <si>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</si>
  <si>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</si>
  <si>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</si>
  <si>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</si>
  <si>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</si>
  <si>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</si>
  <si>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</si>
  <si>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</si>
  <si>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</si>
  <si>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</si>
  <si>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</si>
  <si>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</si>
  <si>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</si>
  <si>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</si>
  <si>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</si>
  <si>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</si>
  <si>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</si>
  <si>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</si>
  <si>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</si>
  <si>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</si>
  <si>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</si>
  <si>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</si>
  <si>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</si>
  <si>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</si>
  <si>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</si>
  <si>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</si>
  <si>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</si>
  <si>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</si>
  <si>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</si>
  <si>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</si>
  <si>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</si>
  <si>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</si>
  <si>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</si>
  <si>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</si>
  <si>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</si>
  <si>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</si>
  <si>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</si>
  <si>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</si>
  <si>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</si>
  <si>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</si>
  <si>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</si>
  <si>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</si>
  <si>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</si>
  <si>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</si>
  <si>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</si>
  <si>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</si>
  <si>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</si>
  <si>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</si>
  <si>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</si>
  <si>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</si>
  <si>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</si>
  <si>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</si>
  <si>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</si>
  <si>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</si>
  <si>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</si>
  <si>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</si>
  <si>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</si>
  <si>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</si>
  <si>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</si>
  <si>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</si>
  <si>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</si>
  <si>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</si>
  <si>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</si>
  <si>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</si>
  <si>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</si>
  <si>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</si>
  <si>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</si>
  <si>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</si>
  <si>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</si>
  <si>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</si>
  <si>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</si>
  <si>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</si>
  <si>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</si>
  <si>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</si>
  <si>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</si>
  <si>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</si>
  <si>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</si>
  <si>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</si>
  <si>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</si>
  <si>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</si>
  <si>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</si>
  <si>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</si>
  <si>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</si>
  <si>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</si>
  <si>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</si>
  <si>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</si>
  <si>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</si>
  <si>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</si>
  <si>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</si>
  <si>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</si>
  <si>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</si>
  <si>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</si>
  <si>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</si>
  <si>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</si>
  <si>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</si>
  <si>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</si>
  <si>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</si>
  <si>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</si>
  <si>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</si>
  <si>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</si>
  <si>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</si>
  <si>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</si>
  <si>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</si>
  <si>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</si>
  <si>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</si>
  <si>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</si>
  <si>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</si>
  <si>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</si>
  <si>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</si>
  <si>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</si>
  <si>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</si>
  <si>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</si>
  <si>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</si>
  <si>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</si>
  <si>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</si>
  <si>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</si>
  <si>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</si>
  <si>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</si>
  <si>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</si>
  <si>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</si>
  <si>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</si>
  <si>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</si>
  <si>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</si>
  <si>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</si>
  <si>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</si>
  <si>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</si>
  <si>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</si>
  <si>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</si>
  <si>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</si>
  <si>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</si>
  <si>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</si>
  <si>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</si>
  <si>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</si>
  <si>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</si>
  <si>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</si>
  <si>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</si>
  <si>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</si>
  <si>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</si>
  <si>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</si>
  <si>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</si>
  <si>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</si>
  <si>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</si>
  <si>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</si>
  <si>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</si>
  <si>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</si>
  <si>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</si>
  <si>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</si>
  <si>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</si>
  <si>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</si>
  <si>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</si>
  <si>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</si>
  <si>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</si>
  <si>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</si>
  <si>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</si>
  <si>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</si>
  <si>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</si>
  <si>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</si>
  <si>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</si>
  <si>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</si>
  <si>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</si>
  <si>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</si>
  <si>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</si>
  <si>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</si>
  <si>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</si>
  <si>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</si>
  <si>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</si>
  <si>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</si>
  <si>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</si>
  <si>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</si>
  <si>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</si>
  <si>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</si>
  <si>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</si>
  <si>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</si>
  <si>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</si>
  <si>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</si>
  <si>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</si>
  <si>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</si>
  <si>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</si>
  <si>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</si>
  <si>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</si>
  <si>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</si>
  <si>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</si>
  <si>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</si>
  <si>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</si>
  <si>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</si>
  <si>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</si>
  <si>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</si>
  <si>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</si>
  <si>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</si>
  <si>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</si>
  <si>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</si>
  <si>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</si>
  <si>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</si>
  <si>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</si>
  <si>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</si>
  <si>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</si>
  <si>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</si>
  <si>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</si>
  <si>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</si>
  <si>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</si>
  <si>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</si>
  <si>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</si>
  <si>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</si>
  <si>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</si>
  <si>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</si>
  <si>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</si>
  <si>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</si>
  <si>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</si>
  <si>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</si>
  <si>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</si>
  <si>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</si>
  <si>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</si>
  <si>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</si>
  <si>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</si>
  <si>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</si>
  <si>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</si>
  <si>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</si>
  <si>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</si>
  <si>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</si>
  <si>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</si>
  <si>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</si>
  <si>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</si>
  <si>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</si>
  <si>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</si>
  <si>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</si>
  <si>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</si>
  <si>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</si>
  <si>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</si>
  <si>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</si>
  <si>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</si>
  <si>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</si>
  <si>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</si>
  <si>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</si>
  <si>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</si>
  <si>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</si>
  <si>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</si>
  <si>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</si>
  <si>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</si>
  <si>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</si>
  <si>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</si>
  <si>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</si>
  <si>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</si>
  <si>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</si>
  <si>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</si>
  <si>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</si>
  <si>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</si>
  <si>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</si>
  <si>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</si>
  <si>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</si>
  <si>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</si>
  <si>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</si>
  <si>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</si>
  <si>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</si>
  <si>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</si>
  <si>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</si>
  <si>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</si>
  <si>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</si>
  <si>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</si>
  <si>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</si>
  <si>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</si>
  <si>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</si>
  <si>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</si>
  <si>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</si>
  <si>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</si>
  <si>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</si>
  <si>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</si>
  <si>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</si>
  <si>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</si>
  <si>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</si>
  <si>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</si>
  <si>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</si>
  <si>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</si>
  <si>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</si>
  <si>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</si>
  <si>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</si>
  <si>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</si>
  <si>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</si>
  <si>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</si>
  <si>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</si>
  <si>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</si>
  <si>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</si>
  <si>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</si>
  <si>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</si>
  <si>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</si>
  <si>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</si>
  <si>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</si>
  <si>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</si>
  <si>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</si>
  <si>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</si>
  <si>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</si>
  <si>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</si>
  <si>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</si>
  <si>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</si>
  <si>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</si>
  <si>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</si>
  <si>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</si>
  <si>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</si>
  <si>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</si>
  <si>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</si>
  <si>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</si>
  <si>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</si>
  <si>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</si>
  <si>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</si>
  <si>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</si>
  <si>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</si>
  <si>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</si>
  <si>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</si>
  <si>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</si>
  <si>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</si>
  <si>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</si>
  <si>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</si>
  <si>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</si>
  <si>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</si>
  <si>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</si>
  <si>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</si>
  <si>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</si>
  <si>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</si>
  <si>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</si>
  <si>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</si>
  <si>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</si>
  <si>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</si>
  <si>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</si>
  <si>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</si>
  <si>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</si>
  <si>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</si>
  <si>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</si>
  <si>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</si>
  <si>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</si>
  <si>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</si>
  <si>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</si>
  <si>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</si>
  <si>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</si>
  <si>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</si>
  <si>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</si>
  <si>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</si>
  <si>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</si>
  <si>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</si>
  <si>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</si>
  <si>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</si>
  <si>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</si>
  <si>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</si>
  <si>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</si>
  <si>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</si>
  <si>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</si>
  <si>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</si>
  <si>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</si>
  <si>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</si>
  <si>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</si>
  <si>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</si>
  <si>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</si>
  <si>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</si>
  <si>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</si>
  <si>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</si>
  <si>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</si>
  <si>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</si>
  <si>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</si>
  <si>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</si>
  <si>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</si>
  <si>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</si>
  <si>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</si>
  <si>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</si>
  <si>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</si>
  <si>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</si>
  <si>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</si>
  <si>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</si>
  <si>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</si>
  <si>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</si>
  <si>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</si>
  <si>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</si>
  <si>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</si>
  <si>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</si>
  <si>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</si>
  <si>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</si>
  <si>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</si>
  <si>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</si>
  <si>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</si>
  <si>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</si>
  <si>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</si>
  <si>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</si>
  <si>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</si>
  <si>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</si>
  <si>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</si>
  <si>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</si>
  <si>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</si>
  <si>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</si>
  <si>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</si>
  <si>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</si>
  <si>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</si>
  <si>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</si>
  <si>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</si>
  <si>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</si>
  <si>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</si>
  <si>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</si>
  <si>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</si>
  <si>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</si>
  <si>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</si>
  <si>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</si>
  <si>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</si>
  <si>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</si>
  <si>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</si>
  <si>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</si>
  <si>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</si>
  <si>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</si>
  <si>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</si>
  <si>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</si>
  <si>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</si>
  <si>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</si>
  <si>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</si>
  <si>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</si>
  <si>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</si>
  <si>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</si>
  <si>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</si>
  <si>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</si>
  <si>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</si>
  <si>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</si>
  <si>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</si>
  <si>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</si>
  <si>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</si>
  <si>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</si>
  <si>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</si>
  <si>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</si>
  <si>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</si>
  <si>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</si>
  <si>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</si>
  <si>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</si>
  <si>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</si>
  <si>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</si>
  <si>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</si>
  <si>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</si>
  <si>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</si>
  <si>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</si>
  <si>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</si>
  <si>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</si>
  <si>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</si>
  <si>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</si>
  <si>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</si>
  <si>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</si>
  <si>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</si>
  <si>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</si>
  <si>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</si>
  <si>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</si>
  <si>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</si>
  <si>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</si>
  <si>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</si>
  <si>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</si>
  <si>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</si>
  <si>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</si>
  <si>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</si>
  <si>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</si>
  <si>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</si>
  <si>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</si>
  <si>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</si>
  <si>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</si>
  <si>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</si>
  <si>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</si>
  <si>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</si>
  <si>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</si>
  <si>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</si>
  <si>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</si>
  <si>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</si>
  <si>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</si>
  <si>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</si>
  <si>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</si>
  <si>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</si>
  <si>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</si>
  <si>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</si>
  <si>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</si>
  <si>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</si>
  <si>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</si>
  <si>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</si>
  <si>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</si>
  <si>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</si>
  <si>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</si>
  <si>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</si>
  <si>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</si>
  <si>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</si>
  <si>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</si>
  <si>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</si>
  <si>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</si>
  <si>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</si>
  <si>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</si>
  <si>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</si>
  <si>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</si>
  <si>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</si>
  <si>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</si>
  <si>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</si>
  <si>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</si>
  <si>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</si>
  <si>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</si>
  <si>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</si>
  <si>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</si>
  <si>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</si>
  <si>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</si>
  <si>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</si>
  <si>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</si>
  <si>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</si>
  <si>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</si>
  <si>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</si>
  <si>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</si>
  <si>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</si>
  <si>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</si>
  <si>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</si>
  <si>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</si>
  <si>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</si>
  <si>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</si>
  <si>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</si>
  <si>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</si>
  <si>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</si>
  <si>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</si>
  <si>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</si>
  <si>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</si>
  <si>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</si>
  <si>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</si>
  <si>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</si>
  <si>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</si>
  <si>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</si>
  <si>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</si>
  <si>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</si>
  <si>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</si>
  <si>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</si>
  <si>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</si>
  <si>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</si>
  <si>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</si>
  <si>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</si>
  <si>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</si>
  <si>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</si>
  <si>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</si>
  <si>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</si>
  <si>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</si>
  <si>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</si>
  <si>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</si>
  <si>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</si>
  <si>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</si>
  <si>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</si>
  <si>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</si>
  <si>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</si>
  <si>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</si>
  <si>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</si>
  <si>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</si>
  <si>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</si>
  <si>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</si>
  <si>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</si>
  <si>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</si>
  <si>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</si>
  <si>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</si>
  <si>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</si>
  <si>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</si>
  <si>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</si>
  <si>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</si>
  <si>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</si>
  <si>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</si>
  <si>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</si>
  <si>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</si>
  <si>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</si>
  <si>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</si>
  <si>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</si>
  <si>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</si>
  <si>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</si>
  <si>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</si>
  <si>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</si>
  <si>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</si>
  <si>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</si>
  <si>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</si>
  <si>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</si>
  <si>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</si>
  <si>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</si>
  <si>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</si>
  <si>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</si>
  <si>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</si>
  <si>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</si>
  <si>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</si>
  <si>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</si>
  <si>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</si>
  <si>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</si>
  <si>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</si>
  <si>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</si>
  <si>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</si>
  <si>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</si>
  <si>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</si>
  <si>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</si>
  <si>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</si>
  <si>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</si>
  <si>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</si>
  <si>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</si>
  <si>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</si>
  <si>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</si>
  <si>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</si>
  <si>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</si>
  <si>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</si>
  <si>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</si>
  <si>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</si>
  <si>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</si>
  <si>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</si>
  <si>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</si>
  <si>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</si>
  <si>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</si>
  <si>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</si>
  <si>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</si>
  <si>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</si>
  <si>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</si>
  <si>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</si>
  <si>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</si>
  <si>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</si>
  <si>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</si>
  <si>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</si>
  <si>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</si>
  <si>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</si>
  <si>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</si>
  <si>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</si>
  <si>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</si>
  <si>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</si>
  <si>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</si>
  <si>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</si>
  <si>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</si>
  <si>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</si>
  <si>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</si>
  <si>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</si>
  <si>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</si>
  <si>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</si>
  <si>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</si>
  <si>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</si>
  <si>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</si>
  <si>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</si>
  <si>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</si>
  <si>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</si>
  <si>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</si>
  <si>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</si>
  <si>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</si>
  <si>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</si>
  <si>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</si>
  <si>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</si>
  <si>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</si>
  <si>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</si>
  <si>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</si>
  <si>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</si>
  <si>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</si>
  <si>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</si>
  <si>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</si>
  <si>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</si>
  <si>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</si>
  <si>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</si>
  <si>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</si>
  <si>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</si>
  <si>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</si>
  <si>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</si>
  <si>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</si>
  <si>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</si>
  <si>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</si>
  <si>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</si>
  <si>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</si>
  <si>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</si>
  <si>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</si>
  <si>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</si>
  <si>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</si>
  <si>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</si>
  <si>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</si>
  <si>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</si>
  <si>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</si>
  <si>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</si>
  <si>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</si>
  <si>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</si>
  <si>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</si>
  <si>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</si>
  <si>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</si>
  <si>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</si>
  <si>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</si>
  <si>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</si>
  <si>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</si>
  <si>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</si>
  <si>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</si>
  <si>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</si>
  <si>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</si>
  <si>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</si>
  <si>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</si>
  <si>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</si>
  <si>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</si>
  <si>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</si>
  <si>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</si>
  <si>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</si>
  <si>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</si>
  <si>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</si>
  <si>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</si>
  <si>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</si>
  <si>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</si>
  <si>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</si>
  <si>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</si>
  <si>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</si>
  <si>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</si>
  <si>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</si>
  <si>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</si>
  <si>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</si>
  <si>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</si>
  <si>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</si>
  <si>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</si>
  <si>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</si>
  <si>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</si>
  <si>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</si>
  <si>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</si>
  <si>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</si>
  <si>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</si>
  <si>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</si>
  <si>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</si>
  <si>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</si>
  <si>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</si>
  <si>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</si>
  <si>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</si>
  <si>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</si>
  <si>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</si>
  <si>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</si>
  <si>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</si>
  <si>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</si>
  <si>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</si>
  <si>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</si>
  <si>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</si>
  <si>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</si>
  <si>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</si>
  <si>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</si>
  <si>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</si>
  <si>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</si>
  <si>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</si>
  <si>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</si>
  <si>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</si>
  <si>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</si>
  <si>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</si>
  <si>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</si>
  <si>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</si>
  <si>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</si>
  <si>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</si>
  <si>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</si>
  <si>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</si>
  <si>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</si>
  <si>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</si>
  <si>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</si>
  <si>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</si>
  <si>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</si>
  <si>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</si>
  <si>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</si>
  <si>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</si>
  <si>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</si>
  <si>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</si>
  <si>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</si>
  <si>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</si>
  <si>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</si>
  <si>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</si>
  <si>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</si>
  <si>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</si>
  <si>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</si>
  <si>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</si>
  <si>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</si>
  <si>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</si>
  <si>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</si>
  <si>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</si>
  <si>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</si>
  <si>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</si>
  <si>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</si>
  <si>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</si>
  <si>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XTX MARKETS LLP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</si>
  <si>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</si>
  <si>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</si>
  <si>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</si>
  <si>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</si>
  <si>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</si>
  <si>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</si>
  <si>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382-385</t>
  </si>
  <si>
    <t>450-470</t>
  </si>
  <si>
    <t>DABUR 545 CE MAY</t>
  </si>
  <si>
    <t>Sell</t>
  </si>
  <si>
    <t>6-6.2</t>
  </si>
  <si>
    <t>40-45</t>
  </si>
  <si>
    <t>14-16</t>
  </si>
  <si>
    <t>Part Profit of Rs.191.50/-</t>
  </si>
  <si>
    <t>Profit of Rs.30/-</t>
  </si>
  <si>
    <t>OLGA TRADING PRIVATE LIMITED</t>
  </si>
  <si>
    <t>Loss of Rs. 17/-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</si>
  <si>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</si>
  <si>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</si>
  <si>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</si>
  <si>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</si>
  <si>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</si>
  <si>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</si>
  <si>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</si>
  <si>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</si>
  <si>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2155-2165</t>
  </si>
  <si>
    <t>2250-2260</t>
  </si>
  <si>
    <t>Profit of Rs.18/-</t>
  </si>
  <si>
    <t>3750-3850</t>
  </si>
  <si>
    <t>NIFTY 14700 PE 20-MAY</t>
  </si>
  <si>
    <t>Loss of Rs.21/-</t>
  </si>
  <si>
    <t>M&amp;MFIN  170 CE MAY</t>
  </si>
  <si>
    <t>2.40-2.60</t>
  </si>
  <si>
    <t>BATAINDIA  1420 CE MAY</t>
  </si>
  <si>
    <t>Loss of Rs.40/-</t>
  </si>
  <si>
    <t>Profit of Rs.1.75/-</t>
  </si>
  <si>
    <t>Profit of Rs.3/-</t>
  </si>
  <si>
    <t>Loss of Rs.7.5/-</t>
  </si>
  <si>
    <t>3IINFOTECH</t>
  </si>
  <si>
    <t>TOPGAIN FINANCE PRIVATE LIMITED</t>
  </si>
  <si>
    <t>NOPEA CAPITAL SERVICES PRIVATE LIMITED</t>
  </si>
  <si>
    <t>GOKEX</t>
  </si>
  <si>
    <t>Gokaldas Exports Limited</t>
  </si>
  <si>
    <t>KEERTI</t>
  </si>
  <si>
    <t>Keerti Know &amp; Skill Ltd.</t>
  </si>
  <si>
    <t>Profit of Rs.105/-</t>
  </si>
  <si>
    <t>Loss of Rs.3/-</t>
  </si>
  <si>
    <t>540-542</t>
  </si>
  <si>
    <t>1318-1325</t>
  </si>
  <si>
    <t>1380-1400</t>
  </si>
  <si>
    <t>527-530</t>
  </si>
  <si>
    <t>HDFCBANK 1480 CE MAY</t>
  </si>
  <si>
    <t>30-35</t>
  </si>
  <si>
    <t>M&amp;M 800 CE MAY</t>
  </si>
  <si>
    <t>25-30</t>
  </si>
  <si>
    <t>MARUTI 6900 CE MAY</t>
  </si>
  <si>
    <t>96-100</t>
  </si>
  <si>
    <t>160-190</t>
  </si>
  <si>
    <t>14.5-15.5</t>
  </si>
  <si>
    <t>RIKHAV SECURITIES LIMITED</t>
  </si>
  <si>
    <t>SALORAINTL</t>
  </si>
  <si>
    <t>ALERT CONSULTANTS &amp; CREDIT PRIVATE LIMITED</t>
  </si>
  <si>
    <t>NK SECURITIES RESEARCH PRIVATE LIMITED</t>
  </si>
  <si>
    <t>3i Infotech Limited</t>
  </si>
  <si>
    <t>COMPINFO</t>
  </si>
  <si>
    <t>Compuage Infocom Ltd</t>
  </si>
  <si>
    <t>MBL  &amp; CO. LIMITED</t>
  </si>
  <si>
    <t>MAJESCO</t>
  </si>
  <si>
    <t>Majesco Limited</t>
  </si>
  <si>
    <t>RAJASTHAN GLOBAL SECURITIES PVT LTD</t>
  </si>
  <si>
    <t>TNPETRO</t>
  </si>
  <si>
    <t>Tamilnadu Petro Prod Ltd</t>
  </si>
  <si>
    <t>QE SECURITIES</t>
  </si>
  <si>
    <t>SOTL</t>
  </si>
  <si>
    <t>Savita Oil Technologies L</t>
  </si>
  <si>
    <t>PARI WASHINGTON COMPANY PVT LTD</t>
  </si>
  <si>
    <t>Profit of Rs.217.5/-</t>
  </si>
  <si>
    <t>15.5-16</t>
  </si>
  <si>
    <t>NIFTY 15100 CE 20-MAY</t>
  </si>
  <si>
    <t>42-45</t>
  </si>
  <si>
    <t>100-120</t>
  </si>
  <si>
    <t>BURGERKING</t>
  </si>
  <si>
    <t>141-142</t>
  </si>
  <si>
    <t>155-160</t>
  </si>
  <si>
    <t>ITC  MAY FUT</t>
  </si>
  <si>
    <t>208.8-209.2</t>
  </si>
  <si>
    <t>ITC 215 CE MAY</t>
  </si>
  <si>
    <t>1.40-1.60</t>
  </si>
  <si>
    <t>BCPL</t>
  </si>
  <si>
    <t>SHERWOOD SECURITIES PVT LTD</t>
  </si>
  <si>
    <t>URMILA DOSHI</t>
  </si>
  <si>
    <t>CHDCHEM</t>
  </si>
  <si>
    <t>KAMAL KUMAR JALAN SEC. PVT. LTD</t>
  </si>
  <si>
    <t>COASTCORP</t>
  </si>
  <si>
    <t>NALINI DEVINENI</t>
  </si>
  <si>
    <t>HULST B V</t>
  </si>
  <si>
    <t>CORPOCO</t>
  </si>
  <si>
    <t>PRATIK BANJI DABHI</t>
  </si>
  <si>
    <t>DML</t>
  </si>
  <si>
    <t>VIJAY HARISHANKAR PATIL</t>
  </si>
  <si>
    <t>GAGAN</t>
  </si>
  <si>
    <t>BINDU GARG</t>
  </si>
  <si>
    <t>SHIMLA RANI</t>
  </si>
  <si>
    <t>HKG</t>
  </si>
  <si>
    <t>VORA PRANAV PRAFULCHANDRA</t>
  </si>
  <si>
    <t>DINESH PRATAPRAI MANTORA</t>
  </si>
  <si>
    <t>ARUNA YOGESHKUMAR SHAH</t>
  </si>
  <si>
    <t>MANAS</t>
  </si>
  <si>
    <t>VINOD HARILAL JHAVERI</t>
  </si>
  <si>
    <t>NETLINK</t>
  </si>
  <si>
    <t>OONE</t>
  </si>
  <si>
    <t>ARUNSPAI</t>
  </si>
  <si>
    <t>PGINDST</t>
  </si>
  <si>
    <t>R B K SHARE BROKING LIMITED</t>
  </si>
  <si>
    <t>PURSHOTTAM RADHEYSHYAM KHANDELWAL</t>
  </si>
  <si>
    <t>RDBRIL</t>
  </si>
  <si>
    <t>FAITHFUL VANIJYA PRIVATE LIMITED</t>
  </si>
  <si>
    <t>SCTL</t>
  </si>
  <si>
    <t>FAROOQUE A HAMID HAMDULE</t>
  </si>
  <si>
    <t>ALKA RAWAT</t>
  </si>
  <si>
    <t>SIMPLEXCAS</t>
  </si>
  <si>
    <t>YG INVESTMENTS &amp; ADVISORY</t>
  </si>
  <si>
    <t>SSLEL</t>
  </si>
  <si>
    <t>P PRABHAKARREDDY</t>
  </si>
  <si>
    <t>SYNCOMF</t>
  </si>
  <si>
    <t>VMV</t>
  </si>
  <si>
    <t>ESPS FINSERVE PRIVATE LIMITED.</t>
  </si>
  <si>
    <t>ASHOK KUMAR SINGH</t>
  </si>
  <si>
    <t>JAY YAGNESH MEHTA</t>
  </si>
  <si>
    <t>BESTAGRO</t>
  </si>
  <si>
    <t>Best Agrolife Limited</t>
  </si>
  <si>
    <t>BHARATGEAR</t>
  </si>
  <si>
    <t>Bharat Gears Ltd</t>
  </si>
  <si>
    <t>EASEMYTRIP</t>
  </si>
  <si>
    <t>Easy Trip Planners Ltd</t>
  </si>
  <si>
    <t>INDOTECH</t>
  </si>
  <si>
    <t>Indo Tech Transformers Li</t>
  </si>
  <si>
    <t>JATESH JAIN</t>
  </si>
  <si>
    <t>INDRAMEDCO</t>
  </si>
  <si>
    <t>Indraprastha Med Corp</t>
  </si>
  <si>
    <t>RITESHKUMAR THAKKAR</t>
  </si>
  <si>
    <t>NAVKARCORP</t>
  </si>
  <si>
    <t>Navkar Corporation Ltd.</t>
  </si>
  <si>
    <t>OMAXAUTO</t>
  </si>
  <si>
    <t>Omax Autos Limited</t>
  </si>
  <si>
    <t>URMILA  DOSHI</t>
  </si>
  <si>
    <t>PIONEEREMB</t>
  </si>
  <si>
    <t>Pioneer Embroideries Limi</t>
  </si>
  <si>
    <t>RPPINFRA</t>
  </si>
  <si>
    <t>R.P.P. Infra Projects Ltd</t>
  </si>
  <si>
    <t>VIKRAMKUMAR KARANRAJ SAKARIA HUF DAKSH CORPORATION</t>
  </si>
  <si>
    <t>SPECTRUM</t>
  </si>
  <si>
    <t>Spectrum Electric Ind Ltd</t>
  </si>
  <si>
    <t>JAIN AJAY BHIKAMCHAND</t>
  </si>
  <si>
    <t>TAKE</t>
  </si>
  <si>
    <t>Take Solutions Limited</t>
  </si>
  <si>
    <t>NAMAN SECURITIES &amp; FINANCE PVT LTD</t>
  </si>
  <si>
    <t>Tata Coffee Limited</t>
  </si>
  <si>
    <t>VAIBHAV STOCK AND DERIVATIVES BROKING PRIVATE LIMITED</t>
  </si>
  <si>
    <t>VIKASECO</t>
  </si>
  <si>
    <t>Vikas EcoTech Limited</t>
  </si>
  <si>
    <t>ADROIT FINANCIAL SERVICES PVT LTD</t>
  </si>
  <si>
    <t>AMBANIORG</t>
  </si>
  <si>
    <t>Ambani Organics Limited</t>
  </si>
  <si>
    <t>ARYAMAN CAPITAL MARKETS LIMITED</t>
  </si>
  <si>
    <t>ELARA INDIA OPPORTUNITIES FUND LIMITED</t>
  </si>
  <si>
    <t>SAKHTISUG</t>
  </si>
  <si>
    <t>Sakthi Sugars Ltd.</t>
  </si>
  <si>
    <t>ASSET RECONSTRUCTION COMPANY INDIA LIMITED</t>
  </si>
  <si>
    <t>WEALTH MINE NETWORKS PRIVATE LIMITED</t>
  </si>
  <si>
    <t>SUBHASRI SRIRAM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</si>
</sst>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56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left" vertical="center"/>
    </xf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5" xfId="0" applyFont="1" applyFill="1" applyBorder="1" applyAlignment="1">
      <alignment horizontal="center" vertical="center"/>
    </xf>
    <xf numFmtId="2" fontId="7" fillId="57" borderId="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43" fontId="7" fillId="57" borderId="5" xfId="160" applyFont="1" applyFill="1" applyBorder="1" applyAlignment="1">
      <alignment horizontal="center" vertical="center"/>
    </xf>
    <xf numFmtId="16" fontId="7" fillId="57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4" fontId="46" fillId="58" borderId="35" xfId="0" applyNumberFormat="1" applyFon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46" fillId="58" borderId="35" xfId="0" applyFont="1" applyFill="1" applyBorder="1" applyAlignment="1">
      <alignment horizontal="center" vertical="center"/>
    </xf>
    <xf numFmtId="0" fontId="0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1" fontId="0" fillId="59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9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9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44336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44336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39" t="s">
        <v>16</v>
      </c>
      <c r="B9" s="541" t="s">
        <v>17</v>
      </c>
      <c r="C9" s="541" t="s">
        <v>18</v>
      </c>
      <c r="D9" s="541" t="s">
        <v>829</v>
      </c>
      <c r="E9" s="251" t="s">
        <v>19</v>
      </c>
      <c r="F9" s="251" t="s">
        <v>20</v>
      </c>
      <c r="G9" s="536" t="s">
        <v>21</v>
      </c>
      <c r="H9" s="537"/>
      <c r="I9" s="538"/>
      <c r="J9" s="536" t="s">
        <v>22</v>
      </c>
      <c r="K9" s="537"/>
      <c r="L9" s="538"/>
      <c r="M9" s="251"/>
      <c r="N9" s="258"/>
      <c r="O9" s="258"/>
      <c r="P9" s="258"/>
    </row>
    <row r="10" spans="1:16" ht="59.25" customHeight="1">
      <c r="A10" s="540"/>
      <c r="B10" s="542" t="s">
        <v>17</v>
      </c>
      <c r="C10" s="542"/>
      <c r="D10" s="542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33800.75</v>
      </c>
      <c r="F11" s="275">
        <v>33828.583333333336</v>
      </c>
      <c r="G11" s="287">
        <v>33627.166666666672</v>
      </c>
      <c r="H11" s="287">
        <v>33453.583333333336</v>
      </c>
      <c r="I11" s="287">
        <v>33252.166666666672</v>
      </c>
      <c r="J11" s="287">
        <v>34002.166666666672</v>
      </c>
      <c r="K11" s="287">
        <v>34203.583333333343</v>
      </c>
      <c r="L11" s="287">
        <v>34377.166666666672</v>
      </c>
      <c r="M11" s="274">
        <v>34030</v>
      </c>
      <c r="N11" s="274">
        <v>33655</v>
      </c>
      <c r="O11" s="438">
        <v>1744325</v>
      </c>
      <c r="P11" s="439">
        <v>-2.73642243782759E-2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15059.45</v>
      </c>
      <c r="F12" s="288">
        <v>15084.15</v>
      </c>
      <c r="G12" s="289">
        <v>15010.5</v>
      </c>
      <c r="H12" s="289">
        <v>14961.550000000001</v>
      </c>
      <c r="I12" s="289">
        <v>14887.900000000001</v>
      </c>
      <c r="J12" s="289">
        <v>15133.099999999999</v>
      </c>
      <c r="K12" s="289">
        <v>15206.749999999996</v>
      </c>
      <c r="L12" s="289">
        <v>15255.699999999997</v>
      </c>
      <c r="M12" s="276">
        <v>15157.8</v>
      </c>
      <c r="N12" s="276">
        <v>15035.2</v>
      </c>
      <c r="O12" s="291">
        <v>12314975</v>
      </c>
      <c r="P12" s="292">
        <v>-1.6627140028107831E-2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16035.2</v>
      </c>
      <c r="F13" s="404">
        <v>16074.366666666667</v>
      </c>
      <c r="G13" s="405">
        <v>15945.833333333334</v>
      </c>
      <c r="H13" s="405">
        <v>15856.466666666667</v>
      </c>
      <c r="I13" s="405">
        <v>15727.933333333334</v>
      </c>
      <c r="J13" s="405">
        <v>16163.733333333334</v>
      </c>
      <c r="K13" s="405">
        <v>16292.266666666666</v>
      </c>
      <c r="L13" s="405">
        <v>16381.633333333333</v>
      </c>
      <c r="M13" s="406">
        <v>16202.9</v>
      </c>
      <c r="N13" s="406">
        <v>15985</v>
      </c>
      <c r="O13" s="407">
        <v>16400</v>
      </c>
      <c r="P13" s="408">
        <v>1.2345679012345678E-2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1649</v>
      </c>
      <c r="F14" s="288">
        <v>1680.7</v>
      </c>
      <c r="G14" s="289">
        <v>1597.5500000000002</v>
      </c>
      <c r="H14" s="289">
        <v>1546.1000000000001</v>
      </c>
      <c r="I14" s="289">
        <v>1462.9500000000003</v>
      </c>
      <c r="J14" s="289">
        <v>1732.15</v>
      </c>
      <c r="K14" s="289">
        <v>1815.3000000000002</v>
      </c>
      <c r="L14" s="289">
        <v>1866.75</v>
      </c>
      <c r="M14" s="276">
        <v>1763.85</v>
      </c>
      <c r="N14" s="276">
        <v>1629.25</v>
      </c>
      <c r="O14" s="291">
        <v>1233350</v>
      </c>
      <c r="P14" s="292">
        <v>0.35544138253152735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1935.5</v>
      </c>
      <c r="F15" s="288">
        <v>1950.4833333333336</v>
      </c>
      <c r="G15" s="289">
        <v>1909.6666666666672</v>
      </c>
      <c r="H15" s="289">
        <v>1883.8333333333337</v>
      </c>
      <c r="I15" s="289">
        <v>1843.0166666666673</v>
      </c>
      <c r="J15" s="289">
        <v>1976.3166666666671</v>
      </c>
      <c r="K15" s="289">
        <v>2017.1333333333337</v>
      </c>
      <c r="L15" s="289">
        <v>2042.9666666666669</v>
      </c>
      <c r="M15" s="276">
        <v>1991.3</v>
      </c>
      <c r="N15" s="276">
        <v>1924.65</v>
      </c>
      <c r="O15" s="291">
        <v>2367000</v>
      </c>
      <c r="P15" s="292">
        <v>1.2403763900769889E-2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1301</v>
      </c>
      <c r="F16" s="288">
        <v>1315.0166666666667</v>
      </c>
      <c r="G16" s="289">
        <v>1275.0333333333333</v>
      </c>
      <c r="H16" s="289">
        <v>1249.0666666666666</v>
      </c>
      <c r="I16" s="289">
        <v>1209.0833333333333</v>
      </c>
      <c r="J16" s="289">
        <v>1340.9833333333333</v>
      </c>
      <c r="K16" s="289">
        <v>1380.9666666666665</v>
      </c>
      <c r="L16" s="289">
        <v>1406.9333333333334</v>
      </c>
      <c r="M16" s="276">
        <v>1355</v>
      </c>
      <c r="N16" s="276">
        <v>1289.05</v>
      </c>
      <c r="O16" s="291">
        <v>16392000</v>
      </c>
      <c r="P16" s="292">
        <v>8.6570330107384325E-2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773.9</v>
      </c>
      <c r="F17" s="288">
        <v>779.94999999999993</v>
      </c>
      <c r="G17" s="289">
        <v>765.24999999999989</v>
      </c>
      <c r="H17" s="289">
        <v>756.59999999999991</v>
      </c>
      <c r="I17" s="289">
        <v>741.89999999999986</v>
      </c>
      <c r="J17" s="289">
        <v>788.59999999999991</v>
      </c>
      <c r="K17" s="289">
        <v>803.3</v>
      </c>
      <c r="L17" s="289">
        <v>811.94999999999993</v>
      </c>
      <c r="M17" s="276">
        <v>794.65</v>
      </c>
      <c r="N17" s="276">
        <v>771.3</v>
      </c>
      <c r="O17" s="291">
        <v>74841250</v>
      </c>
      <c r="P17" s="292">
        <v>1.5640107886210581E-2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2984.1</v>
      </c>
      <c r="F18" s="288">
        <v>2980.3333333333335</v>
      </c>
      <c r="G18" s="289">
        <v>2949.666666666667</v>
      </c>
      <c r="H18" s="289">
        <v>2915.2333333333336</v>
      </c>
      <c r="I18" s="289">
        <v>2884.5666666666671</v>
      </c>
      <c r="J18" s="289">
        <v>3014.7666666666669</v>
      </c>
      <c r="K18" s="289">
        <v>3045.4333333333338</v>
      </c>
      <c r="L18" s="289">
        <v>3079.8666666666668</v>
      </c>
      <c r="M18" s="276">
        <v>3011</v>
      </c>
      <c r="N18" s="276">
        <v>2945.9</v>
      </c>
      <c r="O18" s="291">
        <v>451800</v>
      </c>
      <c r="P18" s="292">
        <v>5.9568480300187618E-2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799.85</v>
      </c>
      <c r="F19" s="288">
        <v>796.33333333333337</v>
      </c>
      <c r="G19" s="289">
        <v>788.31666666666672</v>
      </c>
      <c r="H19" s="289">
        <v>776.7833333333333</v>
      </c>
      <c r="I19" s="289">
        <v>768.76666666666665</v>
      </c>
      <c r="J19" s="289">
        <v>807.86666666666679</v>
      </c>
      <c r="K19" s="289">
        <v>815.88333333333344</v>
      </c>
      <c r="L19" s="289">
        <v>827.41666666666686</v>
      </c>
      <c r="M19" s="276">
        <v>804.35</v>
      </c>
      <c r="N19" s="276">
        <v>784.8</v>
      </c>
      <c r="O19" s="291">
        <v>5567000</v>
      </c>
      <c r="P19" s="292">
        <v>-7.1800394902171965E-4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318.10000000000002</v>
      </c>
      <c r="F20" s="288">
        <v>319.88333333333333</v>
      </c>
      <c r="G20" s="289">
        <v>313.86666666666667</v>
      </c>
      <c r="H20" s="289">
        <v>309.63333333333333</v>
      </c>
      <c r="I20" s="289">
        <v>303.61666666666667</v>
      </c>
      <c r="J20" s="289">
        <v>324.11666666666667</v>
      </c>
      <c r="K20" s="289">
        <v>330.13333333333333</v>
      </c>
      <c r="L20" s="289">
        <v>334.36666666666667</v>
      </c>
      <c r="M20" s="276">
        <v>325.89999999999998</v>
      </c>
      <c r="N20" s="276">
        <v>315.64999999999998</v>
      </c>
      <c r="O20" s="291">
        <v>14787000</v>
      </c>
      <c r="P20" s="292">
        <v>5.0511508951406651E-2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966.55</v>
      </c>
      <c r="F21" s="288">
        <v>960.76666666666677</v>
      </c>
      <c r="G21" s="289">
        <v>950.53333333333353</v>
      </c>
      <c r="H21" s="289">
        <v>934.51666666666677</v>
      </c>
      <c r="I21" s="289">
        <v>924.28333333333353</v>
      </c>
      <c r="J21" s="289">
        <v>976.78333333333353</v>
      </c>
      <c r="K21" s="289">
        <v>987.01666666666688</v>
      </c>
      <c r="L21" s="289">
        <v>1003.0333333333335</v>
      </c>
      <c r="M21" s="276">
        <v>971</v>
      </c>
      <c r="N21" s="276">
        <v>944.75</v>
      </c>
      <c r="O21" s="291">
        <v>1352450</v>
      </c>
      <c r="P21" s="292">
        <v>-8.4677419354838718E-3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3235.4</v>
      </c>
      <c r="F22" s="288">
        <v>3215.1166666666668</v>
      </c>
      <c r="G22" s="289">
        <v>3188.2833333333338</v>
      </c>
      <c r="H22" s="289">
        <v>3141.166666666667</v>
      </c>
      <c r="I22" s="289">
        <v>3114.3333333333339</v>
      </c>
      <c r="J22" s="289">
        <v>3262.2333333333336</v>
      </c>
      <c r="K22" s="289">
        <v>3289.0666666666666</v>
      </c>
      <c r="L22" s="289">
        <v>3336.1833333333334</v>
      </c>
      <c r="M22" s="276">
        <v>3241.95</v>
      </c>
      <c r="N22" s="276">
        <v>3168</v>
      </c>
      <c r="O22" s="291">
        <v>2065500</v>
      </c>
      <c r="P22" s="292">
        <v>-1.9347181008902078E-2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216.9</v>
      </c>
      <c r="F23" s="288">
        <v>216.75</v>
      </c>
      <c r="G23" s="289">
        <v>214.1</v>
      </c>
      <c r="H23" s="289">
        <v>211.29999999999998</v>
      </c>
      <c r="I23" s="289">
        <v>208.64999999999998</v>
      </c>
      <c r="J23" s="289">
        <v>219.55</v>
      </c>
      <c r="K23" s="289">
        <v>222.2</v>
      </c>
      <c r="L23" s="289">
        <v>225.00000000000003</v>
      </c>
      <c r="M23" s="276">
        <v>219.4</v>
      </c>
      <c r="N23" s="276">
        <v>213.95</v>
      </c>
      <c r="O23" s="291">
        <v>16282500</v>
      </c>
      <c r="P23" s="292">
        <v>-3.0947775628626693E-2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124.95</v>
      </c>
      <c r="F24" s="288">
        <v>123.71666666666668</v>
      </c>
      <c r="G24" s="289">
        <v>121.78333333333336</v>
      </c>
      <c r="H24" s="289">
        <v>118.61666666666667</v>
      </c>
      <c r="I24" s="289">
        <v>116.68333333333335</v>
      </c>
      <c r="J24" s="289">
        <v>126.88333333333337</v>
      </c>
      <c r="K24" s="289">
        <v>128.81666666666666</v>
      </c>
      <c r="L24" s="289">
        <v>131.98333333333338</v>
      </c>
      <c r="M24" s="276">
        <v>125.65</v>
      </c>
      <c r="N24" s="276">
        <v>120.55</v>
      </c>
      <c r="O24" s="291">
        <v>34020000</v>
      </c>
      <c r="P24" s="292">
        <v>-8.1967213114754092E-2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2826.6</v>
      </c>
      <c r="F25" s="288">
        <v>2832.7999999999997</v>
      </c>
      <c r="G25" s="289">
        <v>2803.9499999999994</v>
      </c>
      <c r="H25" s="289">
        <v>2781.2999999999997</v>
      </c>
      <c r="I25" s="289">
        <v>2752.4499999999994</v>
      </c>
      <c r="J25" s="289">
        <v>2855.4499999999994</v>
      </c>
      <c r="K25" s="289">
        <v>2884.2999999999997</v>
      </c>
      <c r="L25" s="289">
        <v>2906.9499999999994</v>
      </c>
      <c r="M25" s="276">
        <v>2861.65</v>
      </c>
      <c r="N25" s="276">
        <v>2810.15</v>
      </c>
      <c r="O25" s="291">
        <v>5171700</v>
      </c>
      <c r="P25" s="292">
        <v>9.486443754757861E-3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985.2</v>
      </c>
      <c r="F26" s="288">
        <v>985.16666666666663</v>
      </c>
      <c r="G26" s="289">
        <v>971.38333333333321</v>
      </c>
      <c r="H26" s="289">
        <v>957.56666666666661</v>
      </c>
      <c r="I26" s="289">
        <v>943.78333333333319</v>
      </c>
      <c r="J26" s="289">
        <v>998.98333333333323</v>
      </c>
      <c r="K26" s="289">
        <v>1012.7666666666668</v>
      </c>
      <c r="L26" s="289">
        <v>1026.5833333333333</v>
      </c>
      <c r="M26" s="276">
        <v>998.95</v>
      </c>
      <c r="N26" s="276">
        <v>971.35</v>
      </c>
      <c r="O26" s="291">
        <v>2810500</v>
      </c>
      <c r="P26" s="292">
        <v>-4.6042146272357006E-3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1022</v>
      </c>
      <c r="F27" s="288">
        <v>1020.1333333333333</v>
      </c>
      <c r="G27" s="289">
        <v>1006.2166666666667</v>
      </c>
      <c r="H27" s="289">
        <v>990.43333333333339</v>
      </c>
      <c r="I27" s="289">
        <v>976.51666666666677</v>
      </c>
      <c r="J27" s="289">
        <v>1035.9166666666665</v>
      </c>
      <c r="K27" s="289">
        <v>1049.8333333333335</v>
      </c>
      <c r="L27" s="289">
        <v>1065.6166666666666</v>
      </c>
      <c r="M27" s="276">
        <v>1034.05</v>
      </c>
      <c r="N27" s="276">
        <v>1004.35</v>
      </c>
      <c r="O27" s="291">
        <v>9930700</v>
      </c>
      <c r="P27" s="292">
        <v>2.4956393398631423E-2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718.05</v>
      </c>
      <c r="F28" s="288">
        <v>714.76666666666654</v>
      </c>
      <c r="G28" s="289">
        <v>704.3833333333331</v>
      </c>
      <c r="H28" s="289">
        <v>690.71666666666658</v>
      </c>
      <c r="I28" s="289">
        <v>680.33333333333314</v>
      </c>
      <c r="J28" s="289">
        <v>728.43333333333305</v>
      </c>
      <c r="K28" s="289">
        <v>738.81666666666649</v>
      </c>
      <c r="L28" s="289">
        <v>752.48333333333301</v>
      </c>
      <c r="M28" s="276">
        <v>725.15</v>
      </c>
      <c r="N28" s="276">
        <v>701.1</v>
      </c>
      <c r="O28" s="291">
        <v>45634800</v>
      </c>
      <c r="P28" s="292">
        <v>6.1936276563067216E-2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4103.25</v>
      </c>
      <c r="F29" s="288">
        <v>4089.1999999999994</v>
      </c>
      <c r="G29" s="289">
        <v>4064.2499999999991</v>
      </c>
      <c r="H29" s="289">
        <v>4025.2499999999995</v>
      </c>
      <c r="I29" s="289">
        <v>4000.2999999999993</v>
      </c>
      <c r="J29" s="289">
        <v>4128.1999999999989</v>
      </c>
      <c r="K29" s="289">
        <v>4153.1499999999987</v>
      </c>
      <c r="L29" s="289">
        <v>4192.1499999999987</v>
      </c>
      <c r="M29" s="276">
        <v>4114.1499999999996</v>
      </c>
      <c r="N29" s="276">
        <v>4050.2</v>
      </c>
      <c r="O29" s="291">
        <v>1884750</v>
      </c>
      <c r="P29" s="292">
        <v>-6.4988217784943569E-2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11241.3</v>
      </c>
      <c r="F30" s="288">
        <v>11307.4</v>
      </c>
      <c r="G30" s="289">
        <v>11133.849999999999</v>
      </c>
      <c r="H30" s="289">
        <v>11026.4</v>
      </c>
      <c r="I30" s="289">
        <v>10852.849999999999</v>
      </c>
      <c r="J30" s="289">
        <v>11414.849999999999</v>
      </c>
      <c r="K30" s="289">
        <v>11588.399999999998</v>
      </c>
      <c r="L30" s="289">
        <v>11695.849999999999</v>
      </c>
      <c r="M30" s="276">
        <v>11480.95</v>
      </c>
      <c r="N30" s="276">
        <v>11199.95</v>
      </c>
      <c r="O30" s="291">
        <v>796575</v>
      </c>
      <c r="P30" s="292">
        <v>-1.6361559596209059E-2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5643.95</v>
      </c>
      <c r="F31" s="288">
        <v>5659.6500000000005</v>
      </c>
      <c r="G31" s="289">
        <v>5585.3000000000011</v>
      </c>
      <c r="H31" s="289">
        <v>5526.6500000000005</v>
      </c>
      <c r="I31" s="289">
        <v>5452.3000000000011</v>
      </c>
      <c r="J31" s="289">
        <v>5718.3000000000011</v>
      </c>
      <c r="K31" s="289">
        <v>5792.6500000000015</v>
      </c>
      <c r="L31" s="289">
        <v>5851.3000000000011</v>
      </c>
      <c r="M31" s="276">
        <v>5734</v>
      </c>
      <c r="N31" s="276">
        <v>5601</v>
      </c>
      <c r="O31" s="291">
        <v>3826750</v>
      </c>
      <c r="P31" s="292">
        <v>-5.0640369646788849E-2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2153.75</v>
      </c>
      <c r="F32" s="288">
        <v>2153.5666666666666</v>
      </c>
      <c r="G32" s="289">
        <v>2097.2333333333331</v>
      </c>
      <c r="H32" s="289">
        <v>2040.7166666666667</v>
      </c>
      <c r="I32" s="289">
        <v>1984.3833333333332</v>
      </c>
      <c r="J32" s="289">
        <v>2210.083333333333</v>
      </c>
      <c r="K32" s="289">
        <v>2266.416666666667</v>
      </c>
      <c r="L32" s="289">
        <v>2322.9333333333329</v>
      </c>
      <c r="M32" s="276">
        <v>2209.9</v>
      </c>
      <c r="N32" s="276">
        <v>2097.0500000000002</v>
      </c>
      <c r="O32" s="291">
        <v>1744800</v>
      </c>
      <c r="P32" s="292">
        <v>-1.7124831004957188E-2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290.25</v>
      </c>
      <c r="F33" s="288">
        <v>290.25</v>
      </c>
      <c r="G33" s="289">
        <v>287.5</v>
      </c>
      <c r="H33" s="289">
        <v>284.75</v>
      </c>
      <c r="I33" s="289">
        <v>282</v>
      </c>
      <c r="J33" s="289">
        <v>293</v>
      </c>
      <c r="K33" s="289">
        <v>295.75</v>
      </c>
      <c r="L33" s="289">
        <v>298.5</v>
      </c>
      <c r="M33" s="276">
        <v>293</v>
      </c>
      <c r="N33" s="276">
        <v>287.5</v>
      </c>
      <c r="O33" s="291">
        <v>26089200</v>
      </c>
      <c r="P33" s="292">
        <v>2.7943262411347519E-2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77.05</v>
      </c>
      <c r="F34" s="288">
        <v>77.416666666666657</v>
      </c>
      <c r="G34" s="289">
        <v>76.23333333333332</v>
      </c>
      <c r="H34" s="289">
        <v>75.416666666666657</v>
      </c>
      <c r="I34" s="289">
        <v>74.23333333333332</v>
      </c>
      <c r="J34" s="289">
        <v>78.23333333333332</v>
      </c>
      <c r="K34" s="289">
        <v>79.416666666666657</v>
      </c>
      <c r="L34" s="289">
        <v>80.23333333333332</v>
      </c>
      <c r="M34" s="276">
        <v>78.599999999999994</v>
      </c>
      <c r="N34" s="276">
        <v>76.599999999999994</v>
      </c>
      <c r="O34" s="291">
        <v>151561800</v>
      </c>
      <c r="P34" s="292">
        <v>6.8194936917621837E-2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1479.85</v>
      </c>
      <c r="F35" s="288">
        <v>1475.3166666666666</v>
      </c>
      <c r="G35" s="289">
        <v>1455.6333333333332</v>
      </c>
      <c r="H35" s="289">
        <v>1431.4166666666665</v>
      </c>
      <c r="I35" s="289">
        <v>1411.7333333333331</v>
      </c>
      <c r="J35" s="289">
        <v>1499.5333333333333</v>
      </c>
      <c r="K35" s="289">
        <v>1519.2166666666667</v>
      </c>
      <c r="L35" s="289">
        <v>1543.4333333333334</v>
      </c>
      <c r="M35" s="276">
        <v>1495</v>
      </c>
      <c r="N35" s="276">
        <v>1451.1</v>
      </c>
      <c r="O35" s="291">
        <v>1090650</v>
      </c>
      <c r="P35" s="292">
        <v>-5.9743954480796585E-2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155.1</v>
      </c>
      <c r="F36" s="288">
        <v>155.48333333333332</v>
      </c>
      <c r="G36" s="289">
        <v>153.11666666666665</v>
      </c>
      <c r="H36" s="289">
        <v>151.13333333333333</v>
      </c>
      <c r="I36" s="289">
        <v>148.76666666666665</v>
      </c>
      <c r="J36" s="289">
        <v>157.46666666666664</v>
      </c>
      <c r="K36" s="289">
        <v>159.83333333333331</v>
      </c>
      <c r="L36" s="289">
        <v>161.81666666666663</v>
      </c>
      <c r="M36" s="276">
        <v>157.85</v>
      </c>
      <c r="N36" s="276">
        <v>153.5</v>
      </c>
      <c r="O36" s="291">
        <v>30483600</v>
      </c>
      <c r="P36" s="292">
        <v>-3.1977796548811388E-2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793.1</v>
      </c>
      <c r="F37" s="288">
        <v>792.7166666666667</v>
      </c>
      <c r="G37" s="289">
        <v>783.73333333333335</v>
      </c>
      <c r="H37" s="289">
        <v>774.36666666666667</v>
      </c>
      <c r="I37" s="289">
        <v>765.38333333333333</v>
      </c>
      <c r="J37" s="289">
        <v>802.08333333333337</v>
      </c>
      <c r="K37" s="289">
        <v>811.06666666666672</v>
      </c>
      <c r="L37" s="289">
        <v>820.43333333333339</v>
      </c>
      <c r="M37" s="276">
        <v>801.7</v>
      </c>
      <c r="N37" s="276">
        <v>783.35</v>
      </c>
      <c r="O37" s="291">
        <v>3709200</v>
      </c>
      <c r="P37" s="292">
        <v>2.0890099909173478E-2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680.3</v>
      </c>
      <c r="F38" s="288">
        <v>681.41666666666663</v>
      </c>
      <c r="G38" s="289">
        <v>673.88333333333321</v>
      </c>
      <c r="H38" s="289">
        <v>667.46666666666658</v>
      </c>
      <c r="I38" s="289">
        <v>659.93333333333317</v>
      </c>
      <c r="J38" s="289">
        <v>687.83333333333326</v>
      </c>
      <c r="K38" s="289">
        <v>695.36666666666679</v>
      </c>
      <c r="L38" s="289">
        <v>701.7833333333333</v>
      </c>
      <c r="M38" s="276">
        <v>688.95</v>
      </c>
      <c r="N38" s="276">
        <v>675</v>
      </c>
      <c r="O38" s="291">
        <v>6586500</v>
      </c>
      <c r="P38" s="292">
        <v>-1.1926192619261927E-2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530.70000000000005</v>
      </c>
      <c r="F39" s="288">
        <v>533.56666666666672</v>
      </c>
      <c r="G39" s="289">
        <v>525.88333333333344</v>
      </c>
      <c r="H39" s="289">
        <v>521.06666666666672</v>
      </c>
      <c r="I39" s="289">
        <v>513.38333333333344</v>
      </c>
      <c r="J39" s="289">
        <v>538.38333333333344</v>
      </c>
      <c r="K39" s="289">
        <v>546.06666666666661</v>
      </c>
      <c r="L39" s="289">
        <v>550.88333333333344</v>
      </c>
      <c r="M39" s="276">
        <v>541.25</v>
      </c>
      <c r="N39" s="276">
        <v>528.75</v>
      </c>
      <c r="O39" s="291">
        <v>115793007</v>
      </c>
      <c r="P39" s="292">
        <v>3.1765928320496115E-2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74.3</v>
      </c>
      <c r="F40" s="288">
        <v>73.166666666666671</v>
      </c>
      <c r="G40" s="289">
        <v>71.583333333333343</v>
      </c>
      <c r="H40" s="289">
        <v>68.866666666666674</v>
      </c>
      <c r="I40" s="289">
        <v>67.283333333333346</v>
      </c>
      <c r="J40" s="289">
        <v>75.88333333333334</v>
      </c>
      <c r="K40" s="289">
        <v>77.466666666666683</v>
      </c>
      <c r="L40" s="289">
        <v>80.183333333333337</v>
      </c>
      <c r="M40" s="276">
        <v>74.75</v>
      </c>
      <c r="N40" s="276">
        <v>70.45</v>
      </c>
      <c r="O40" s="291">
        <v>95529000</v>
      </c>
      <c r="P40" s="292">
        <v>-1.9745502413339184E-3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388.3</v>
      </c>
      <c r="F41" s="288">
        <v>387.2833333333333</v>
      </c>
      <c r="G41" s="289">
        <v>385.36666666666662</v>
      </c>
      <c r="H41" s="289">
        <v>382.43333333333334</v>
      </c>
      <c r="I41" s="289">
        <v>380.51666666666665</v>
      </c>
      <c r="J41" s="289">
        <v>390.21666666666658</v>
      </c>
      <c r="K41" s="289">
        <v>392.13333333333333</v>
      </c>
      <c r="L41" s="289">
        <v>395.06666666666655</v>
      </c>
      <c r="M41" s="276">
        <v>389.2</v>
      </c>
      <c r="N41" s="276">
        <v>384.35</v>
      </c>
      <c r="O41" s="291">
        <v>20460800</v>
      </c>
      <c r="P41" s="292">
        <v>-1.2349837206691366E-3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14832.4</v>
      </c>
      <c r="F42" s="288">
        <v>14710.466666666667</v>
      </c>
      <c r="G42" s="289">
        <v>14521.933333333334</v>
      </c>
      <c r="H42" s="289">
        <v>14211.466666666667</v>
      </c>
      <c r="I42" s="289">
        <v>14022.933333333334</v>
      </c>
      <c r="J42" s="289">
        <v>15020.933333333334</v>
      </c>
      <c r="K42" s="289">
        <v>15209.466666666667</v>
      </c>
      <c r="L42" s="289">
        <v>15519.933333333334</v>
      </c>
      <c r="M42" s="276">
        <v>14899</v>
      </c>
      <c r="N42" s="276">
        <v>14400</v>
      </c>
      <c r="O42" s="291">
        <v>113500</v>
      </c>
      <c r="P42" s="292">
        <v>-6.3531353135313537E-2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448.35</v>
      </c>
      <c r="F43" s="288">
        <v>449.26666666666671</v>
      </c>
      <c r="G43" s="289">
        <v>442.43333333333339</v>
      </c>
      <c r="H43" s="289">
        <v>436.51666666666671</v>
      </c>
      <c r="I43" s="289">
        <v>429.68333333333339</v>
      </c>
      <c r="J43" s="289">
        <v>455.18333333333339</v>
      </c>
      <c r="K43" s="289">
        <v>462.01666666666677</v>
      </c>
      <c r="L43" s="289">
        <v>467.93333333333339</v>
      </c>
      <c r="M43" s="276">
        <v>456.1</v>
      </c>
      <c r="N43" s="276">
        <v>443.35</v>
      </c>
      <c r="O43" s="291">
        <v>44848800</v>
      </c>
      <c r="P43" s="292">
        <v>2.9384534879040372E-3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3493.4</v>
      </c>
      <c r="F44" s="288">
        <v>3494.15</v>
      </c>
      <c r="G44" s="289">
        <v>3474.4</v>
      </c>
      <c r="H44" s="289">
        <v>3455.4</v>
      </c>
      <c r="I44" s="289">
        <v>3435.65</v>
      </c>
      <c r="J44" s="289">
        <v>3513.15</v>
      </c>
      <c r="K44" s="289">
        <v>3532.9</v>
      </c>
      <c r="L44" s="289">
        <v>3551.9</v>
      </c>
      <c r="M44" s="276">
        <v>3513.9</v>
      </c>
      <c r="N44" s="276">
        <v>3475.15</v>
      </c>
      <c r="O44" s="291">
        <v>1652000</v>
      </c>
      <c r="P44" s="292">
        <v>-3.6397573495100324E-2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617.4</v>
      </c>
      <c r="F45" s="288">
        <v>613.83333333333337</v>
      </c>
      <c r="G45" s="289">
        <v>608.56666666666672</v>
      </c>
      <c r="H45" s="289">
        <v>599.73333333333335</v>
      </c>
      <c r="I45" s="289">
        <v>594.4666666666667</v>
      </c>
      <c r="J45" s="289">
        <v>622.66666666666674</v>
      </c>
      <c r="K45" s="289">
        <v>627.93333333333339</v>
      </c>
      <c r="L45" s="289">
        <v>636.76666666666677</v>
      </c>
      <c r="M45" s="276">
        <v>619.1</v>
      </c>
      <c r="N45" s="276">
        <v>605</v>
      </c>
      <c r="O45" s="291">
        <v>20264200</v>
      </c>
      <c r="P45" s="292">
        <v>-1.4128224339077384E-2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147</v>
      </c>
      <c r="F46" s="288">
        <v>148.78333333333333</v>
      </c>
      <c r="G46" s="289">
        <v>144.71666666666667</v>
      </c>
      <c r="H46" s="289">
        <v>142.43333333333334</v>
      </c>
      <c r="I46" s="289">
        <v>138.36666666666667</v>
      </c>
      <c r="J46" s="289">
        <v>151.06666666666666</v>
      </c>
      <c r="K46" s="289">
        <v>155.13333333333333</v>
      </c>
      <c r="L46" s="289">
        <v>157.41666666666666</v>
      </c>
      <c r="M46" s="276">
        <v>152.85</v>
      </c>
      <c r="N46" s="276">
        <v>146.5</v>
      </c>
      <c r="O46" s="291">
        <v>55690200</v>
      </c>
      <c r="P46" s="292">
        <v>6.0244679757376372E-2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545.70000000000005</v>
      </c>
      <c r="F47" s="288">
        <v>547.7166666666667</v>
      </c>
      <c r="G47" s="289">
        <v>540.48333333333335</v>
      </c>
      <c r="H47" s="289">
        <v>535.26666666666665</v>
      </c>
      <c r="I47" s="289">
        <v>528.0333333333333</v>
      </c>
      <c r="J47" s="289">
        <v>552.93333333333339</v>
      </c>
      <c r="K47" s="289">
        <v>560.16666666666674</v>
      </c>
      <c r="L47" s="289">
        <v>565.38333333333344</v>
      </c>
      <c r="M47" s="276">
        <v>554.95000000000005</v>
      </c>
      <c r="N47" s="276">
        <v>542.5</v>
      </c>
      <c r="O47" s="291">
        <v>5922500</v>
      </c>
      <c r="P47" s="292">
        <v>1.3692768506632435E-2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906.6</v>
      </c>
      <c r="F48" s="288">
        <v>884.4</v>
      </c>
      <c r="G48" s="289">
        <v>860.9</v>
      </c>
      <c r="H48" s="289">
        <v>815.2</v>
      </c>
      <c r="I48" s="289">
        <v>791.7</v>
      </c>
      <c r="J48" s="289">
        <v>930.09999999999991</v>
      </c>
      <c r="K48" s="289">
        <v>953.59999999999991</v>
      </c>
      <c r="L48" s="289">
        <v>999.29999999999984</v>
      </c>
      <c r="M48" s="276">
        <v>907.9</v>
      </c>
      <c r="N48" s="276">
        <v>838.7</v>
      </c>
      <c r="O48" s="291">
        <v>14841450</v>
      </c>
      <c r="P48" s="292">
        <v>-3.6460311431826813E-2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152.55000000000001</v>
      </c>
      <c r="F49" s="288">
        <v>150.4</v>
      </c>
      <c r="G49" s="289">
        <v>147.70000000000002</v>
      </c>
      <c r="H49" s="289">
        <v>142.85000000000002</v>
      </c>
      <c r="I49" s="289">
        <v>140.15000000000003</v>
      </c>
      <c r="J49" s="289">
        <v>155.25</v>
      </c>
      <c r="K49" s="289">
        <v>157.94999999999999</v>
      </c>
      <c r="L49" s="289">
        <v>162.79999999999998</v>
      </c>
      <c r="M49" s="276">
        <v>153.1</v>
      </c>
      <c r="N49" s="276">
        <v>145.55000000000001</v>
      </c>
      <c r="O49" s="291">
        <v>54558000</v>
      </c>
      <c r="P49" s="292">
        <v>5.5239642567018681E-2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3297.7</v>
      </c>
      <c r="F50" s="288">
        <v>3341.7166666666667</v>
      </c>
      <c r="G50" s="289">
        <v>3225.9833333333336</v>
      </c>
      <c r="H50" s="289">
        <v>3154.2666666666669</v>
      </c>
      <c r="I50" s="289">
        <v>3038.5333333333338</v>
      </c>
      <c r="J50" s="289">
        <v>3413.4333333333334</v>
      </c>
      <c r="K50" s="289">
        <v>3529.1666666666661</v>
      </c>
      <c r="L50" s="289">
        <v>3600.8833333333332</v>
      </c>
      <c r="M50" s="276">
        <v>3457.45</v>
      </c>
      <c r="N50" s="276">
        <v>3270</v>
      </c>
      <c r="O50" s="291">
        <v>2027300</v>
      </c>
      <c r="P50" s="292">
        <v>1.2092300986214788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1608</v>
      </c>
      <c r="F51" s="288">
        <v>1605.8166666666666</v>
      </c>
      <c r="G51" s="289">
        <v>1581.8833333333332</v>
      </c>
      <c r="H51" s="289">
        <v>1555.7666666666667</v>
      </c>
      <c r="I51" s="289">
        <v>1531.8333333333333</v>
      </c>
      <c r="J51" s="289">
        <v>1631.9333333333332</v>
      </c>
      <c r="K51" s="289">
        <v>1655.8666666666666</v>
      </c>
      <c r="L51" s="289">
        <v>1681.9833333333331</v>
      </c>
      <c r="M51" s="276">
        <v>1629.75</v>
      </c>
      <c r="N51" s="276">
        <v>1579.7</v>
      </c>
      <c r="O51" s="291">
        <v>3620050</v>
      </c>
      <c r="P51" s="292">
        <v>-1.212989493791786E-2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602.29999999999995</v>
      </c>
      <c r="F52" s="288">
        <v>604.61666666666667</v>
      </c>
      <c r="G52" s="289">
        <v>594.33333333333337</v>
      </c>
      <c r="H52" s="289">
        <v>586.36666666666667</v>
      </c>
      <c r="I52" s="289">
        <v>576.08333333333337</v>
      </c>
      <c r="J52" s="289">
        <v>612.58333333333337</v>
      </c>
      <c r="K52" s="289">
        <v>622.86666666666667</v>
      </c>
      <c r="L52" s="289">
        <v>630.83333333333337</v>
      </c>
      <c r="M52" s="276">
        <v>614.9</v>
      </c>
      <c r="N52" s="276">
        <v>596.65</v>
      </c>
      <c r="O52" s="291">
        <v>6867822</v>
      </c>
      <c r="P52" s="292">
        <v>3.8839387708476127E-3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170.85</v>
      </c>
      <c r="F53" s="288">
        <v>171</v>
      </c>
      <c r="G53" s="289">
        <v>169</v>
      </c>
      <c r="H53" s="289">
        <v>167.15</v>
      </c>
      <c r="I53" s="289">
        <v>165.15</v>
      </c>
      <c r="J53" s="289">
        <v>172.85</v>
      </c>
      <c r="K53" s="289">
        <v>174.85</v>
      </c>
      <c r="L53" s="289">
        <v>176.7</v>
      </c>
      <c r="M53" s="276">
        <v>173</v>
      </c>
      <c r="N53" s="276">
        <v>169.15</v>
      </c>
      <c r="O53" s="291">
        <v>5204900</v>
      </c>
      <c r="P53" s="292">
        <v>2.5656689065363471E-2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840.45</v>
      </c>
      <c r="F54" s="288">
        <v>846.26666666666677</v>
      </c>
      <c r="G54" s="289">
        <v>832.53333333333353</v>
      </c>
      <c r="H54" s="289">
        <v>824.61666666666679</v>
      </c>
      <c r="I54" s="289">
        <v>810.88333333333355</v>
      </c>
      <c r="J54" s="289">
        <v>854.18333333333351</v>
      </c>
      <c r="K54" s="289">
        <v>867.91666666666686</v>
      </c>
      <c r="L54" s="289">
        <v>875.83333333333348</v>
      </c>
      <c r="M54" s="276">
        <v>860</v>
      </c>
      <c r="N54" s="276">
        <v>838.35</v>
      </c>
      <c r="O54" s="291">
        <v>1617000</v>
      </c>
      <c r="P54" s="292">
        <v>0.10450819672131148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539.65</v>
      </c>
      <c r="F55" s="288">
        <v>536.9</v>
      </c>
      <c r="G55" s="289">
        <v>533</v>
      </c>
      <c r="H55" s="289">
        <v>526.35</v>
      </c>
      <c r="I55" s="289">
        <v>522.45000000000005</v>
      </c>
      <c r="J55" s="289">
        <v>543.54999999999995</v>
      </c>
      <c r="K55" s="289">
        <v>547.44999999999982</v>
      </c>
      <c r="L55" s="289">
        <v>554.09999999999991</v>
      </c>
      <c r="M55" s="276">
        <v>540.79999999999995</v>
      </c>
      <c r="N55" s="276">
        <v>530.25</v>
      </c>
      <c r="O55" s="291">
        <v>12451250</v>
      </c>
      <c r="P55" s="292">
        <v>-5.4215723509304974E-2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1781.15</v>
      </c>
      <c r="F56" s="288">
        <v>1793.2166666666665</v>
      </c>
      <c r="G56" s="289">
        <v>1758.4333333333329</v>
      </c>
      <c r="H56" s="289">
        <v>1735.7166666666665</v>
      </c>
      <c r="I56" s="289">
        <v>1700.9333333333329</v>
      </c>
      <c r="J56" s="289">
        <v>1815.9333333333329</v>
      </c>
      <c r="K56" s="289">
        <v>1850.7166666666662</v>
      </c>
      <c r="L56" s="289">
        <v>1873.4333333333329</v>
      </c>
      <c r="M56" s="276">
        <v>1828</v>
      </c>
      <c r="N56" s="276">
        <v>1770.5</v>
      </c>
      <c r="O56" s="291">
        <v>1854000</v>
      </c>
      <c r="P56" s="292">
        <v>9.2542188350571587E-3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4052.15</v>
      </c>
      <c r="F57" s="288">
        <v>4046.15</v>
      </c>
      <c r="G57" s="289">
        <v>4022.3</v>
      </c>
      <c r="H57" s="289">
        <v>3992.4500000000003</v>
      </c>
      <c r="I57" s="289">
        <v>3968.6000000000004</v>
      </c>
      <c r="J57" s="289">
        <v>4076</v>
      </c>
      <c r="K57" s="289">
        <v>4099.8499999999995</v>
      </c>
      <c r="L57" s="289">
        <v>4129.7</v>
      </c>
      <c r="M57" s="276">
        <v>4070</v>
      </c>
      <c r="N57" s="276">
        <v>4016.3</v>
      </c>
      <c r="O57" s="291">
        <v>2614200</v>
      </c>
      <c r="P57" s="292">
        <v>2.4774598196785576E-2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265.35000000000002</v>
      </c>
      <c r="F58" s="288">
        <v>265.26666666666671</v>
      </c>
      <c r="G58" s="289">
        <v>261.73333333333341</v>
      </c>
      <c r="H58" s="289">
        <v>258.11666666666667</v>
      </c>
      <c r="I58" s="289">
        <v>254.58333333333337</v>
      </c>
      <c r="J58" s="289">
        <v>268.88333333333344</v>
      </c>
      <c r="K58" s="289">
        <v>272.41666666666674</v>
      </c>
      <c r="L58" s="289">
        <v>276.03333333333347</v>
      </c>
      <c r="M58" s="276">
        <v>268.8</v>
      </c>
      <c r="N58" s="276">
        <v>261.64999999999998</v>
      </c>
      <c r="O58" s="291">
        <v>29452500</v>
      </c>
      <c r="P58" s="292">
        <v>8.3606372161337695E-3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5264.4</v>
      </c>
      <c r="F59" s="288">
        <v>5258.4833333333336</v>
      </c>
      <c r="G59" s="289">
        <v>5235.166666666667</v>
      </c>
      <c r="H59" s="289">
        <v>5205.9333333333334</v>
      </c>
      <c r="I59" s="289">
        <v>5182.6166666666668</v>
      </c>
      <c r="J59" s="289">
        <v>5287.7166666666672</v>
      </c>
      <c r="K59" s="289">
        <v>5311.0333333333328</v>
      </c>
      <c r="L59" s="289">
        <v>5340.2666666666673</v>
      </c>
      <c r="M59" s="276">
        <v>5281.8</v>
      </c>
      <c r="N59" s="276">
        <v>5229.25</v>
      </c>
      <c r="O59" s="291">
        <v>3295375</v>
      </c>
      <c r="P59" s="292">
        <v>2.9523177256219002E-2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2567</v>
      </c>
      <c r="F60" s="288">
        <v>2580.7166666666667</v>
      </c>
      <c r="G60" s="289">
        <v>2538.4833333333336</v>
      </c>
      <c r="H60" s="289">
        <v>2509.9666666666667</v>
      </c>
      <c r="I60" s="289">
        <v>2467.7333333333336</v>
      </c>
      <c r="J60" s="289">
        <v>2609.2333333333336</v>
      </c>
      <c r="K60" s="289">
        <v>2651.4666666666662</v>
      </c>
      <c r="L60" s="289">
        <v>2679.9833333333336</v>
      </c>
      <c r="M60" s="276">
        <v>2622.95</v>
      </c>
      <c r="N60" s="276">
        <v>2552.1999999999998</v>
      </c>
      <c r="O60" s="291">
        <v>2781450</v>
      </c>
      <c r="P60" s="292">
        <v>3.4765625000000001E-2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1179.5</v>
      </c>
      <c r="F61" s="288">
        <v>1180.55</v>
      </c>
      <c r="G61" s="289">
        <v>1169.25</v>
      </c>
      <c r="H61" s="289">
        <v>1159</v>
      </c>
      <c r="I61" s="289">
        <v>1147.7</v>
      </c>
      <c r="J61" s="289">
        <v>1190.8</v>
      </c>
      <c r="K61" s="289">
        <v>1202.0999999999997</v>
      </c>
      <c r="L61" s="289">
        <v>1212.3499999999999</v>
      </c>
      <c r="M61" s="276">
        <v>1191.8499999999999</v>
      </c>
      <c r="N61" s="276">
        <v>1170.3</v>
      </c>
      <c r="O61" s="291">
        <v>3073400</v>
      </c>
      <c r="P61" s="292">
        <v>-2.3759608665269043E-2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188.2</v>
      </c>
      <c r="F62" s="288">
        <v>188.51666666666665</v>
      </c>
      <c r="G62" s="289">
        <v>186.8833333333333</v>
      </c>
      <c r="H62" s="289">
        <v>185.56666666666663</v>
      </c>
      <c r="I62" s="289">
        <v>183.93333333333328</v>
      </c>
      <c r="J62" s="289">
        <v>189.83333333333331</v>
      </c>
      <c r="K62" s="289">
        <v>191.46666666666664</v>
      </c>
      <c r="L62" s="289">
        <v>192.78333333333333</v>
      </c>
      <c r="M62" s="276">
        <v>190.15</v>
      </c>
      <c r="N62" s="276">
        <v>187.2</v>
      </c>
      <c r="O62" s="291">
        <v>14306400</v>
      </c>
      <c r="P62" s="292">
        <v>4.0041873855011775E-2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84.85</v>
      </c>
      <c r="F63" s="288">
        <v>84.716666666666654</v>
      </c>
      <c r="G63" s="289">
        <v>83.633333333333312</v>
      </c>
      <c r="H63" s="289">
        <v>82.416666666666657</v>
      </c>
      <c r="I63" s="289">
        <v>81.333333333333314</v>
      </c>
      <c r="J63" s="289">
        <v>85.933333333333309</v>
      </c>
      <c r="K63" s="289">
        <v>87.016666666666652</v>
      </c>
      <c r="L63" s="289">
        <v>88.233333333333306</v>
      </c>
      <c r="M63" s="276">
        <v>85.8</v>
      </c>
      <c r="N63" s="276">
        <v>83.5</v>
      </c>
      <c r="O63" s="291">
        <v>72280000</v>
      </c>
      <c r="P63" s="292">
        <v>1.383700013837E-4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153.1</v>
      </c>
      <c r="F64" s="288">
        <v>152.96666666666667</v>
      </c>
      <c r="G64" s="289">
        <v>151.13333333333333</v>
      </c>
      <c r="H64" s="289">
        <v>149.16666666666666</v>
      </c>
      <c r="I64" s="289">
        <v>147.33333333333331</v>
      </c>
      <c r="J64" s="289">
        <v>154.93333333333334</v>
      </c>
      <c r="K64" s="289">
        <v>156.76666666666665</v>
      </c>
      <c r="L64" s="289">
        <v>158.73333333333335</v>
      </c>
      <c r="M64" s="276">
        <v>154.80000000000001</v>
      </c>
      <c r="N64" s="276">
        <v>151</v>
      </c>
      <c r="O64" s="291">
        <v>34422300</v>
      </c>
      <c r="P64" s="292">
        <v>6.6000713521227258E-3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617.35</v>
      </c>
      <c r="F65" s="288">
        <v>617.96666666666658</v>
      </c>
      <c r="G65" s="289">
        <v>610.43333333333317</v>
      </c>
      <c r="H65" s="289">
        <v>603.51666666666654</v>
      </c>
      <c r="I65" s="289">
        <v>595.98333333333312</v>
      </c>
      <c r="J65" s="289">
        <v>624.88333333333321</v>
      </c>
      <c r="K65" s="289">
        <v>632.41666666666674</v>
      </c>
      <c r="L65" s="289">
        <v>639.33333333333326</v>
      </c>
      <c r="M65" s="276">
        <v>625.5</v>
      </c>
      <c r="N65" s="276">
        <v>611.04999999999995</v>
      </c>
      <c r="O65" s="291">
        <v>8516900</v>
      </c>
      <c r="P65" s="292">
        <v>1.4242673240208161E-2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26.95</v>
      </c>
      <c r="F66" s="288">
        <v>26.8</v>
      </c>
      <c r="G66" s="289">
        <v>26.35</v>
      </c>
      <c r="H66" s="289">
        <v>25.75</v>
      </c>
      <c r="I66" s="289">
        <v>25.3</v>
      </c>
      <c r="J66" s="289">
        <v>27.400000000000002</v>
      </c>
      <c r="K66" s="289">
        <v>27.849999999999998</v>
      </c>
      <c r="L66" s="289">
        <v>28.450000000000003</v>
      </c>
      <c r="M66" s="276">
        <v>27.25</v>
      </c>
      <c r="N66" s="276">
        <v>26.2</v>
      </c>
      <c r="O66" s="291">
        <v>131400000</v>
      </c>
      <c r="P66" s="292">
        <v>1.6005567153792623E-2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824.4</v>
      </c>
      <c r="F67" s="404">
        <v>824.15</v>
      </c>
      <c r="G67" s="405">
        <v>814.3</v>
      </c>
      <c r="H67" s="405">
        <v>804.19999999999993</v>
      </c>
      <c r="I67" s="405">
        <v>794.34999999999991</v>
      </c>
      <c r="J67" s="405">
        <v>834.25</v>
      </c>
      <c r="K67" s="405">
        <v>844.10000000000014</v>
      </c>
      <c r="L67" s="405">
        <v>854.2</v>
      </c>
      <c r="M67" s="406">
        <v>834</v>
      </c>
      <c r="N67" s="406">
        <v>814.05</v>
      </c>
      <c r="O67" s="407">
        <v>5628000</v>
      </c>
      <c r="P67" s="408">
        <v>2.7757487216946677E-2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1286.5999999999999</v>
      </c>
      <c r="F68" s="288">
        <v>1288.8833333333332</v>
      </c>
      <c r="G68" s="289">
        <v>1258.7166666666665</v>
      </c>
      <c r="H68" s="289">
        <v>1230.8333333333333</v>
      </c>
      <c r="I68" s="289">
        <v>1200.6666666666665</v>
      </c>
      <c r="J68" s="289">
        <v>1316.7666666666664</v>
      </c>
      <c r="K68" s="289">
        <v>1346.9333333333334</v>
      </c>
      <c r="L68" s="289">
        <v>1374.8166666666664</v>
      </c>
      <c r="M68" s="276">
        <v>1319.05</v>
      </c>
      <c r="N68" s="276">
        <v>1261</v>
      </c>
      <c r="O68" s="291">
        <v>1929200</v>
      </c>
      <c r="P68" s="292">
        <v>2.0983832129342964E-2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329.15</v>
      </c>
      <c r="F69" s="288">
        <v>327.0333333333333</v>
      </c>
      <c r="G69" s="289">
        <v>322.11666666666662</v>
      </c>
      <c r="H69" s="289">
        <v>315.08333333333331</v>
      </c>
      <c r="I69" s="289">
        <v>310.16666666666663</v>
      </c>
      <c r="J69" s="289">
        <v>334.06666666666661</v>
      </c>
      <c r="K69" s="289">
        <v>338.98333333333335</v>
      </c>
      <c r="L69" s="289">
        <v>346.01666666666659</v>
      </c>
      <c r="M69" s="276">
        <v>331.95</v>
      </c>
      <c r="N69" s="276">
        <v>320</v>
      </c>
      <c r="O69" s="291">
        <v>9988200</v>
      </c>
      <c r="P69" s="292">
        <v>-2.7855153203342618E-3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1393.1</v>
      </c>
      <c r="F70" s="288">
        <v>1402.4166666666667</v>
      </c>
      <c r="G70" s="289">
        <v>1377.8833333333334</v>
      </c>
      <c r="H70" s="289">
        <v>1362.6666666666667</v>
      </c>
      <c r="I70" s="289">
        <v>1338.1333333333334</v>
      </c>
      <c r="J70" s="289">
        <v>1417.6333333333334</v>
      </c>
      <c r="K70" s="289">
        <v>1442.1666666666667</v>
      </c>
      <c r="L70" s="289">
        <v>1457.3833333333334</v>
      </c>
      <c r="M70" s="276">
        <v>1426.95</v>
      </c>
      <c r="N70" s="276">
        <v>1387.2</v>
      </c>
      <c r="O70" s="291">
        <v>14739250</v>
      </c>
      <c r="P70" s="292">
        <v>6.5524847541196312E-3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522.9</v>
      </c>
      <c r="F71" s="288">
        <v>527.15</v>
      </c>
      <c r="G71" s="289">
        <v>517.29999999999995</v>
      </c>
      <c r="H71" s="289">
        <v>511.69999999999993</v>
      </c>
      <c r="I71" s="289">
        <v>501.84999999999991</v>
      </c>
      <c r="J71" s="289">
        <v>532.75</v>
      </c>
      <c r="K71" s="289">
        <v>542.60000000000014</v>
      </c>
      <c r="L71" s="289">
        <v>548.20000000000005</v>
      </c>
      <c r="M71" s="276">
        <v>537</v>
      </c>
      <c r="N71" s="276">
        <v>521.54999999999995</v>
      </c>
      <c r="O71" s="291">
        <v>1143750</v>
      </c>
      <c r="P71" s="292">
        <v>6.3953488372093026E-2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1076.55</v>
      </c>
      <c r="F72" s="288">
        <v>1073.6000000000001</v>
      </c>
      <c r="G72" s="289">
        <v>1063.2000000000003</v>
      </c>
      <c r="H72" s="289">
        <v>1049.8500000000001</v>
      </c>
      <c r="I72" s="289">
        <v>1039.4500000000003</v>
      </c>
      <c r="J72" s="289">
        <v>1086.9500000000003</v>
      </c>
      <c r="K72" s="289">
        <v>1097.3500000000004</v>
      </c>
      <c r="L72" s="289">
        <v>1110.7000000000003</v>
      </c>
      <c r="M72" s="276">
        <v>1084</v>
      </c>
      <c r="N72" s="276">
        <v>1060.25</v>
      </c>
      <c r="O72" s="291">
        <v>4549000</v>
      </c>
      <c r="P72" s="292">
        <v>1.1113580795732384E-2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933.4</v>
      </c>
      <c r="F73" s="288">
        <v>934.76666666666677</v>
      </c>
      <c r="G73" s="289">
        <v>927.18333333333351</v>
      </c>
      <c r="H73" s="289">
        <v>920.9666666666667</v>
      </c>
      <c r="I73" s="289">
        <v>913.38333333333344</v>
      </c>
      <c r="J73" s="289">
        <v>940.98333333333358</v>
      </c>
      <c r="K73" s="289">
        <v>948.56666666666683</v>
      </c>
      <c r="L73" s="289">
        <v>954.78333333333364</v>
      </c>
      <c r="M73" s="276">
        <v>942.35</v>
      </c>
      <c r="N73" s="276">
        <v>928.55</v>
      </c>
      <c r="O73" s="291">
        <v>21846300</v>
      </c>
      <c r="P73" s="292">
        <v>-2.3655020298564717E-3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2470.9499999999998</v>
      </c>
      <c r="F74" s="288">
        <v>2486.5499999999997</v>
      </c>
      <c r="G74" s="289">
        <v>2450.0999999999995</v>
      </c>
      <c r="H74" s="289">
        <v>2429.2499999999995</v>
      </c>
      <c r="I74" s="289">
        <v>2392.7999999999993</v>
      </c>
      <c r="J74" s="289">
        <v>2507.3999999999996</v>
      </c>
      <c r="K74" s="289">
        <v>2543.8499999999995</v>
      </c>
      <c r="L74" s="289">
        <v>2564.6999999999998</v>
      </c>
      <c r="M74" s="276">
        <v>2523</v>
      </c>
      <c r="N74" s="276">
        <v>2465.6999999999998</v>
      </c>
      <c r="O74" s="291">
        <v>16581300</v>
      </c>
      <c r="P74" s="292">
        <v>2.7953429549174229E-2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2855.75</v>
      </c>
      <c r="F75" s="288">
        <v>2853.0333333333333</v>
      </c>
      <c r="G75" s="289">
        <v>2833.2166666666667</v>
      </c>
      <c r="H75" s="289">
        <v>2810.6833333333334</v>
      </c>
      <c r="I75" s="289">
        <v>2790.8666666666668</v>
      </c>
      <c r="J75" s="289">
        <v>2875.5666666666666</v>
      </c>
      <c r="K75" s="289">
        <v>2895.3833333333332</v>
      </c>
      <c r="L75" s="289">
        <v>2917.9166666666665</v>
      </c>
      <c r="M75" s="276">
        <v>2872.85</v>
      </c>
      <c r="N75" s="276">
        <v>2830.5</v>
      </c>
      <c r="O75" s="291">
        <v>718600</v>
      </c>
      <c r="P75" s="292">
        <v>-6.0857538035961273E-3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1459.5</v>
      </c>
      <c r="F76" s="404">
        <v>1463.8500000000001</v>
      </c>
      <c r="G76" s="405">
        <v>1449.2000000000003</v>
      </c>
      <c r="H76" s="405">
        <v>1438.9</v>
      </c>
      <c r="I76" s="405">
        <v>1424.2500000000002</v>
      </c>
      <c r="J76" s="405">
        <v>1474.1500000000003</v>
      </c>
      <c r="K76" s="405">
        <v>1488.8000000000004</v>
      </c>
      <c r="L76" s="405">
        <v>1499.1000000000004</v>
      </c>
      <c r="M76" s="406">
        <v>1478.5</v>
      </c>
      <c r="N76" s="406">
        <v>1453.55</v>
      </c>
      <c r="O76" s="407">
        <v>24453550</v>
      </c>
      <c r="P76" s="408">
        <v>-8.7640449438202252E-4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669.35</v>
      </c>
      <c r="F77" s="288">
        <v>669.91666666666663</v>
      </c>
      <c r="G77" s="289">
        <v>666.93333333333328</v>
      </c>
      <c r="H77" s="289">
        <v>664.51666666666665</v>
      </c>
      <c r="I77" s="289">
        <v>661.5333333333333</v>
      </c>
      <c r="J77" s="289">
        <v>672.33333333333326</v>
      </c>
      <c r="K77" s="289">
        <v>675.31666666666661</v>
      </c>
      <c r="L77" s="289">
        <v>677.73333333333323</v>
      </c>
      <c r="M77" s="276">
        <v>672.9</v>
      </c>
      <c r="N77" s="276">
        <v>667.5</v>
      </c>
      <c r="O77" s="291">
        <v>15347200</v>
      </c>
      <c r="P77" s="292">
        <v>2.1600644358204583E-2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2922.5</v>
      </c>
      <c r="F78" s="288">
        <v>2927.75</v>
      </c>
      <c r="G78" s="289">
        <v>2901.5</v>
      </c>
      <c r="H78" s="289">
        <v>2880.5</v>
      </c>
      <c r="I78" s="289">
        <v>2854.25</v>
      </c>
      <c r="J78" s="289">
        <v>2948.75</v>
      </c>
      <c r="K78" s="289">
        <v>2975</v>
      </c>
      <c r="L78" s="289">
        <v>2996</v>
      </c>
      <c r="M78" s="276">
        <v>2954</v>
      </c>
      <c r="N78" s="276">
        <v>2906.75</v>
      </c>
      <c r="O78" s="291">
        <v>3828000</v>
      </c>
      <c r="P78" s="292">
        <v>-8.1616789739603571E-3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403.75</v>
      </c>
      <c r="F79" s="288">
        <v>402.5333333333333</v>
      </c>
      <c r="G79" s="289">
        <v>398.21666666666658</v>
      </c>
      <c r="H79" s="289">
        <v>392.68333333333328</v>
      </c>
      <c r="I79" s="289">
        <v>388.36666666666656</v>
      </c>
      <c r="J79" s="289">
        <v>408.06666666666661</v>
      </c>
      <c r="K79" s="289">
        <v>412.38333333333333</v>
      </c>
      <c r="L79" s="289">
        <v>417.91666666666663</v>
      </c>
      <c r="M79" s="276">
        <v>406.85</v>
      </c>
      <c r="N79" s="276">
        <v>397</v>
      </c>
      <c r="O79" s="291">
        <v>34122650</v>
      </c>
      <c r="P79" s="292">
        <v>-2.344326852079744E-2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273.45</v>
      </c>
      <c r="F80" s="288">
        <v>269.96666666666664</v>
      </c>
      <c r="G80" s="289">
        <v>265.58333333333326</v>
      </c>
      <c r="H80" s="289">
        <v>257.71666666666664</v>
      </c>
      <c r="I80" s="289">
        <v>253.33333333333326</v>
      </c>
      <c r="J80" s="289">
        <v>277.83333333333326</v>
      </c>
      <c r="K80" s="289">
        <v>282.21666666666658</v>
      </c>
      <c r="L80" s="289">
        <v>290.08333333333326</v>
      </c>
      <c r="M80" s="276">
        <v>274.35000000000002</v>
      </c>
      <c r="N80" s="276">
        <v>262.10000000000002</v>
      </c>
      <c r="O80" s="291">
        <v>30793500</v>
      </c>
      <c r="P80" s="292">
        <v>1.3417451572774125E-2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2369.9499999999998</v>
      </c>
      <c r="F81" s="288">
        <v>2370.6666666666665</v>
      </c>
      <c r="G81" s="289">
        <v>2352.4333333333329</v>
      </c>
      <c r="H81" s="289">
        <v>2334.9166666666665</v>
      </c>
      <c r="I81" s="289">
        <v>2316.6833333333329</v>
      </c>
      <c r="J81" s="289">
        <v>2388.1833333333329</v>
      </c>
      <c r="K81" s="289">
        <v>2406.4166666666665</v>
      </c>
      <c r="L81" s="289">
        <v>2423.9333333333329</v>
      </c>
      <c r="M81" s="276">
        <v>2388.9</v>
      </c>
      <c r="N81" s="276">
        <v>2353.15</v>
      </c>
      <c r="O81" s="291">
        <v>7334700</v>
      </c>
      <c r="P81" s="292">
        <v>1.6717262028527469E-2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193.15</v>
      </c>
      <c r="F82" s="288">
        <v>192.5</v>
      </c>
      <c r="G82" s="289">
        <v>190.3</v>
      </c>
      <c r="H82" s="289">
        <v>187.45000000000002</v>
      </c>
      <c r="I82" s="289">
        <v>185.25000000000003</v>
      </c>
      <c r="J82" s="289">
        <v>195.35</v>
      </c>
      <c r="K82" s="289">
        <v>197.54999999999998</v>
      </c>
      <c r="L82" s="289">
        <v>200.39999999999998</v>
      </c>
      <c r="M82" s="276">
        <v>194.7</v>
      </c>
      <c r="N82" s="276">
        <v>189.65</v>
      </c>
      <c r="O82" s="291">
        <v>28231700</v>
      </c>
      <c r="P82" s="292">
        <v>-6.4368317695832422E-3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627.04999999999995</v>
      </c>
      <c r="F83" s="288">
        <v>629.13333333333333</v>
      </c>
      <c r="G83" s="289">
        <v>623.41666666666663</v>
      </c>
      <c r="H83" s="289">
        <v>619.7833333333333</v>
      </c>
      <c r="I83" s="289">
        <v>614.06666666666661</v>
      </c>
      <c r="J83" s="289">
        <v>632.76666666666665</v>
      </c>
      <c r="K83" s="289">
        <v>638.48333333333335</v>
      </c>
      <c r="L83" s="289">
        <v>642.11666666666667</v>
      </c>
      <c r="M83" s="276">
        <v>634.85</v>
      </c>
      <c r="N83" s="276">
        <v>625.5</v>
      </c>
      <c r="O83" s="291">
        <v>69773000</v>
      </c>
      <c r="P83" s="292">
        <v>-3.4569357508418788E-2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1506.85</v>
      </c>
      <c r="F84" s="288">
        <v>1500.4499999999998</v>
      </c>
      <c r="G84" s="289">
        <v>1487.5999999999997</v>
      </c>
      <c r="H84" s="289">
        <v>1468.35</v>
      </c>
      <c r="I84" s="289">
        <v>1455.4999999999998</v>
      </c>
      <c r="J84" s="289">
        <v>1519.6999999999996</v>
      </c>
      <c r="K84" s="289">
        <v>1532.55</v>
      </c>
      <c r="L84" s="289">
        <v>1551.7999999999995</v>
      </c>
      <c r="M84" s="276">
        <v>1513.3</v>
      </c>
      <c r="N84" s="276">
        <v>1481.2</v>
      </c>
      <c r="O84" s="291">
        <v>1158125</v>
      </c>
      <c r="P84" s="292">
        <v>-2.1543985637342909E-2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546.95000000000005</v>
      </c>
      <c r="F85" s="288">
        <v>547.18333333333339</v>
      </c>
      <c r="G85" s="289">
        <v>540.86666666666679</v>
      </c>
      <c r="H85" s="289">
        <v>534.78333333333342</v>
      </c>
      <c r="I85" s="289">
        <v>528.46666666666681</v>
      </c>
      <c r="J85" s="289">
        <v>553.26666666666677</v>
      </c>
      <c r="K85" s="289">
        <v>559.58333333333337</v>
      </c>
      <c r="L85" s="289">
        <v>565.66666666666674</v>
      </c>
      <c r="M85" s="276">
        <v>553.5</v>
      </c>
      <c r="N85" s="276">
        <v>541.1</v>
      </c>
      <c r="O85" s="291">
        <v>7518000</v>
      </c>
      <c r="P85" s="292">
        <v>7.437185929648241E-3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8.4499999999999993</v>
      </c>
      <c r="F86" s="288">
        <v>8.5166666666666657</v>
      </c>
      <c r="G86" s="289">
        <v>8.3333333333333321</v>
      </c>
      <c r="H86" s="289">
        <v>8.2166666666666668</v>
      </c>
      <c r="I86" s="289">
        <v>8.0333333333333332</v>
      </c>
      <c r="J86" s="289">
        <v>8.6333333333333311</v>
      </c>
      <c r="K86" s="289">
        <v>8.8166666666666647</v>
      </c>
      <c r="L86" s="289">
        <v>8.93333333333333</v>
      </c>
      <c r="M86" s="276">
        <v>8.6999999999999993</v>
      </c>
      <c r="N86" s="276">
        <v>8.4</v>
      </c>
      <c r="O86" s="291">
        <v>642180000</v>
      </c>
      <c r="P86" s="292">
        <v>-1.0355987055016181E-2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55.8</v>
      </c>
      <c r="F87" s="288">
        <v>55.93333333333333</v>
      </c>
      <c r="G87" s="289">
        <v>55.466666666666661</v>
      </c>
      <c r="H87" s="289">
        <v>55.133333333333333</v>
      </c>
      <c r="I87" s="289">
        <v>54.666666666666664</v>
      </c>
      <c r="J87" s="289">
        <v>56.266666666666659</v>
      </c>
      <c r="K87" s="289">
        <v>56.733333333333327</v>
      </c>
      <c r="L87" s="289">
        <v>57.066666666666656</v>
      </c>
      <c r="M87" s="276">
        <v>56.4</v>
      </c>
      <c r="N87" s="276">
        <v>55.6</v>
      </c>
      <c r="O87" s="291">
        <v>147848500</v>
      </c>
      <c r="P87" s="292">
        <v>1.2491054583306226E-2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516.95000000000005</v>
      </c>
      <c r="F88" s="288">
        <v>517.56666666666672</v>
      </c>
      <c r="G88" s="289">
        <v>510.93333333333339</v>
      </c>
      <c r="H88" s="289">
        <v>504.91666666666669</v>
      </c>
      <c r="I88" s="289">
        <v>498.28333333333336</v>
      </c>
      <c r="J88" s="289">
        <v>523.58333333333348</v>
      </c>
      <c r="K88" s="289">
        <v>530.21666666666692</v>
      </c>
      <c r="L88" s="289">
        <v>536.23333333333346</v>
      </c>
      <c r="M88" s="276">
        <v>524.20000000000005</v>
      </c>
      <c r="N88" s="276">
        <v>511.55</v>
      </c>
      <c r="O88" s="291">
        <v>5403750</v>
      </c>
      <c r="P88" s="292">
        <v>1.4455343314403717E-2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1695.6</v>
      </c>
      <c r="F89" s="288">
        <v>1699.6333333333332</v>
      </c>
      <c r="G89" s="289">
        <v>1679.4666666666665</v>
      </c>
      <c r="H89" s="289">
        <v>1663.3333333333333</v>
      </c>
      <c r="I89" s="289">
        <v>1643.1666666666665</v>
      </c>
      <c r="J89" s="289">
        <v>1715.7666666666664</v>
      </c>
      <c r="K89" s="289">
        <v>1735.9333333333334</v>
      </c>
      <c r="L89" s="289">
        <v>1752.0666666666664</v>
      </c>
      <c r="M89" s="276">
        <v>1719.8</v>
      </c>
      <c r="N89" s="276">
        <v>1683.5</v>
      </c>
      <c r="O89" s="291">
        <v>3787000</v>
      </c>
      <c r="P89" s="292">
        <v>-1.2902384986315652E-2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970.6</v>
      </c>
      <c r="F90" s="288">
        <v>972.63333333333333</v>
      </c>
      <c r="G90" s="289">
        <v>962.9666666666667</v>
      </c>
      <c r="H90" s="289">
        <v>955.33333333333337</v>
      </c>
      <c r="I90" s="289">
        <v>945.66666666666674</v>
      </c>
      <c r="J90" s="289">
        <v>980.26666666666665</v>
      </c>
      <c r="K90" s="289">
        <v>989.93333333333339</v>
      </c>
      <c r="L90" s="289">
        <v>997.56666666666661</v>
      </c>
      <c r="M90" s="276">
        <v>982.3</v>
      </c>
      <c r="N90" s="276">
        <v>965</v>
      </c>
      <c r="O90" s="291">
        <v>20188800</v>
      </c>
      <c r="P90" s="292">
        <v>-8.8370448921880531E-3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243.85</v>
      </c>
      <c r="F91" s="288">
        <v>243.95000000000002</v>
      </c>
      <c r="G91" s="289">
        <v>242.40000000000003</v>
      </c>
      <c r="H91" s="289">
        <v>240.95000000000002</v>
      </c>
      <c r="I91" s="289">
        <v>239.40000000000003</v>
      </c>
      <c r="J91" s="289">
        <v>245.40000000000003</v>
      </c>
      <c r="K91" s="289">
        <v>246.95000000000005</v>
      </c>
      <c r="L91" s="289">
        <v>248.40000000000003</v>
      </c>
      <c r="M91" s="276">
        <v>245.5</v>
      </c>
      <c r="N91" s="276">
        <v>242.5</v>
      </c>
      <c r="O91" s="291">
        <v>11810400</v>
      </c>
      <c r="P91" s="292">
        <v>3.5600294623127915E-2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1342.8</v>
      </c>
      <c r="F92" s="404">
        <v>1347.1999999999998</v>
      </c>
      <c r="G92" s="405">
        <v>1332.7999999999997</v>
      </c>
      <c r="H92" s="405">
        <v>1322.8</v>
      </c>
      <c r="I92" s="405">
        <v>1308.3999999999999</v>
      </c>
      <c r="J92" s="405">
        <v>1357.1999999999996</v>
      </c>
      <c r="K92" s="405">
        <v>1371.5999999999997</v>
      </c>
      <c r="L92" s="405">
        <v>1381.5999999999995</v>
      </c>
      <c r="M92" s="406">
        <v>1361.6</v>
      </c>
      <c r="N92" s="406">
        <v>1337.2</v>
      </c>
      <c r="O92" s="407">
        <v>32907000</v>
      </c>
      <c r="P92" s="408">
        <v>1.0297314224661975E-2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107.7</v>
      </c>
      <c r="F93" s="288">
        <v>107.18333333333334</v>
      </c>
      <c r="G93" s="289">
        <v>104.96666666666667</v>
      </c>
      <c r="H93" s="289">
        <v>102.23333333333333</v>
      </c>
      <c r="I93" s="289">
        <v>100.01666666666667</v>
      </c>
      <c r="J93" s="289">
        <v>109.91666666666667</v>
      </c>
      <c r="K93" s="289">
        <v>112.13333333333334</v>
      </c>
      <c r="L93" s="289">
        <v>114.86666666666667</v>
      </c>
      <c r="M93" s="276">
        <v>109.4</v>
      </c>
      <c r="N93" s="276">
        <v>104.45</v>
      </c>
      <c r="O93" s="291">
        <v>88777000</v>
      </c>
      <c r="P93" s="292">
        <v>6.6364772017489068E-2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1861.1</v>
      </c>
      <c r="F94" s="288">
        <v>1865.4833333333333</v>
      </c>
      <c r="G94" s="289">
        <v>1837.9666666666667</v>
      </c>
      <c r="H94" s="289">
        <v>1814.8333333333333</v>
      </c>
      <c r="I94" s="289">
        <v>1787.3166666666666</v>
      </c>
      <c r="J94" s="289">
        <v>1888.6166666666668</v>
      </c>
      <c r="K94" s="289">
        <v>1916.1333333333337</v>
      </c>
      <c r="L94" s="289">
        <v>1939.2666666666669</v>
      </c>
      <c r="M94" s="276">
        <v>1893</v>
      </c>
      <c r="N94" s="276">
        <v>1842.35</v>
      </c>
      <c r="O94" s="291">
        <v>1538550</v>
      </c>
      <c r="P94" s="292">
        <v>6.4059339177343216E-2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208.8</v>
      </c>
      <c r="F95" s="288">
        <v>209.70000000000002</v>
      </c>
      <c r="G95" s="289">
        <v>207.40000000000003</v>
      </c>
      <c r="H95" s="289">
        <v>206.00000000000003</v>
      </c>
      <c r="I95" s="289">
        <v>203.70000000000005</v>
      </c>
      <c r="J95" s="289">
        <v>211.10000000000002</v>
      </c>
      <c r="K95" s="289">
        <v>213.40000000000003</v>
      </c>
      <c r="L95" s="289">
        <v>214.8</v>
      </c>
      <c r="M95" s="276">
        <v>212</v>
      </c>
      <c r="N95" s="276">
        <v>208.3</v>
      </c>
      <c r="O95" s="291">
        <v>132233600</v>
      </c>
      <c r="P95" s="292">
        <v>5.6313905930470351E-2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423.6</v>
      </c>
      <c r="F96" s="288">
        <v>428.88333333333338</v>
      </c>
      <c r="G96" s="289">
        <v>416.96666666666675</v>
      </c>
      <c r="H96" s="289">
        <v>410.33333333333337</v>
      </c>
      <c r="I96" s="289">
        <v>398.41666666666674</v>
      </c>
      <c r="J96" s="289">
        <v>435.51666666666677</v>
      </c>
      <c r="K96" s="289">
        <v>447.43333333333339</v>
      </c>
      <c r="L96" s="289">
        <v>454.06666666666678</v>
      </c>
      <c r="M96" s="276">
        <v>440.8</v>
      </c>
      <c r="N96" s="276">
        <v>422.25</v>
      </c>
      <c r="O96" s="291">
        <v>33752500</v>
      </c>
      <c r="P96" s="292">
        <v>7.3117958665970305E-3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708.95</v>
      </c>
      <c r="F97" s="288">
        <v>712.98333333333323</v>
      </c>
      <c r="G97" s="289">
        <v>702.41666666666652</v>
      </c>
      <c r="H97" s="289">
        <v>695.88333333333333</v>
      </c>
      <c r="I97" s="289">
        <v>685.31666666666661</v>
      </c>
      <c r="J97" s="289">
        <v>719.51666666666642</v>
      </c>
      <c r="K97" s="289">
        <v>730.08333333333326</v>
      </c>
      <c r="L97" s="289">
        <v>736.61666666666633</v>
      </c>
      <c r="M97" s="276">
        <v>723.55</v>
      </c>
      <c r="N97" s="276">
        <v>706.45</v>
      </c>
      <c r="O97" s="291">
        <v>36913050</v>
      </c>
      <c r="P97" s="292">
        <v>9.9730358659919482E-3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3017.8</v>
      </c>
      <c r="F98" s="288">
        <v>3012.25</v>
      </c>
      <c r="G98" s="289">
        <v>2960.55</v>
      </c>
      <c r="H98" s="289">
        <v>2903.3</v>
      </c>
      <c r="I98" s="289">
        <v>2851.6000000000004</v>
      </c>
      <c r="J98" s="289">
        <v>3069.5</v>
      </c>
      <c r="K98" s="289">
        <v>3121.2</v>
      </c>
      <c r="L98" s="289">
        <v>3178.45</v>
      </c>
      <c r="M98" s="276">
        <v>3063.95</v>
      </c>
      <c r="N98" s="276">
        <v>2955</v>
      </c>
      <c r="O98" s="291">
        <v>1400250</v>
      </c>
      <c r="P98" s="292">
        <v>1.4122759369907659E-2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1737.9</v>
      </c>
      <c r="F99" s="288">
        <v>1742.55</v>
      </c>
      <c r="G99" s="289">
        <v>1727.1</v>
      </c>
      <c r="H99" s="289">
        <v>1716.3</v>
      </c>
      <c r="I99" s="289">
        <v>1700.85</v>
      </c>
      <c r="J99" s="289">
        <v>1753.35</v>
      </c>
      <c r="K99" s="289">
        <v>1768.8000000000002</v>
      </c>
      <c r="L99" s="289">
        <v>1779.6</v>
      </c>
      <c r="M99" s="276">
        <v>1758</v>
      </c>
      <c r="N99" s="276">
        <v>1731.75</v>
      </c>
      <c r="O99" s="291">
        <v>12612800</v>
      </c>
      <c r="P99" s="292">
        <v>6.8917590426794129E-2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90.7</v>
      </c>
      <c r="F100" s="288">
        <v>90.216666666666683</v>
      </c>
      <c r="G100" s="289">
        <v>89.28333333333336</v>
      </c>
      <c r="H100" s="289">
        <v>87.866666666666674</v>
      </c>
      <c r="I100" s="289">
        <v>86.933333333333351</v>
      </c>
      <c r="J100" s="289">
        <v>91.633333333333368</v>
      </c>
      <c r="K100" s="289">
        <v>92.566666666666677</v>
      </c>
      <c r="L100" s="289">
        <v>93.983333333333377</v>
      </c>
      <c r="M100" s="276">
        <v>91.15</v>
      </c>
      <c r="N100" s="276">
        <v>88.8</v>
      </c>
      <c r="O100" s="291">
        <v>47600616</v>
      </c>
      <c r="P100" s="292">
        <v>5.2770448548812663E-3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2825.25</v>
      </c>
      <c r="F101" s="288">
        <v>2826.7999999999997</v>
      </c>
      <c r="G101" s="289">
        <v>2785.4499999999994</v>
      </c>
      <c r="H101" s="289">
        <v>2745.6499999999996</v>
      </c>
      <c r="I101" s="289">
        <v>2704.2999999999993</v>
      </c>
      <c r="J101" s="289">
        <v>2866.5999999999995</v>
      </c>
      <c r="K101" s="289">
        <v>2907.95</v>
      </c>
      <c r="L101" s="289">
        <v>2947.7499999999995</v>
      </c>
      <c r="M101" s="276">
        <v>2868.15</v>
      </c>
      <c r="N101" s="276">
        <v>2787</v>
      </c>
      <c r="O101" s="291">
        <v>602250</v>
      </c>
      <c r="P101" s="292">
        <v>3.1691648822269811E-2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449.8</v>
      </c>
      <c r="F102" s="288">
        <v>452.05</v>
      </c>
      <c r="G102" s="289">
        <v>446.6</v>
      </c>
      <c r="H102" s="289">
        <v>443.40000000000003</v>
      </c>
      <c r="I102" s="289">
        <v>437.95000000000005</v>
      </c>
      <c r="J102" s="289">
        <v>455.25</v>
      </c>
      <c r="K102" s="289">
        <v>460.69999999999993</v>
      </c>
      <c r="L102" s="289">
        <v>463.9</v>
      </c>
      <c r="M102" s="276">
        <v>457.5</v>
      </c>
      <c r="N102" s="276">
        <v>448.85</v>
      </c>
      <c r="O102" s="291">
        <v>6088000</v>
      </c>
      <c r="P102" s="292">
        <v>6.2809917355371898E-3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1409.8</v>
      </c>
      <c r="F103" s="288">
        <v>1418.3166666666666</v>
      </c>
      <c r="G103" s="289">
        <v>1398.0833333333333</v>
      </c>
      <c r="H103" s="289">
        <v>1386.3666666666666</v>
      </c>
      <c r="I103" s="289">
        <v>1366.1333333333332</v>
      </c>
      <c r="J103" s="289">
        <v>1430.0333333333333</v>
      </c>
      <c r="K103" s="289">
        <v>1450.2666666666669</v>
      </c>
      <c r="L103" s="289">
        <v>1461.9833333333333</v>
      </c>
      <c r="M103" s="276">
        <v>1438.55</v>
      </c>
      <c r="N103" s="276">
        <v>1406.6</v>
      </c>
      <c r="O103" s="291">
        <v>14411225</v>
      </c>
      <c r="P103" s="292">
        <v>-9.1684604958941246E-4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3754.85</v>
      </c>
      <c r="F104" s="288">
        <v>3729.6333333333337</v>
      </c>
      <c r="G104" s="289">
        <v>3685.2666666666673</v>
      </c>
      <c r="H104" s="289">
        <v>3615.6833333333338</v>
      </c>
      <c r="I104" s="289">
        <v>3571.3166666666675</v>
      </c>
      <c r="J104" s="289">
        <v>3799.2166666666672</v>
      </c>
      <c r="K104" s="289">
        <v>3843.583333333333</v>
      </c>
      <c r="L104" s="289">
        <v>3913.166666666667</v>
      </c>
      <c r="M104" s="276">
        <v>3774</v>
      </c>
      <c r="N104" s="276">
        <v>3660.05</v>
      </c>
      <c r="O104" s="291">
        <v>756450</v>
      </c>
      <c r="P104" s="292">
        <v>2.9832935560859188E-3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2644.25</v>
      </c>
      <c r="F105" s="288">
        <v>2651</v>
      </c>
      <c r="G105" s="289">
        <v>2627.2</v>
      </c>
      <c r="H105" s="289">
        <v>2610.1499999999996</v>
      </c>
      <c r="I105" s="289">
        <v>2586.3499999999995</v>
      </c>
      <c r="J105" s="289">
        <v>2668.05</v>
      </c>
      <c r="K105" s="289">
        <v>2691.8500000000004</v>
      </c>
      <c r="L105" s="289">
        <v>2708.9000000000005</v>
      </c>
      <c r="M105" s="276">
        <v>2674.8</v>
      </c>
      <c r="N105" s="276">
        <v>2633.95</v>
      </c>
      <c r="O105" s="291">
        <v>466200</v>
      </c>
      <c r="P105" s="292">
        <v>-2.9154518950437316E-2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1212.55</v>
      </c>
      <c r="F106" s="288">
        <v>1208.9999999999998</v>
      </c>
      <c r="G106" s="289">
        <v>1193.6499999999996</v>
      </c>
      <c r="H106" s="289">
        <v>1174.7499999999998</v>
      </c>
      <c r="I106" s="289">
        <v>1159.3999999999996</v>
      </c>
      <c r="J106" s="289">
        <v>1227.8999999999996</v>
      </c>
      <c r="K106" s="289">
        <v>1243.2499999999995</v>
      </c>
      <c r="L106" s="289">
        <v>1262.1499999999996</v>
      </c>
      <c r="M106" s="276">
        <v>1224.3499999999999</v>
      </c>
      <c r="N106" s="276">
        <v>1190.0999999999999</v>
      </c>
      <c r="O106" s="291">
        <v>9058450</v>
      </c>
      <c r="P106" s="292">
        <v>2.8229980239013832E-3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787.55</v>
      </c>
      <c r="F107" s="288">
        <v>790.6</v>
      </c>
      <c r="G107" s="289">
        <v>776.2</v>
      </c>
      <c r="H107" s="289">
        <v>764.85</v>
      </c>
      <c r="I107" s="289">
        <v>750.45</v>
      </c>
      <c r="J107" s="289">
        <v>801.95</v>
      </c>
      <c r="K107" s="289">
        <v>816.34999999999991</v>
      </c>
      <c r="L107" s="289">
        <v>827.7</v>
      </c>
      <c r="M107" s="276">
        <v>805</v>
      </c>
      <c r="N107" s="276">
        <v>779.25</v>
      </c>
      <c r="O107" s="291">
        <v>11139800</v>
      </c>
      <c r="P107" s="292">
        <v>-9.3993152816682236E-3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155</v>
      </c>
      <c r="F108" s="288">
        <v>155.33333333333334</v>
      </c>
      <c r="G108" s="289">
        <v>153.51666666666668</v>
      </c>
      <c r="H108" s="289">
        <v>152.03333333333333</v>
      </c>
      <c r="I108" s="289">
        <v>150.21666666666667</v>
      </c>
      <c r="J108" s="289">
        <v>156.81666666666669</v>
      </c>
      <c r="K108" s="289">
        <v>158.63333333333335</v>
      </c>
      <c r="L108" s="289">
        <v>160.1166666666667</v>
      </c>
      <c r="M108" s="276">
        <v>157.15</v>
      </c>
      <c r="N108" s="276">
        <v>153.85</v>
      </c>
      <c r="O108" s="291">
        <v>41684000</v>
      </c>
      <c r="P108" s="292">
        <v>7.2781552398599958E-2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158.5</v>
      </c>
      <c r="F109" s="288">
        <v>158.88333333333333</v>
      </c>
      <c r="G109" s="289">
        <v>156.61666666666665</v>
      </c>
      <c r="H109" s="289">
        <v>154.73333333333332</v>
      </c>
      <c r="I109" s="289">
        <v>152.46666666666664</v>
      </c>
      <c r="J109" s="289">
        <v>160.76666666666665</v>
      </c>
      <c r="K109" s="289">
        <v>163.0333333333333</v>
      </c>
      <c r="L109" s="289">
        <v>164.91666666666666</v>
      </c>
      <c r="M109" s="276">
        <v>161.15</v>
      </c>
      <c r="N109" s="276">
        <v>157</v>
      </c>
      <c r="O109" s="291">
        <v>24012000</v>
      </c>
      <c r="P109" s="292">
        <v>-4.4776119402985077E-3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474.7</v>
      </c>
      <c r="F110" s="288">
        <v>472.68333333333339</v>
      </c>
      <c r="G110" s="289">
        <v>469.61666666666679</v>
      </c>
      <c r="H110" s="289">
        <v>464.53333333333342</v>
      </c>
      <c r="I110" s="289">
        <v>461.46666666666681</v>
      </c>
      <c r="J110" s="289">
        <v>477.76666666666677</v>
      </c>
      <c r="K110" s="289">
        <v>480.83333333333337</v>
      </c>
      <c r="L110" s="289">
        <v>485.91666666666674</v>
      </c>
      <c r="M110" s="276">
        <v>475.75</v>
      </c>
      <c r="N110" s="276">
        <v>467.6</v>
      </c>
      <c r="O110" s="291">
        <v>8966000</v>
      </c>
      <c r="P110" s="292">
        <v>1.8632129061576914E-2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6806.3</v>
      </c>
      <c r="F111" s="288">
        <v>6825.7666666666664</v>
      </c>
      <c r="G111" s="289">
        <v>6771.5333333333328</v>
      </c>
      <c r="H111" s="289">
        <v>6736.7666666666664</v>
      </c>
      <c r="I111" s="289">
        <v>6682.5333333333328</v>
      </c>
      <c r="J111" s="289">
        <v>6860.5333333333328</v>
      </c>
      <c r="K111" s="289">
        <v>6914.7666666666664</v>
      </c>
      <c r="L111" s="289">
        <v>6949.5333333333328</v>
      </c>
      <c r="M111" s="276">
        <v>6880</v>
      </c>
      <c r="N111" s="276">
        <v>6791</v>
      </c>
      <c r="O111" s="291">
        <v>2606800</v>
      </c>
      <c r="P111" s="292">
        <v>3.4280272972544039E-2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573.45000000000005</v>
      </c>
      <c r="F112" s="288">
        <v>574.5333333333333</v>
      </c>
      <c r="G112" s="289">
        <v>568.26666666666665</v>
      </c>
      <c r="H112" s="289">
        <v>563.08333333333337</v>
      </c>
      <c r="I112" s="289">
        <v>556.81666666666672</v>
      </c>
      <c r="J112" s="289">
        <v>579.71666666666658</v>
      </c>
      <c r="K112" s="289">
        <v>585.98333333333323</v>
      </c>
      <c r="L112" s="289">
        <v>591.16666666666652</v>
      </c>
      <c r="M112" s="276">
        <v>580.79999999999995</v>
      </c>
      <c r="N112" s="276">
        <v>569.35</v>
      </c>
      <c r="O112" s="291">
        <v>13227500</v>
      </c>
      <c r="P112" s="292">
        <v>-3.6686390532544376E-2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884.9</v>
      </c>
      <c r="F113" s="288">
        <v>884.75</v>
      </c>
      <c r="G113" s="289">
        <v>876.45</v>
      </c>
      <c r="H113" s="289">
        <v>868</v>
      </c>
      <c r="I113" s="289">
        <v>859.7</v>
      </c>
      <c r="J113" s="289">
        <v>893.2</v>
      </c>
      <c r="K113" s="289">
        <v>901.5</v>
      </c>
      <c r="L113" s="289">
        <v>909.95</v>
      </c>
      <c r="M113" s="276">
        <v>893.05</v>
      </c>
      <c r="N113" s="276">
        <v>876.3</v>
      </c>
      <c r="O113" s="291">
        <v>2117050</v>
      </c>
      <c r="P113" s="292">
        <v>2.4536017615602392E-2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1127.0999999999999</v>
      </c>
      <c r="F114" s="288">
        <v>1128.25</v>
      </c>
      <c r="G114" s="289">
        <v>1116.8499999999999</v>
      </c>
      <c r="H114" s="289">
        <v>1106.5999999999999</v>
      </c>
      <c r="I114" s="289">
        <v>1095.1999999999998</v>
      </c>
      <c r="J114" s="289">
        <v>1138.5</v>
      </c>
      <c r="K114" s="289">
        <v>1149.9000000000001</v>
      </c>
      <c r="L114" s="289">
        <v>1160.1500000000001</v>
      </c>
      <c r="M114" s="276">
        <v>1139.6500000000001</v>
      </c>
      <c r="N114" s="276">
        <v>1118</v>
      </c>
      <c r="O114" s="291">
        <v>1637400</v>
      </c>
      <c r="P114" s="292">
        <v>9.2455621301775152E-3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2096.4</v>
      </c>
      <c r="F115" s="288">
        <v>2104.9</v>
      </c>
      <c r="G115" s="289">
        <v>2080</v>
      </c>
      <c r="H115" s="289">
        <v>2063.6</v>
      </c>
      <c r="I115" s="289">
        <v>2038.6999999999998</v>
      </c>
      <c r="J115" s="289">
        <v>2121.3000000000002</v>
      </c>
      <c r="K115" s="289">
        <v>2146.2000000000007</v>
      </c>
      <c r="L115" s="289">
        <v>2162.6000000000004</v>
      </c>
      <c r="M115" s="276">
        <v>2129.8000000000002</v>
      </c>
      <c r="N115" s="276">
        <v>2088.5</v>
      </c>
      <c r="O115" s="291">
        <v>2045200</v>
      </c>
      <c r="P115" s="292">
        <v>0.10623106880138468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242.8</v>
      </c>
      <c r="F116" s="288">
        <v>242.21666666666667</v>
      </c>
      <c r="G116" s="289">
        <v>238.93333333333334</v>
      </c>
      <c r="H116" s="289">
        <v>235.06666666666666</v>
      </c>
      <c r="I116" s="289">
        <v>231.78333333333333</v>
      </c>
      <c r="J116" s="289">
        <v>246.08333333333334</v>
      </c>
      <c r="K116" s="289">
        <v>249.3666666666667</v>
      </c>
      <c r="L116" s="289">
        <v>253.23333333333335</v>
      </c>
      <c r="M116" s="276">
        <v>245.5</v>
      </c>
      <c r="N116" s="276">
        <v>238.35</v>
      </c>
      <c r="O116" s="291">
        <v>30173500</v>
      </c>
      <c r="P116" s="292">
        <v>-2.2340666817872532E-2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1775.8</v>
      </c>
      <c r="F117" s="288">
        <v>1781.9166666666667</v>
      </c>
      <c r="G117" s="289">
        <v>1755.9833333333336</v>
      </c>
      <c r="H117" s="289">
        <v>1736.1666666666667</v>
      </c>
      <c r="I117" s="289">
        <v>1710.2333333333336</v>
      </c>
      <c r="J117" s="289">
        <v>1801.7333333333336</v>
      </c>
      <c r="K117" s="289">
        <v>1827.6666666666665</v>
      </c>
      <c r="L117" s="289">
        <v>1847.4833333333336</v>
      </c>
      <c r="M117" s="276">
        <v>1807.85</v>
      </c>
      <c r="N117" s="276">
        <v>1762.1</v>
      </c>
      <c r="O117" s="291">
        <v>336050</v>
      </c>
      <c r="P117" s="292">
        <v>-5.8287795992714025E-2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80061.3</v>
      </c>
      <c r="F118" s="288">
        <v>79695.416666666672</v>
      </c>
      <c r="G118" s="289">
        <v>79015.883333333346</v>
      </c>
      <c r="H118" s="289">
        <v>77970.466666666674</v>
      </c>
      <c r="I118" s="289">
        <v>77290.933333333349</v>
      </c>
      <c r="J118" s="289">
        <v>80740.833333333343</v>
      </c>
      <c r="K118" s="289">
        <v>81420.366666666669</v>
      </c>
      <c r="L118" s="289">
        <v>82465.78333333334</v>
      </c>
      <c r="M118" s="276">
        <v>80374.95</v>
      </c>
      <c r="N118" s="276">
        <v>78650</v>
      </c>
      <c r="O118" s="291">
        <v>49260</v>
      </c>
      <c r="P118" s="292">
        <v>3.0543677458766036E-3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1267.55</v>
      </c>
      <c r="F119" s="288">
        <v>1269.1333333333334</v>
      </c>
      <c r="G119" s="289">
        <v>1260.2666666666669</v>
      </c>
      <c r="H119" s="289">
        <v>1252.9833333333333</v>
      </c>
      <c r="I119" s="289">
        <v>1244.1166666666668</v>
      </c>
      <c r="J119" s="289">
        <v>1276.416666666667</v>
      </c>
      <c r="K119" s="289">
        <v>1285.2833333333333</v>
      </c>
      <c r="L119" s="289">
        <v>1292.5666666666671</v>
      </c>
      <c r="M119" s="276">
        <v>1278</v>
      </c>
      <c r="N119" s="276">
        <v>1261.8499999999999</v>
      </c>
      <c r="O119" s="291">
        <v>2580750</v>
      </c>
      <c r="P119" s="292">
        <v>-4.7605867699972319E-2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352.95</v>
      </c>
      <c r="F120" s="288">
        <v>353.41666666666669</v>
      </c>
      <c r="G120" s="289">
        <v>348.73333333333335</v>
      </c>
      <c r="H120" s="289">
        <v>344.51666666666665</v>
      </c>
      <c r="I120" s="289">
        <v>339.83333333333331</v>
      </c>
      <c r="J120" s="289">
        <v>357.63333333333338</v>
      </c>
      <c r="K120" s="289">
        <v>362.31666666666666</v>
      </c>
      <c r="L120" s="289">
        <v>366.53333333333342</v>
      </c>
      <c r="M120" s="276">
        <v>358.1</v>
      </c>
      <c r="N120" s="276">
        <v>349.2</v>
      </c>
      <c r="O120" s="291">
        <v>1104000</v>
      </c>
      <c r="P120" s="292">
        <v>1.4513788098693759E-3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73.95</v>
      </c>
      <c r="F121" s="288">
        <v>74.333333333333329</v>
      </c>
      <c r="G121" s="289">
        <v>73.166666666666657</v>
      </c>
      <c r="H121" s="289">
        <v>72.383333333333326</v>
      </c>
      <c r="I121" s="289">
        <v>71.216666666666654</v>
      </c>
      <c r="J121" s="289">
        <v>75.11666666666666</v>
      </c>
      <c r="K121" s="289">
        <v>76.283333333333317</v>
      </c>
      <c r="L121" s="289">
        <v>77.066666666666663</v>
      </c>
      <c r="M121" s="276">
        <v>75.5</v>
      </c>
      <c r="N121" s="276">
        <v>73.55</v>
      </c>
      <c r="O121" s="291">
        <v>87958000</v>
      </c>
      <c r="P121" s="292">
        <v>-4.7320935371018231E-2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4415.45</v>
      </c>
      <c r="F122" s="288">
        <v>4448.0666666666666</v>
      </c>
      <c r="G122" s="289">
        <v>4361.7333333333336</v>
      </c>
      <c r="H122" s="289">
        <v>4308.0166666666673</v>
      </c>
      <c r="I122" s="289">
        <v>4221.6833333333343</v>
      </c>
      <c r="J122" s="289">
        <v>4501.7833333333328</v>
      </c>
      <c r="K122" s="289">
        <v>4588.1166666666668</v>
      </c>
      <c r="L122" s="289">
        <v>4641.8333333333321</v>
      </c>
      <c r="M122" s="276">
        <v>4534.3999999999996</v>
      </c>
      <c r="N122" s="276">
        <v>4394.3500000000004</v>
      </c>
      <c r="O122" s="291">
        <v>1448000</v>
      </c>
      <c r="P122" s="292">
        <v>-9.9991453721904114E-3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3193.2</v>
      </c>
      <c r="F123" s="288">
        <v>3219.6</v>
      </c>
      <c r="G123" s="289">
        <v>3136.2</v>
      </c>
      <c r="H123" s="289">
        <v>3079.2</v>
      </c>
      <c r="I123" s="289">
        <v>2995.7999999999997</v>
      </c>
      <c r="J123" s="289">
        <v>3276.6</v>
      </c>
      <c r="K123" s="289">
        <v>3360.0000000000005</v>
      </c>
      <c r="L123" s="289">
        <v>3417</v>
      </c>
      <c r="M123" s="276">
        <v>3303</v>
      </c>
      <c r="N123" s="276">
        <v>3162.6</v>
      </c>
      <c r="O123" s="291">
        <v>462150</v>
      </c>
      <c r="P123" s="292">
        <v>-6.67878237164925E-2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17472.3</v>
      </c>
      <c r="F124" s="288">
        <v>17416.416666666668</v>
      </c>
      <c r="G124" s="289">
        <v>17319.883333333335</v>
      </c>
      <c r="H124" s="289">
        <v>17167.466666666667</v>
      </c>
      <c r="I124" s="289">
        <v>17070.933333333334</v>
      </c>
      <c r="J124" s="289">
        <v>17568.833333333336</v>
      </c>
      <c r="K124" s="289">
        <v>17665.366666666669</v>
      </c>
      <c r="L124" s="289">
        <v>17817.783333333336</v>
      </c>
      <c r="M124" s="276">
        <v>17512.95</v>
      </c>
      <c r="N124" s="276">
        <v>17264</v>
      </c>
      <c r="O124" s="291">
        <v>275450</v>
      </c>
      <c r="P124" s="292">
        <v>-1.3784461152882205E-2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185.1</v>
      </c>
      <c r="F125" s="288">
        <v>186.81666666666669</v>
      </c>
      <c r="G125" s="289">
        <v>181.73333333333338</v>
      </c>
      <c r="H125" s="289">
        <v>178.36666666666667</v>
      </c>
      <c r="I125" s="289">
        <v>173.28333333333336</v>
      </c>
      <c r="J125" s="289">
        <v>190.18333333333339</v>
      </c>
      <c r="K125" s="289">
        <v>195.26666666666671</v>
      </c>
      <c r="L125" s="289">
        <v>198.63333333333341</v>
      </c>
      <c r="M125" s="276">
        <v>191.9</v>
      </c>
      <c r="N125" s="276">
        <v>183.45</v>
      </c>
      <c r="O125" s="291">
        <v>60226300</v>
      </c>
      <c r="P125" s="292">
        <v>-6.7403314917127075E-3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112.5</v>
      </c>
      <c r="F126" s="288">
        <v>112.45</v>
      </c>
      <c r="G126" s="289">
        <v>111.55000000000001</v>
      </c>
      <c r="H126" s="289">
        <v>110.60000000000001</v>
      </c>
      <c r="I126" s="289">
        <v>109.70000000000002</v>
      </c>
      <c r="J126" s="289">
        <v>113.4</v>
      </c>
      <c r="K126" s="289">
        <v>114.30000000000001</v>
      </c>
      <c r="L126" s="289">
        <v>115.25</v>
      </c>
      <c r="M126" s="276">
        <v>113.35</v>
      </c>
      <c r="N126" s="276">
        <v>111.5</v>
      </c>
      <c r="O126" s="291">
        <v>84325800</v>
      </c>
      <c r="P126" s="292">
        <v>1.7049360648975664E-2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115.5</v>
      </c>
      <c r="F127" s="288">
        <v>115.08333333333333</v>
      </c>
      <c r="G127" s="289">
        <v>114.06666666666666</v>
      </c>
      <c r="H127" s="289">
        <v>112.63333333333334</v>
      </c>
      <c r="I127" s="289">
        <v>111.61666666666667</v>
      </c>
      <c r="J127" s="289">
        <v>116.51666666666665</v>
      </c>
      <c r="K127" s="289">
        <v>117.53333333333333</v>
      </c>
      <c r="L127" s="289">
        <v>118.96666666666664</v>
      </c>
      <c r="M127" s="276">
        <v>116.1</v>
      </c>
      <c r="N127" s="276">
        <v>113.65</v>
      </c>
      <c r="O127" s="291">
        <v>46685100</v>
      </c>
      <c r="P127" s="292">
        <v>-1.1735941320293399E-2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30090.1</v>
      </c>
      <c r="F128" s="288">
        <v>29877.433333333334</v>
      </c>
      <c r="G128" s="289">
        <v>29286.216666666667</v>
      </c>
      <c r="H128" s="289">
        <v>28482.333333333332</v>
      </c>
      <c r="I128" s="289">
        <v>27891.116666666665</v>
      </c>
      <c r="J128" s="289">
        <v>30681.316666666669</v>
      </c>
      <c r="K128" s="289">
        <v>31272.533333333336</v>
      </c>
      <c r="L128" s="289">
        <v>32076.416666666672</v>
      </c>
      <c r="M128" s="276">
        <v>30468.65</v>
      </c>
      <c r="N128" s="276">
        <v>29073.55</v>
      </c>
      <c r="O128" s="291">
        <v>75420</v>
      </c>
      <c r="P128" s="292">
        <v>3.6273701566364384E-2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1689.3</v>
      </c>
      <c r="F129" s="288">
        <v>1693.3166666666668</v>
      </c>
      <c r="G129" s="289">
        <v>1668.6333333333337</v>
      </c>
      <c r="H129" s="289">
        <v>1647.9666666666669</v>
      </c>
      <c r="I129" s="289">
        <v>1623.2833333333338</v>
      </c>
      <c r="J129" s="289">
        <v>1713.9833333333336</v>
      </c>
      <c r="K129" s="289">
        <v>1738.6666666666665</v>
      </c>
      <c r="L129" s="289">
        <v>1759.3333333333335</v>
      </c>
      <c r="M129" s="276">
        <v>1718</v>
      </c>
      <c r="N129" s="276">
        <v>1672.65</v>
      </c>
      <c r="O129" s="291">
        <v>3391575</v>
      </c>
      <c r="P129" s="292">
        <v>2.1789560894780447E-2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243.6</v>
      </c>
      <c r="F130" s="288">
        <v>242.85</v>
      </c>
      <c r="G130" s="289">
        <v>241.35</v>
      </c>
      <c r="H130" s="289">
        <v>239.1</v>
      </c>
      <c r="I130" s="289">
        <v>237.6</v>
      </c>
      <c r="J130" s="289">
        <v>245.1</v>
      </c>
      <c r="K130" s="289">
        <v>246.6</v>
      </c>
      <c r="L130" s="289">
        <v>248.85</v>
      </c>
      <c r="M130" s="276">
        <v>244.35</v>
      </c>
      <c r="N130" s="276">
        <v>240.6</v>
      </c>
      <c r="O130" s="291">
        <v>17190000</v>
      </c>
      <c r="P130" s="292">
        <v>1.9391567336772816E-2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116.85</v>
      </c>
      <c r="F131" s="288">
        <v>117.03333333333335</v>
      </c>
      <c r="G131" s="289">
        <v>115.56666666666669</v>
      </c>
      <c r="H131" s="289">
        <v>114.28333333333335</v>
      </c>
      <c r="I131" s="289">
        <v>112.81666666666669</v>
      </c>
      <c r="J131" s="289">
        <v>118.31666666666669</v>
      </c>
      <c r="K131" s="289">
        <v>119.78333333333336</v>
      </c>
      <c r="L131" s="289">
        <v>121.06666666666669</v>
      </c>
      <c r="M131" s="276">
        <v>118.5</v>
      </c>
      <c r="N131" s="276">
        <v>115.75</v>
      </c>
      <c r="O131" s="291">
        <v>38812000</v>
      </c>
      <c r="P131" s="292">
        <v>-1.2774010408452925E-2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5268.65</v>
      </c>
      <c r="F132" s="288">
        <v>5275.4333333333334</v>
      </c>
      <c r="G132" s="289">
        <v>5246.3666666666668</v>
      </c>
      <c r="H132" s="289">
        <v>5224.083333333333</v>
      </c>
      <c r="I132" s="289">
        <v>5195.0166666666664</v>
      </c>
      <c r="J132" s="289">
        <v>5297.7166666666672</v>
      </c>
      <c r="K132" s="289">
        <v>5326.7833333333347</v>
      </c>
      <c r="L132" s="289">
        <v>5349.0666666666675</v>
      </c>
      <c r="M132" s="276">
        <v>5304.5</v>
      </c>
      <c r="N132" s="276">
        <v>5253.15</v>
      </c>
      <c r="O132" s="291">
        <v>243375</v>
      </c>
      <c r="P132" s="292">
        <v>-1.11731843575419E-2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1930.8</v>
      </c>
      <c r="F133" s="288">
        <v>1926.1666666666667</v>
      </c>
      <c r="G133" s="289">
        <v>1897.6333333333334</v>
      </c>
      <c r="H133" s="289">
        <v>1864.4666666666667</v>
      </c>
      <c r="I133" s="289">
        <v>1835.9333333333334</v>
      </c>
      <c r="J133" s="289">
        <v>1959.3333333333335</v>
      </c>
      <c r="K133" s="289">
        <v>1987.8666666666668</v>
      </c>
      <c r="L133" s="289">
        <v>2021.0333333333335</v>
      </c>
      <c r="M133" s="276">
        <v>1954.7</v>
      </c>
      <c r="N133" s="276">
        <v>1893</v>
      </c>
      <c r="O133" s="291">
        <v>2268500</v>
      </c>
      <c r="P133" s="292">
        <v>4.2030316949931097E-2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2573.15</v>
      </c>
      <c r="F134" s="288">
        <v>2576.7000000000003</v>
      </c>
      <c r="G134" s="289">
        <v>2540.0500000000006</v>
      </c>
      <c r="H134" s="289">
        <v>2506.9500000000003</v>
      </c>
      <c r="I134" s="289">
        <v>2470.3000000000006</v>
      </c>
      <c r="J134" s="289">
        <v>2609.8000000000006</v>
      </c>
      <c r="K134" s="289">
        <v>2646.4500000000003</v>
      </c>
      <c r="L134" s="289">
        <v>2679.5500000000006</v>
      </c>
      <c r="M134" s="276">
        <v>2613.35</v>
      </c>
      <c r="N134" s="276">
        <v>2543.6</v>
      </c>
      <c r="O134" s="291">
        <v>557750</v>
      </c>
      <c r="P134" s="292">
        <v>0.23464305478693967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36.299999999999997</v>
      </c>
      <c r="F135" s="288">
        <v>36.366666666666667</v>
      </c>
      <c r="G135" s="289">
        <v>35.933333333333337</v>
      </c>
      <c r="H135" s="289">
        <v>35.56666666666667</v>
      </c>
      <c r="I135" s="289">
        <v>35.13333333333334</v>
      </c>
      <c r="J135" s="289">
        <v>36.733333333333334</v>
      </c>
      <c r="K135" s="289">
        <v>37.166666666666657</v>
      </c>
      <c r="L135" s="289">
        <v>37.533333333333331</v>
      </c>
      <c r="M135" s="276">
        <v>36.799999999999997</v>
      </c>
      <c r="N135" s="276">
        <v>36</v>
      </c>
      <c r="O135" s="291">
        <v>242864000</v>
      </c>
      <c r="P135" s="292">
        <v>-3.4168999745482313E-2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234.15</v>
      </c>
      <c r="F136" s="288">
        <v>234.91666666666666</v>
      </c>
      <c r="G136" s="289">
        <v>231.63333333333333</v>
      </c>
      <c r="H136" s="289">
        <v>229.11666666666667</v>
      </c>
      <c r="I136" s="289">
        <v>225.83333333333334</v>
      </c>
      <c r="J136" s="289">
        <v>237.43333333333331</v>
      </c>
      <c r="K136" s="289">
        <v>240.71666666666667</v>
      </c>
      <c r="L136" s="289">
        <v>243.23333333333329</v>
      </c>
      <c r="M136" s="276">
        <v>238.2</v>
      </c>
      <c r="N136" s="276">
        <v>232.4</v>
      </c>
      <c r="O136" s="291">
        <v>23120000</v>
      </c>
      <c r="P136" s="292">
        <v>2.7758501040943788E-3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1206.55</v>
      </c>
      <c r="F137" s="288">
        <v>1202.0833333333333</v>
      </c>
      <c r="G137" s="289">
        <v>1189.9166666666665</v>
      </c>
      <c r="H137" s="289">
        <v>1173.2833333333333</v>
      </c>
      <c r="I137" s="289">
        <v>1161.1166666666666</v>
      </c>
      <c r="J137" s="289">
        <v>1218.7166666666665</v>
      </c>
      <c r="K137" s="289">
        <v>1230.883333333333</v>
      </c>
      <c r="L137" s="289">
        <v>1247.5166666666664</v>
      </c>
      <c r="M137" s="276">
        <v>1214.25</v>
      </c>
      <c r="N137" s="276">
        <v>1185.45</v>
      </c>
      <c r="O137" s="291">
        <v>1774113</v>
      </c>
      <c r="P137" s="292">
        <v>-1.8319212273872224E-3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978.8</v>
      </c>
      <c r="F138" s="288">
        <v>975.23333333333323</v>
      </c>
      <c r="G138" s="289">
        <v>958.81666666666649</v>
      </c>
      <c r="H138" s="289">
        <v>938.83333333333326</v>
      </c>
      <c r="I138" s="289">
        <v>922.41666666666652</v>
      </c>
      <c r="J138" s="289">
        <v>995.21666666666647</v>
      </c>
      <c r="K138" s="289">
        <v>1011.6333333333332</v>
      </c>
      <c r="L138" s="289">
        <v>1031.6166666666663</v>
      </c>
      <c r="M138" s="276">
        <v>991.65</v>
      </c>
      <c r="N138" s="276">
        <v>955.25</v>
      </c>
      <c r="O138" s="291">
        <v>2227000</v>
      </c>
      <c r="P138" s="292">
        <v>-5.5515501081470797E-2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200.95</v>
      </c>
      <c r="F139" s="288">
        <v>200.0333333333333</v>
      </c>
      <c r="G139" s="289">
        <v>197.21666666666661</v>
      </c>
      <c r="H139" s="289">
        <v>193.48333333333332</v>
      </c>
      <c r="I139" s="289">
        <v>190.66666666666663</v>
      </c>
      <c r="J139" s="289">
        <v>203.76666666666659</v>
      </c>
      <c r="K139" s="289">
        <v>206.58333333333331</v>
      </c>
      <c r="L139" s="289">
        <v>210.31666666666658</v>
      </c>
      <c r="M139" s="276">
        <v>202.85</v>
      </c>
      <c r="N139" s="276">
        <v>196.3</v>
      </c>
      <c r="O139" s="291">
        <v>23722000</v>
      </c>
      <c r="P139" s="292">
        <v>2.9578351164254248E-2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142.44999999999999</v>
      </c>
      <c r="F140" s="288">
        <v>143.01666666666668</v>
      </c>
      <c r="G140" s="289">
        <v>140.88333333333335</v>
      </c>
      <c r="H140" s="289">
        <v>139.31666666666666</v>
      </c>
      <c r="I140" s="289">
        <v>137.18333333333334</v>
      </c>
      <c r="J140" s="289">
        <v>144.58333333333337</v>
      </c>
      <c r="K140" s="289">
        <v>146.7166666666667</v>
      </c>
      <c r="L140" s="289">
        <v>148.28333333333339</v>
      </c>
      <c r="M140" s="276">
        <v>145.15</v>
      </c>
      <c r="N140" s="276">
        <v>141.44999999999999</v>
      </c>
      <c r="O140" s="291">
        <v>13866000</v>
      </c>
      <c r="P140" s="292">
        <v>4.0522287257991896E-2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2003.1</v>
      </c>
      <c r="F141" s="288">
        <v>2000.25</v>
      </c>
      <c r="G141" s="289">
        <v>1979.3</v>
      </c>
      <c r="H141" s="289">
        <v>1955.5</v>
      </c>
      <c r="I141" s="289">
        <v>1934.55</v>
      </c>
      <c r="J141" s="289">
        <v>2024.05</v>
      </c>
      <c r="K141" s="289">
        <v>2044.9999999999998</v>
      </c>
      <c r="L141" s="289">
        <v>2068.8000000000002</v>
      </c>
      <c r="M141" s="276">
        <v>2021.2</v>
      </c>
      <c r="N141" s="276">
        <v>1976.45</v>
      </c>
      <c r="O141" s="291">
        <v>30751000</v>
      </c>
      <c r="P141" s="292">
        <v>1.5688994583168185E-2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128.75</v>
      </c>
      <c r="F142" s="288">
        <v>129.70000000000002</v>
      </c>
      <c r="G142" s="289">
        <v>127.05000000000004</v>
      </c>
      <c r="H142" s="289">
        <v>125.35000000000002</v>
      </c>
      <c r="I142" s="289">
        <v>122.70000000000005</v>
      </c>
      <c r="J142" s="289">
        <v>131.40000000000003</v>
      </c>
      <c r="K142" s="289">
        <v>134.05000000000001</v>
      </c>
      <c r="L142" s="289">
        <v>135.75000000000003</v>
      </c>
      <c r="M142" s="276">
        <v>132.35</v>
      </c>
      <c r="N142" s="276">
        <v>128</v>
      </c>
      <c r="O142" s="291">
        <v>145986500</v>
      </c>
      <c r="P142" s="292">
        <v>-9.0281808215644556E-3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981.35</v>
      </c>
      <c r="F143" s="288">
        <v>976.5</v>
      </c>
      <c r="G143" s="289">
        <v>969.65</v>
      </c>
      <c r="H143" s="289">
        <v>957.94999999999993</v>
      </c>
      <c r="I143" s="289">
        <v>951.09999999999991</v>
      </c>
      <c r="J143" s="289">
        <v>988.2</v>
      </c>
      <c r="K143" s="289">
        <v>995.05</v>
      </c>
      <c r="L143" s="289">
        <v>1006.7500000000001</v>
      </c>
      <c r="M143" s="276">
        <v>983.35</v>
      </c>
      <c r="N143" s="276">
        <v>964.8</v>
      </c>
      <c r="O143" s="291">
        <v>8213250</v>
      </c>
      <c r="P143" s="292">
        <v>-1.3245629843214994E-2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385.2</v>
      </c>
      <c r="F144" s="288">
        <v>386.04999999999995</v>
      </c>
      <c r="G144" s="289">
        <v>381.19999999999993</v>
      </c>
      <c r="H144" s="289">
        <v>377.2</v>
      </c>
      <c r="I144" s="289">
        <v>372.34999999999997</v>
      </c>
      <c r="J144" s="289">
        <v>390.0499999999999</v>
      </c>
      <c r="K144" s="289">
        <v>394.89999999999992</v>
      </c>
      <c r="L144" s="289">
        <v>398.89999999999986</v>
      </c>
      <c r="M144" s="276">
        <v>390.9</v>
      </c>
      <c r="N144" s="276">
        <v>382.05</v>
      </c>
      <c r="O144" s="291">
        <v>110149500</v>
      </c>
      <c r="P144" s="292">
        <v>1.4455793909474001E-3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27664.3</v>
      </c>
      <c r="F145" s="288">
        <v>27879.266666666666</v>
      </c>
      <c r="G145" s="289">
        <v>27388.533333333333</v>
      </c>
      <c r="H145" s="289">
        <v>27112.766666666666</v>
      </c>
      <c r="I145" s="289">
        <v>26622.033333333333</v>
      </c>
      <c r="J145" s="289">
        <v>28155.033333333333</v>
      </c>
      <c r="K145" s="289">
        <v>28645.766666666663</v>
      </c>
      <c r="L145" s="289">
        <v>28921.533333333333</v>
      </c>
      <c r="M145" s="276">
        <v>28370</v>
      </c>
      <c r="N145" s="276">
        <v>27603.5</v>
      </c>
      <c r="O145" s="291">
        <v>170450</v>
      </c>
      <c r="P145" s="292">
        <v>7.0901033973412115E-3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2038.3</v>
      </c>
      <c r="F146" s="288">
        <v>2041.5833333333333</v>
      </c>
      <c r="G146" s="289">
        <v>2023.9666666666667</v>
      </c>
      <c r="H146" s="289">
        <v>2009.6333333333334</v>
      </c>
      <c r="I146" s="289">
        <v>1992.0166666666669</v>
      </c>
      <c r="J146" s="289">
        <v>2055.9166666666665</v>
      </c>
      <c r="K146" s="289">
        <v>2073.5333333333328</v>
      </c>
      <c r="L146" s="289">
        <v>2087.8666666666663</v>
      </c>
      <c r="M146" s="276">
        <v>2059.1999999999998</v>
      </c>
      <c r="N146" s="276">
        <v>2027.25</v>
      </c>
      <c r="O146" s="291">
        <v>1024650</v>
      </c>
      <c r="P146" s="292">
        <v>5.9395248380129592E-3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6441.5</v>
      </c>
      <c r="F147" s="288">
        <v>6455.55</v>
      </c>
      <c r="G147" s="289">
        <v>6411.1500000000005</v>
      </c>
      <c r="H147" s="289">
        <v>6380.8</v>
      </c>
      <c r="I147" s="289">
        <v>6336.4000000000005</v>
      </c>
      <c r="J147" s="289">
        <v>6485.9000000000005</v>
      </c>
      <c r="K147" s="289">
        <v>6530.3</v>
      </c>
      <c r="L147" s="289">
        <v>6560.6500000000005</v>
      </c>
      <c r="M147" s="276">
        <v>6499.95</v>
      </c>
      <c r="N147" s="276">
        <v>6425.2</v>
      </c>
      <c r="O147" s="291">
        <v>473750</v>
      </c>
      <c r="P147" s="292">
        <v>-9.4093047569262945E-3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1414.7</v>
      </c>
      <c r="F148" s="288">
        <v>1428.6666666666667</v>
      </c>
      <c r="G148" s="289">
        <v>1394.5333333333335</v>
      </c>
      <c r="H148" s="289">
        <v>1374.3666666666668</v>
      </c>
      <c r="I148" s="289">
        <v>1340.2333333333336</v>
      </c>
      <c r="J148" s="289">
        <v>1448.8333333333335</v>
      </c>
      <c r="K148" s="289">
        <v>1482.9666666666667</v>
      </c>
      <c r="L148" s="289">
        <v>1503.1333333333334</v>
      </c>
      <c r="M148" s="276">
        <v>1462.8</v>
      </c>
      <c r="N148" s="276">
        <v>1408.5</v>
      </c>
      <c r="O148" s="291">
        <v>3361200</v>
      </c>
      <c r="P148" s="292">
        <v>-4.1519333865632488E-2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706.45</v>
      </c>
      <c r="F149" s="288">
        <v>702.65</v>
      </c>
      <c r="G149" s="289">
        <v>695.75</v>
      </c>
      <c r="H149" s="289">
        <v>685.05000000000007</v>
      </c>
      <c r="I149" s="289">
        <v>678.15000000000009</v>
      </c>
      <c r="J149" s="289">
        <v>713.34999999999991</v>
      </c>
      <c r="K149" s="289">
        <v>720.24999999999977</v>
      </c>
      <c r="L149" s="289">
        <v>730.94999999999982</v>
      </c>
      <c r="M149" s="276">
        <v>709.55</v>
      </c>
      <c r="N149" s="276">
        <v>691.95</v>
      </c>
      <c r="O149" s="291">
        <v>47104400</v>
      </c>
      <c r="P149" s="292">
        <v>1.4228009887261108E-2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534.79999999999995</v>
      </c>
      <c r="F150" s="288">
        <v>531.01666666666677</v>
      </c>
      <c r="G150" s="289">
        <v>524.68333333333351</v>
      </c>
      <c r="H150" s="289">
        <v>514.56666666666672</v>
      </c>
      <c r="I150" s="289">
        <v>508.23333333333346</v>
      </c>
      <c r="J150" s="289">
        <v>541.13333333333355</v>
      </c>
      <c r="K150" s="289">
        <v>547.46666666666681</v>
      </c>
      <c r="L150" s="289">
        <v>557.5833333333336</v>
      </c>
      <c r="M150" s="276">
        <v>537.35</v>
      </c>
      <c r="N150" s="276">
        <v>520.9</v>
      </c>
      <c r="O150" s="291">
        <v>11100000</v>
      </c>
      <c r="P150" s="292">
        <v>-9.9009900990099011E-3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714.95</v>
      </c>
      <c r="F151" s="288">
        <v>717.15</v>
      </c>
      <c r="G151" s="289">
        <v>709.4</v>
      </c>
      <c r="H151" s="289">
        <v>703.85</v>
      </c>
      <c r="I151" s="289">
        <v>696.1</v>
      </c>
      <c r="J151" s="289">
        <v>722.69999999999993</v>
      </c>
      <c r="K151" s="289">
        <v>730.44999999999993</v>
      </c>
      <c r="L151" s="289">
        <v>735.99999999999989</v>
      </c>
      <c r="M151" s="276">
        <v>724.9</v>
      </c>
      <c r="N151" s="276">
        <v>711.6</v>
      </c>
      <c r="O151" s="291">
        <v>9697000</v>
      </c>
      <c r="P151" s="292">
        <v>-6.2512810002049602E-3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655.8</v>
      </c>
      <c r="F152" s="288">
        <v>657.68333333333328</v>
      </c>
      <c r="G152" s="289">
        <v>651.81666666666661</v>
      </c>
      <c r="H152" s="289">
        <v>647.83333333333337</v>
      </c>
      <c r="I152" s="289">
        <v>641.9666666666667</v>
      </c>
      <c r="J152" s="289">
        <v>661.66666666666652</v>
      </c>
      <c r="K152" s="289">
        <v>667.53333333333308</v>
      </c>
      <c r="L152" s="289">
        <v>671.51666666666642</v>
      </c>
      <c r="M152" s="276">
        <v>663.55</v>
      </c>
      <c r="N152" s="276">
        <v>653.70000000000005</v>
      </c>
      <c r="O152" s="291">
        <v>7227900</v>
      </c>
      <c r="P152" s="292">
        <v>4.7339593114241005E-2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314.85000000000002</v>
      </c>
      <c r="F153" s="288">
        <v>316.81666666666666</v>
      </c>
      <c r="G153" s="289">
        <v>310.33333333333331</v>
      </c>
      <c r="H153" s="289">
        <v>305.81666666666666</v>
      </c>
      <c r="I153" s="289">
        <v>299.33333333333331</v>
      </c>
      <c r="J153" s="289">
        <v>321.33333333333331</v>
      </c>
      <c r="K153" s="289">
        <v>327.81666666666666</v>
      </c>
      <c r="L153" s="289">
        <v>332.33333333333331</v>
      </c>
      <c r="M153" s="276">
        <v>323.3</v>
      </c>
      <c r="N153" s="276">
        <v>312.3</v>
      </c>
      <c r="O153" s="291">
        <v>107858250</v>
      </c>
      <c r="P153" s="292">
        <v>-5.7221862388520749E-2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104.75</v>
      </c>
      <c r="F154" s="288">
        <v>105.60000000000001</v>
      </c>
      <c r="G154" s="289">
        <v>103.65000000000002</v>
      </c>
      <c r="H154" s="289">
        <v>102.55000000000001</v>
      </c>
      <c r="I154" s="289">
        <v>100.60000000000002</v>
      </c>
      <c r="J154" s="289">
        <v>106.70000000000002</v>
      </c>
      <c r="K154" s="289">
        <v>108.65</v>
      </c>
      <c r="L154" s="289">
        <v>109.75000000000001</v>
      </c>
      <c r="M154" s="276">
        <v>107.55</v>
      </c>
      <c r="N154" s="276">
        <v>104.5</v>
      </c>
      <c r="O154" s="291">
        <v>130572000</v>
      </c>
      <c r="P154" s="292">
        <v>1.7409141113974649E-2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1165.25</v>
      </c>
      <c r="F155" s="288">
        <v>1171.8333333333333</v>
      </c>
      <c r="G155" s="289">
        <v>1152.7166666666665</v>
      </c>
      <c r="H155" s="289">
        <v>1140.1833333333332</v>
      </c>
      <c r="I155" s="289">
        <v>1121.0666666666664</v>
      </c>
      <c r="J155" s="289">
        <v>1184.3666666666666</v>
      </c>
      <c r="K155" s="289">
        <v>1203.4833333333333</v>
      </c>
      <c r="L155" s="289">
        <v>1216.0166666666667</v>
      </c>
      <c r="M155" s="276">
        <v>1190.95</v>
      </c>
      <c r="N155" s="276">
        <v>1159.3</v>
      </c>
      <c r="O155" s="291">
        <v>40374150</v>
      </c>
      <c r="P155" s="292">
        <v>-2.7815301485938842E-2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3079.75</v>
      </c>
      <c r="F156" s="288">
        <v>3082.2000000000003</v>
      </c>
      <c r="G156" s="289">
        <v>3047.6000000000004</v>
      </c>
      <c r="H156" s="289">
        <v>3015.4500000000003</v>
      </c>
      <c r="I156" s="289">
        <v>2980.8500000000004</v>
      </c>
      <c r="J156" s="289">
        <v>3114.3500000000004</v>
      </c>
      <c r="K156" s="289">
        <v>3148.95</v>
      </c>
      <c r="L156" s="289">
        <v>3181.1000000000004</v>
      </c>
      <c r="M156" s="276">
        <v>3116.8</v>
      </c>
      <c r="N156" s="276">
        <v>3050.05</v>
      </c>
      <c r="O156" s="291">
        <v>6943500</v>
      </c>
      <c r="P156" s="292">
        <v>3.7473665336859564E-2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979.45</v>
      </c>
      <c r="F157" s="288">
        <v>978.08333333333337</v>
      </c>
      <c r="G157" s="289">
        <v>966.9666666666667</v>
      </c>
      <c r="H157" s="289">
        <v>954.48333333333335</v>
      </c>
      <c r="I157" s="289">
        <v>943.36666666666667</v>
      </c>
      <c r="J157" s="289">
        <v>990.56666666666672</v>
      </c>
      <c r="K157" s="289">
        <v>1001.6833333333333</v>
      </c>
      <c r="L157" s="289">
        <v>1014.1666666666667</v>
      </c>
      <c r="M157" s="276">
        <v>989.2</v>
      </c>
      <c r="N157" s="276">
        <v>965.6</v>
      </c>
      <c r="O157" s="291">
        <v>11998200</v>
      </c>
      <c r="P157" s="292">
        <v>-2.7288646755520965E-2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1527.8</v>
      </c>
      <c r="F158" s="288">
        <v>1535.4000000000003</v>
      </c>
      <c r="G158" s="289">
        <v>1515.8000000000006</v>
      </c>
      <c r="H158" s="289">
        <v>1503.8000000000004</v>
      </c>
      <c r="I158" s="289">
        <v>1484.2000000000007</v>
      </c>
      <c r="J158" s="289">
        <v>1547.4000000000005</v>
      </c>
      <c r="K158" s="289">
        <v>1567.0000000000005</v>
      </c>
      <c r="L158" s="289">
        <v>1579.0000000000005</v>
      </c>
      <c r="M158" s="276">
        <v>1555</v>
      </c>
      <c r="N158" s="276">
        <v>1523.4</v>
      </c>
      <c r="O158" s="291">
        <v>5071125</v>
      </c>
      <c r="P158" s="292">
        <v>-8.8683670477865736E-3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2769.9</v>
      </c>
      <c r="F159" s="288">
        <v>2783.2833333333333</v>
      </c>
      <c r="G159" s="289">
        <v>2666.6166666666668</v>
      </c>
      <c r="H159" s="289">
        <v>2563.3333333333335</v>
      </c>
      <c r="I159" s="289">
        <v>2446.666666666667</v>
      </c>
      <c r="J159" s="289">
        <v>2886.5666666666666</v>
      </c>
      <c r="K159" s="289">
        <v>3003.2333333333336</v>
      </c>
      <c r="L159" s="289">
        <v>3106.5166666666664</v>
      </c>
      <c r="M159" s="276">
        <v>2899.95</v>
      </c>
      <c r="N159" s="276">
        <v>2680</v>
      </c>
      <c r="O159" s="291">
        <v>976750</v>
      </c>
      <c r="P159" s="292">
        <v>8.0774550484094057E-2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437.25</v>
      </c>
      <c r="F160" s="288">
        <v>437.45</v>
      </c>
      <c r="G160" s="289">
        <v>429.79999999999995</v>
      </c>
      <c r="H160" s="289">
        <v>422.34999999999997</v>
      </c>
      <c r="I160" s="289">
        <v>414.69999999999993</v>
      </c>
      <c r="J160" s="289">
        <v>444.9</v>
      </c>
      <c r="K160" s="289">
        <v>452.54999999999995</v>
      </c>
      <c r="L160" s="289">
        <v>460</v>
      </c>
      <c r="M160" s="276">
        <v>445.1</v>
      </c>
      <c r="N160" s="276">
        <v>430</v>
      </c>
      <c r="O160" s="291">
        <v>2583000</v>
      </c>
      <c r="P160" s="292">
        <v>-3.0951041080472707E-2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820</v>
      </c>
      <c r="F161" s="288">
        <v>831.35</v>
      </c>
      <c r="G161" s="289">
        <v>805.95</v>
      </c>
      <c r="H161" s="289">
        <v>791.9</v>
      </c>
      <c r="I161" s="289">
        <v>766.5</v>
      </c>
      <c r="J161" s="289">
        <v>845.40000000000009</v>
      </c>
      <c r="K161" s="289">
        <v>870.8</v>
      </c>
      <c r="L161" s="289">
        <v>884.85000000000014</v>
      </c>
      <c r="M161" s="276">
        <v>856.75</v>
      </c>
      <c r="N161" s="276">
        <v>817.3</v>
      </c>
      <c r="O161" s="291">
        <v>1141150</v>
      </c>
      <c r="P161" s="292">
        <v>-1.1927181418706842E-2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639.25</v>
      </c>
      <c r="F162" s="288">
        <v>641.9</v>
      </c>
      <c r="G162" s="289">
        <v>632.15</v>
      </c>
      <c r="H162" s="289">
        <v>625.04999999999995</v>
      </c>
      <c r="I162" s="289">
        <v>615.29999999999995</v>
      </c>
      <c r="J162" s="289">
        <v>649</v>
      </c>
      <c r="K162" s="289">
        <v>658.75</v>
      </c>
      <c r="L162" s="289">
        <v>665.85</v>
      </c>
      <c r="M162" s="276">
        <v>651.65</v>
      </c>
      <c r="N162" s="276">
        <v>634.79999999999995</v>
      </c>
      <c r="O162" s="291">
        <v>5100200</v>
      </c>
      <c r="P162" s="292">
        <v>4.6237794371051119E-2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1288.4000000000001</v>
      </c>
      <c r="F163" s="288">
        <v>1277.6333333333334</v>
      </c>
      <c r="G163" s="289">
        <v>1262.3166666666668</v>
      </c>
      <c r="H163" s="289">
        <v>1236.2333333333333</v>
      </c>
      <c r="I163" s="289">
        <v>1220.9166666666667</v>
      </c>
      <c r="J163" s="289">
        <v>1303.7166666666669</v>
      </c>
      <c r="K163" s="289">
        <v>1319.0333333333335</v>
      </c>
      <c r="L163" s="289">
        <v>1345.116666666667</v>
      </c>
      <c r="M163" s="276">
        <v>1292.95</v>
      </c>
      <c r="N163" s="276">
        <v>1251.55</v>
      </c>
      <c r="O163" s="291">
        <v>1009400</v>
      </c>
      <c r="P163" s="292">
        <v>2.8530670470756064E-2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6574.45</v>
      </c>
      <c r="F164" s="288">
        <v>6629.083333333333</v>
      </c>
      <c r="G164" s="289">
        <v>6490.4666666666662</v>
      </c>
      <c r="H164" s="289">
        <v>6406.4833333333336</v>
      </c>
      <c r="I164" s="289">
        <v>6267.8666666666668</v>
      </c>
      <c r="J164" s="289">
        <v>6713.0666666666657</v>
      </c>
      <c r="K164" s="289">
        <v>6851.6833333333325</v>
      </c>
      <c r="L164" s="289">
        <v>6935.6666666666652</v>
      </c>
      <c r="M164" s="276">
        <v>6767.7</v>
      </c>
      <c r="N164" s="276">
        <v>6545.1</v>
      </c>
      <c r="O164" s="291">
        <v>2456600</v>
      </c>
      <c r="P164" s="292">
        <v>-2.6163482121620549E-2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785.15</v>
      </c>
      <c r="F165" s="288">
        <v>787.08333333333337</v>
      </c>
      <c r="G165" s="289">
        <v>767.06666666666672</v>
      </c>
      <c r="H165" s="289">
        <v>748.98333333333335</v>
      </c>
      <c r="I165" s="289">
        <v>728.9666666666667</v>
      </c>
      <c r="J165" s="289">
        <v>805.16666666666674</v>
      </c>
      <c r="K165" s="289">
        <v>825.18333333333339</v>
      </c>
      <c r="L165" s="289">
        <v>843.26666666666677</v>
      </c>
      <c r="M165" s="276">
        <v>807.1</v>
      </c>
      <c r="N165" s="276">
        <v>769</v>
      </c>
      <c r="O165" s="291">
        <v>21244600</v>
      </c>
      <c r="P165" s="292">
        <v>-7.2292084320515161E-3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283.45</v>
      </c>
      <c r="F166" s="288">
        <v>284.65000000000003</v>
      </c>
      <c r="G166" s="289">
        <v>280.50000000000006</v>
      </c>
      <c r="H166" s="289">
        <v>277.55</v>
      </c>
      <c r="I166" s="289">
        <v>273.40000000000003</v>
      </c>
      <c r="J166" s="289">
        <v>287.60000000000008</v>
      </c>
      <c r="K166" s="289">
        <v>291.75000000000006</v>
      </c>
      <c r="L166" s="289">
        <v>294.7000000000001</v>
      </c>
      <c r="M166" s="276">
        <v>288.8</v>
      </c>
      <c r="N166" s="276">
        <v>281.7</v>
      </c>
      <c r="O166" s="291">
        <v>114498500</v>
      </c>
      <c r="P166" s="292">
        <v>-1.0007573298712539E-3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1020.25</v>
      </c>
      <c r="F167" s="288">
        <v>1022</v>
      </c>
      <c r="G167" s="289">
        <v>1009.2</v>
      </c>
      <c r="H167" s="289">
        <v>998.15000000000009</v>
      </c>
      <c r="I167" s="289">
        <v>985.35000000000014</v>
      </c>
      <c r="J167" s="289">
        <v>1033.05</v>
      </c>
      <c r="K167" s="289">
        <v>1045.8500000000001</v>
      </c>
      <c r="L167" s="289">
        <v>1056.8999999999999</v>
      </c>
      <c r="M167" s="276">
        <v>1034.8</v>
      </c>
      <c r="N167" s="276">
        <v>1010.95</v>
      </c>
      <c r="O167" s="291">
        <v>2864500</v>
      </c>
      <c r="P167" s="292">
        <v>0.10046100653092585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511.3</v>
      </c>
      <c r="F168" s="288">
        <v>511.91666666666669</v>
      </c>
      <c r="G168" s="289">
        <v>505.88333333333333</v>
      </c>
      <c r="H168" s="289">
        <v>500.46666666666664</v>
      </c>
      <c r="I168" s="289">
        <v>494.43333333333328</v>
      </c>
      <c r="J168" s="289">
        <v>517.33333333333337</v>
      </c>
      <c r="K168" s="289">
        <v>523.36666666666679</v>
      </c>
      <c r="L168" s="289">
        <v>528.78333333333342</v>
      </c>
      <c r="M168" s="276">
        <v>517.95000000000005</v>
      </c>
      <c r="N168" s="276">
        <v>506.5</v>
      </c>
      <c r="O168" s="291">
        <v>30060800</v>
      </c>
      <c r="P168" s="292">
        <v>9.8903461621156746E-3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193.2</v>
      </c>
      <c r="F169" s="288">
        <v>193.71666666666667</v>
      </c>
      <c r="G169" s="289">
        <v>190.73333333333335</v>
      </c>
      <c r="H169" s="289">
        <v>188.26666666666668</v>
      </c>
      <c r="I169" s="289">
        <v>185.28333333333336</v>
      </c>
      <c r="J169" s="289">
        <v>196.18333333333334</v>
      </c>
      <c r="K169" s="289">
        <v>199.16666666666663</v>
      </c>
      <c r="L169" s="289">
        <v>201.63333333333333</v>
      </c>
      <c r="M169" s="276">
        <v>196.7</v>
      </c>
      <c r="N169" s="276">
        <v>191.25</v>
      </c>
      <c r="O169" s="291">
        <v>84606000</v>
      </c>
      <c r="P169" s="292">
        <v>1.4059185214483478E-2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D18" sqref="D18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44336</v>
      </c>
    </row>
    <row r="7" spans="1:15">
      <c r="A7"/>
    </row>
    <row r="8" spans="1:15" ht="28.5" customHeight="1">
      <c r="A8" s="544" t="s">
        <v>16</v>
      </c>
      <c r="B8" s="545"/>
      <c r="C8" s="543" t="s">
        <v>19</v>
      </c>
      <c r="D8" s="543" t="s">
        <v>20</v>
      </c>
      <c r="E8" s="543" t="s">
        <v>21</v>
      </c>
      <c r="F8" s="543"/>
      <c r="G8" s="543"/>
      <c r="H8" s="543" t="s">
        <v>22</v>
      </c>
      <c r="I8" s="543"/>
      <c r="J8" s="543"/>
      <c r="K8" s="251"/>
      <c r="L8" s="259"/>
      <c r="M8" s="259"/>
    </row>
    <row r="9" spans="1:15" ht="36" customHeight="1">
      <c r="A9" s="539"/>
      <c r="B9" s="541"/>
      <c r="C9" s="546" t="s">
        <v>23</v>
      </c>
      <c r="D9" s="546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15030.15</v>
      </c>
      <c r="D10" s="275">
        <v>15057.466666666667</v>
      </c>
      <c r="E10" s="275">
        <v>14981.533333333335</v>
      </c>
      <c r="F10" s="275">
        <v>14932.916666666668</v>
      </c>
      <c r="G10" s="275">
        <v>14856.983333333335</v>
      </c>
      <c r="H10" s="275">
        <v>15106.083333333334</v>
      </c>
      <c r="I10" s="275">
        <v>15182.016666666668</v>
      </c>
      <c r="J10" s="275">
        <v>15230.633333333333</v>
      </c>
      <c r="K10" s="274">
        <v>15133.4</v>
      </c>
      <c r="L10" s="274">
        <v>15008.85</v>
      </c>
      <c r="M10" s="279"/>
    </row>
    <row r="11" spans="1:15">
      <c r="A11" s="273">
        <v>2</v>
      </c>
      <c r="B11" s="254" t="s">
        <v>216</v>
      </c>
      <c r="C11" s="276">
        <v>33685.199999999997</v>
      </c>
      <c r="D11" s="256">
        <v>33750.916666666664</v>
      </c>
      <c r="E11" s="256">
        <v>33542.533333333326</v>
      </c>
      <c r="F11" s="256">
        <v>33399.866666666661</v>
      </c>
      <c r="G11" s="256">
        <v>33191.483333333323</v>
      </c>
      <c r="H11" s="256">
        <v>33893.583333333328</v>
      </c>
      <c r="I11" s="256">
        <v>34101.966666666674</v>
      </c>
      <c r="J11" s="256">
        <v>34244.633333333331</v>
      </c>
      <c r="K11" s="276">
        <v>33959.300000000003</v>
      </c>
      <c r="L11" s="276">
        <v>33608.25</v>
      </c>
      <c r="M11" s="279"/>
    </row>
    <row r="12" spans="1:15">
      <c r="A12" s="273">
        <v>3</v>
      </c>
      <c r="B12" s="262" t="s">
        <v>217</v>
      </c>
      <c r="C12" s="276">
        <v>2003.2</v>
      </c>
      <c r="D12" s="256">
        <v>1999.4333333333334</v>
      </c>
      <c r="E12" s="256">
        <v>1990.3166666666668</v>
      </c>
      <c r="F12" s="256">
        <v>1977.4333333333334</v>
      </c>
      <c r="G12" s="256">
        <v>1968.3166666666668</v>
      </c>
      <c r="H12" s="256">
        <v>2012.3166666666668</v>
      </c>
      <c r="I12" s="256">
        <v>2021.4333333333336</v>
      </c>
      <c r="J12" s="256">
        <v>2034.3166666666668</v>
      </c>
      <c r="K12" s="276">
        <v>2008.55</v>
      </c>
      <c r="L12" s="276">
        <v>1986.55</v>
      </c>
      <c r="M12" s="279"/>
    </row>
    <row r="13" spans="1:15">
      <c r="A13" s="273">
        <v>4</v>
      </c>
      <c r="B13" s="254" t="s">
        <v>218</v>
      </c>
      <c r="C13" s="276">
        <v>4191.05</v>
      </c>
      <c r="D13" s="256">
        <v>4197.3166666666666</v>
      </c>
      <c r="E13" s="256">
        <v>4176.2833333333328</v>
      </c>
      <c r="F13" s="256">
        <v>4161.5166666666664</v>
      </c>
      <c r="G13" s="256">
        <v>4140.4833333333327</v>
      </c>
      <c r="H13" s="256">
        <v>4212.083333333333</v>
      </c>
      <c r="I13" s="256">
        <v>4233.1166666666677</v>
      </c>
      <c r="J13" s="256">
        <v>4247.8833333333332</v>
      </c>
      <c r="K13" s="276">
        <v>4218.3500000000004</v>
      </c>
      <c r="L13" s="276">
        <v>4182.55</v>
      </c>
      <c r="M13" s="279"/>
    </row>
    <row r="14" spans="1:15">
      <c r="A14" s="273">
        <v>5</v>
      </c>
      <c r="B14" s="254" t="s">
        <v>219</v>
      </c>
      <c r="C14" s="276">
        <v>25982.799999999999</v>
      </c>
      <c r="D14" s="256">
        <v>26038.383333333331</v>
      </c>
      <c r="E14" s="256">
        <v>25814.066666666662</v>
      </c>
      <c r="F14" s="256">
        <v>25645.333333333332</v>
      </c>
      <c r="G14" s="256">
        <v>25421.016666666663</v>
      </c>
      <c r="H14" s="256">
        <v>26207.116666666661</v>
      </c>
      <c r="I14" s="256">
        <v>26431.433333333327</v>
      </c>
      <c r="J14" s="256">
        <v>26600.166666666661</v>
      </c>
      <c r="K14" s="276">
        <v>26262.7</v>
      </c>
      <c r="L14" s="276">
        <v>25869.65</v>
      </c>
      <c r="M14" s="279"/>
    </row>
    <row r="15" spans="1:15">
      <c r="A15" s="273">
        <v>6</v>
      </c>
      <c r="B15" s="254" t="s">
        <v>220</v>
      </c>
      <c r="C15" s="276">
        <v>3500.7</v>
      </c>
      <c r="D15" s="256">
        <v>3493.0333333333333</v>
      </c>
      <c r="E15" s="256">
        <v>3476.6666666666665</v>
      </c>
      <c r="F15" s="256">
        <v>3452.6333333333332</v>
      </c>
      <c r="G15" s="256">
        <v>3436.2666666666664</v>
      </c>
      <c r="H15" s="256">
        <v>3517.0666666666666</v>
      </c>
      <c r="I15" s="256">
        <v>3533.4333333333334</v>
      </c>
      <c r="J15" s="256">
        <v>3557.4666666666667</v>
      </c>
      <c r="K15" s="276">
        <v>3509.4</v>
      </c>
      <c r="L15" s="276">
        <v>3469</v>
      </c>
      <c r="M15" s="279"/>
    </row>
    <row r="16" spans="1:15">
      <c r="A16" s="273">
        <v>7</v>
      </c>
      <c r="B16" s="254" t="s">
        <v>221</v>
      </c>
      <c r="C16" s="276">
        <v>7046.6</v>
      </c>
      <c r="D16" s="256">
        <v>7056.166666666667</v>
      </c>
      <c r="E16" s="256">
        <v>7017.4333333333343</v>
      </c>
      <c r="F16" s="256">
        <v>6988.2666666666673</v>
      </c>
      <c r="G16" s="256">
        <v>6949.5333333333347</v>
      </c>
      <c r="H16" s="256">
        <v>7085.3333333333339</v>
      </c>
      <c r="I16" s="256">
        <v>7124.0666666666657</v>
      </c>
      <c r="J16" s="256">
        <v>7153.2333333333336</v>
      </c>
      <c r="K16" s="276">
        <v>7094.9</v>
      </c>
      <c r="L16" s="276">
        <v>7027</v>
      </c>
      <c r="M16" s="279"/>
    </row>
    <row r="17" spans="1:13">
      <c r="A17" s="273">
        <v>8</v>
      </c>
      <c r="B17" s="254" t="s">
        <v>38</v>
      </c>
      <c r="C17" s="254">
        <v>1927.25</v>
      </c>
      <c r="D17" s="256">
        <v>1942.0833333333333</v>
      </c>
      <c r="E17" s="256">
        <v>1902.1666666666665</v>
      </c>
      <c r="F17" s="256">
        <v>1877.0833333333333</v>
      </c>
      <c r="G17" s="256">
        <v>1837.1666666666665</v>
      </c>
      <c r="H17" s="256">
        <v>1967.1666666666665</v>
      </c>
      <c r="I17" s="256">
        <v>2007.083333333333</v>
      </c>
      <c r="J17" s="256">
        <v>2032.1666666666665</v>
      </c>
      <c r="K17" s="254">
        <v>1982</v>
      </c>
      <c r="L17" s="254">
        <v>1917</v>
      </c>
      <c r="M17" s="254">
        <v>9.6399399999999993</v>
      </c>
    </row>
    <row r="18" spans="1:13">
      <c r="A18" s="273">
        <v>9</v>
      </c>
      <c r="B18" s="254" t="s">
        <v>222</v>
      </c>
      <c r="C18" s="254">
        <v>983.45</v>
      </c>
      <c r="D18" s="256">
        <v>984.1</v>
      </c>
      <c r="E18" s="256">
        <v>970.35</v>
      </c>
      <c r="F18" s="256">
        <v>957.25</v>
      </c>
      <c r="G18" s="256">
        <v>943.5</v>
      </c>
      <c r="H18" s="256">
        <v>997.2</v>
      </c>
      <c r="I18" s="256">
        <v>1010.95</v>
      </c>
      <c r="J18" s="256">
        <v>1024.0500000000002</v>
      </c>
      <c r="K18" s="254">
        <v>997.85</v>
      </c>
      <c r="L18" s="254">
        <v>971</v>
      </c>
      <c r="M18" s="254">
        <v>13.620039999999999</v>
      </c>
    </row>
    <row r="19" spans="1:13">
      <c r="A19" s="273">
        <v>10</v>
      </c>
      <c r="B19" s="254" t="s">
        <v>735</v>
      </c>
      <c r="C19" s="255">
        <v>1665.8</v>
      </c>
      <c r="D19" s="256">
        <v>1692.0166666666667</v>
      </c>
      <c r="E19" s="256">
        <v>1614.0333333333333</v>
      </c>
      <c r="F19" s="256">
        <v>1562.2666666666667</v>
      </c>
      <c r="G19" s="256">
        <v>1484.2833333333333</v>
      </c>
      <c r="H19" s="256">
        <v>1743.7833333333333</v>
      </c>
      <c r="I19" s="256">
        <v>1821.7666666666664</v>
      </c>
      <c r="J19" s="256">
        <v>1873.5333333333333</v>
      </c>
      <c r="K19" s="254">
        <v>1770</v>
      </c>
      <c r="L19" s="254">
        <v>1640.25</v>
      </c>
      <c r="M19" s="254">
        <v>31.36796</v>
      </c>
    </row>
    <row r="20" spans="1:13">
      <c r="A20" s="273">
        <v>11</v>
      </c>
      <c r="B20" s="254" t="s">
        <v>288</v>
      </c>
      <c r="C20" s="254">
        <v>16024.1</v>
      </c>
      <c r="D20" s="256">
        <v>16015.300000000001</v>
      </c>
      <c r="E20" s="256">
        <v>15903.800000000003</v>
      </c>
      <c r="F20" s="256">
        <v>15783.500000000002</v>
      </c>
      <c r="G20" s="256">
        <v>15672.000000000004</v>
      </c>
      <c r="H20" s="256">
        <v>16135.600000000002</v>
      </c>
      <c r="I20" s="256">
        <v>16247.099999999999</v>
      </c>
      <c r="J20" s="256">
        <v>16367.400000000001</v>
      </c>
      <c r="K20" s="254">
        <v>16126.8</v>
      </c>
      <c r="L20" s="254">
        <v>15895</v>
      </c>
      <c r="M20" s="254">
        <v>0.17224</v>
      </c>
    </row>
    <row r="21" spans="1:13">
      <c r="A21" s="273">
        <v>12</v>
      </c>
      <c r="B21" s="254" t="s">
        <v>40</v>
      </c>
      <c r="C21" s="254">
        <v>1294.7</v>
      </c>
      <c r="D21" s="256">
        <v>1310.05</v>
      </c>
      <c r="E21" s="256">
        <v>1268.55</v>
      </c>
      <c r="F21" s="256">
        <v>1242.4000000000001</v>
      </c>
      <c r="G21" s="256">
        <v>1200.9000000000001</v>
      </c>
      <c r="H21" s="256">
        <v>1336.1999999999998</v>
      </c>
      <c r="I21" s="256">
        <v>1377.6999999999998</v>
      </c>
      <c r="J21" s="256">
        <v>1403.8499999999997</v>
      </c>
      <c r="K21" s="254">
        <v>1351.55</v>
      </c>
      <c r="L21" s="254">
        <v>1283.9000000000001</v>
      </c>
      <c r="M21" s="254">
        <v>99.252840000000006</v>
      </c>
    </row>
    <row r="22" spans="1:13">
      <c r="A22" s="273">
        <v>13</v>
      </c>
      <c r="B22" s="254" t="s">
        <v>289</v>
      </c>
      <c r="C22" s="254">
        <v>1243.6500000000001</v>
      </c>
      <c r="D22" s="256">
        <v>1219.4333333333334</v>
      </c>
      <c r="E22" s="256">
        <v>1180.2166666666667</v>
      </c>
      <c r="F22" s="256">
        <v>1116.7833333333333</v>
      </c>
      <c r="G22" s="256">
        <v>1077.5666666666666</v>
      </c>
      <c r="H22" s="256">
        <v>1282.8666666666668</v>
      </c>
      <c r="I22" s="256">
        <v>1322.0833333333335</v>
      </c>
      <c r="J22" s="256">
        <v>1385.5166666666669</v>
      </c>
      <c r="K22" s="254">
        <v>1258.6500000000001</v>
      </c>
      <c r="L22" s="254">
        <v>1156</v>
      </c>
      <c r="M22" s="254">
        <v>25.813120000000001</v>
      </c>
    </row>
    <row r="23" spans="1:13">
      <c r="A23" s="273">
        <v>14</v>
      </c>
      <c r="B23" s="254" t="s">
        <v>41</v>
      </c>
      <c r="C23" s="254">
        <v>772.4</v>
      </c>
      <c r="D23" s="256">
        <v>777.86666666666667</v>
      </c>
      <c r="E23" s="256">
        <v>763.83333333333337</v>
      </c>
      <c r="F23" s="256">
        <v>755.26666666666665</v>
      </c>
      <c r="G23" s="256">
        <v>741.23333333333335</v>
      </c>
      <c r="H23" s="256">
        <v>786.43333333333339</v>
      </c>
      <c r="I23" s="256">
        <v>800.4666666666667</v>
      </c>
      <c r="J23" s="256">
        <v>809.03333333333342</v>
      </c>
      <c r="K23" s="254">
        <v>791.9</v>
      </c>
      <c r="L23" s="254">
        <v>769.3</v>
      </c>
      <c r="M23" s="254">
        <v>156.66729000000001</v>
      </c>
    </row>
    <row r="24" spans="1:13">
      <c r="A24" s="273">
        <v>15</v>
      </c>
      <c r="B24" s="254" t="s">
        <v>828</v>
      </c>
      <c r="C24" s="254">
        <v>1326.15</v>
      </c>
      <c r="D24" s="256">
        <v>1329.5166666666667</v>
      </c>
      <c r="E24" s="256">
        <v>1304.0333333333333</v>
      </c>
      <c r="F24" s="256">
        <v>1281.9166666666667</v>
      </c>
      <c r="G24" s="256">
        <v>1256.4333333333334</v>
      </c>
      <c r="H24" s="256">
        <v>1351.6333333333332</v>
      </c>
      <c r="I24" s="256">
        <v>1377.1166666666663</v>
      </c>
      <c r="J24" s="256">
        <v>1399.2333333333331</v>
      </c>
      <c r="K24" s="254">
        <v>1355</v>
      </c>
      <c r="L24" s="254">
        <v>1307.4000000000001</v>
      </c>
      <c r="M24" s="254">
        <v>29.00348</v>
      </c>
    </row>
    <row r="25" spans="1:13">
      <c r="A25" s="273">
        <v>16</v>
      </c>
      <c r="B25" s="254" t="s">
        <v>290</v>
      </c>
      <c r="C25" s="254">
        <v>1323.35</v>
      </c>
      <c r="D25" s="256">
        <v>1302.2333333333333</v>
      </c>
      <c r="E25" s="256">
        <v>1281.1166666666668</v>
      </c>
      <c r="F25" s="256">
        <v>1238.8833333333334</v>
      </c>
      <c r="G25" s="256">
        <v>1217.7666666666669</v>
      </c>
      <c r="H25" s="256">
        <v>1344.4666666666667</v>
      </c>
      <c r="I25" s="256">
        <v>1365.583333333333</v>
      </c>
      <c r="J25" s="256">
        <v>1407.8166666666666</v>
      </c>
      <c r="K25" s="254">
        <v>1323.35</v>
      </c>
      <c r="L25" s="254">
        <v>1260</v>
      </c>
      <c r="M25" s="254">
        <v>24.06352</v>
      </c>
    </row>
    <row r="26" spans="1:13">
      <c r="A26" s="273">
        <v>17</v>
      </c>
      <c r="B26" s="254" t="s">
        <v>223</v>
      </c>
      <c r="C26" s="254">
        <v>128.25</v>
      </c>
      <c r="D26" s="256">
        <v>128.21666666666667</v>
      </c>
      <c r="E26" s="256">
        <v>125.58333333333334</v>
      </c>
      <c r="F26" s="256">
        <v>122.91666666666667</v>
      </c>
      <c r="G26" s="256">
        <v>120.28333333333335</v>
      </c>
      <c r="H26" s="256">
        <v>130.88333333333333</v>
      </c>
      <c r="I26" s="256">
        <v>133.51666666666665</v>
      </c>
      <c r="J26" s="256">
        <v>136.18333333333334</v>
      </c>
      <c r="K26" s="254">
        <v>130.85</v>
      </c>
      <c r="L26" s="254">
        <v>125.55</v>
      </c>
      <c r="M26" s="254">
        <v>57.247019999999999</v>
      </c>
    </row>
    <row r="27" spans="1:13">
      <c r="A27" s="273">
        <v>18</v>
      </c>
      <c r="B27" s="254" t="s">
        <v>224</v>
      </c>
      <c r="C27" s="254">
        <v>185.05</v>
      </c>
      <c r="D27" s="256">
        <v>187.1</v>
      </c>
      <c r="E27" s="256">
        <v>181.39999999999998</v>
      </c>
      <c r="F27" s="256">
        <v>177.74999999999997</v>
      </c>
      <c r="G27" s="256">
        <v>172.04999999999995</v>
      </c>
      <c r="H27" s="256">
        <v>190.75</v>
      </c>
      <c r="I27" s="256">
        <v>196.45</v>
      </c>
      <c r="J27" s="256">
        <v>200.10000000000002</v>
      </c>
      <c r="K27" s="254">
        <v>192.8</v>
      </c>
      <c r="L27" s="254">
        <v>183.45</v>
      </c>
      <c r="M27" s="254">
        <v>21.645019999999999</v>
      </c>
    </row>
    <row r="28" spans="1:13">
      <c r="A28" s="273">
        <v>19</v>
      </c>
      <c r="B28" s="254" t="s">
        <v>225</v>
      </c>
      <c r="C28" s="254">
        <v>1957.95</v>
      </c>
      <c r="D28" s="256">
        <v>1947.3166666666666</v>
      </c>
      <c r="E28" s="256">
        <v>1919.6333333333332</v>
      </c>
      <c r="F28" s="256">
        <v>1881.3166666666666</v>
      </c>
      <c r="G28" s="256">
        <v>1853.6333333333332</v>
      </c>
      <c r="H28" s="256">
        <v>1985.6333333333332</v>
      </c>
      <c r="I28" s="256">
        <v>2013.3166666666666</v>
      </c>
      <c r="J28" s="256">
        <v>2051.6333333333332</v>
      </c>
      <c r="K28" s="254">
        <v>1975</v>
      </c>
      <c r="L28" s="254">
        <v>1909</v>
      </c>
      <c r="M28" s="254">
        <v>1.3084</v>
      </c>
    </row>
    <row r="29" spans="1:13">
      <c r="A29" s="273">
        <v>20</v>
      </c>
      <c r="B29" s="254" t="s">
        <v>294</v>
      </c>
      <c r="C29" s="254">
        <v>962</v>
      </c>
      <c r="D29" s="256">
        <v>957.31666666666661</v>
      </c>
      <c r="E29" s="256">
        <v>944.93333333333317</v>
      </c>
      <c r="F29" s="256">
        <v>927.86666666666656</v>
      </c>
      <c r="G29" s="256">
        <v>915.48333333333312</v>
      </c>
      <c r="H29" s="256">
        <v>974.38333333333321</v>
      </c>
      <c r="I29" s="256">
        <v>986.76666666666665</v>
      </c>
      <c r="J29" s="256">
        <v>1003.8333333333333</v>
      </c>
      <c r="K29" s="254">
        <v>969.7</v>
      </c>
      <c r="L29" s="254">
        <v>940.25</v>
      </c>
      <c r="M29" s="254">
        <v>5.5787899999999997</v>
      </c>
    </row>
    <row r="30" spans="1:13">
      <c r="A30" s="273">
        <v>21</v>
      </c>
      <c r="B30" s="254" t="s">
        <v>226</v>
      </c>
      <c r="C30" s="254">
        <v>2973.45</v>
      </c>
      <c r="D30" s="256">
        <v>2971.4666666666667</v>
      </c>
      <c r="E30" s="256">
        <v>2942.9833333333336</v>
      </c>
      <c r="F30" s="256">
        <v>2912.5166666666669</v>
      </c>
      <c r="G30" s="256">
        <v>2884.0333333333338</v>
      </c>
      <c r="H30" s="256">
        <v>3001.9333333333334</v>
      </c>
      <c r="I30" s="256">
        <v>3030.4166666666661</v>
      </c>
      <c r="J30" s="256">
        <v>3060.8833333333332</v>
      </c>
      <c r="K30" s="254">
        <v>2999.95</v>
      </c>
      <c r="L30" s="254">
        <v>2941</v>
      </c>
      <c r="M30" s="254">
        <v>1.45167</v>
      </c>
    </row>
    <row r="31" spans="1:13">
      <c r="A31" s="273">
        <v>22</v>
      </c>
      <c r="B31" s="254" t="s">
        <v>44</v>
      </c>
      <c r="C31" s="254">
        <v>796.15</v>
      </c>
      <c r="D31" s="256">
        <v>793.7166666666667</v>
      </c>
      <c r="E31" s="256">
        <v>786.18333333333339</v>
      </c>
      <c r="F31" s="256">
        <v>776.2166666666667</v>
      </c>
      <c r="G31" s="256">
        <v>768.68333333333339</v>
      </c>
      <c r="H31" s="256">
        <v>803.68333333333339</v>
      </c>
      <c r="I31" s="256">
        <v>811.2166666666667</v>
      </c>
      <c r="J31" s="256">
        <v>821.18333333333339</v>
      </c>
      <c r="K31" s="254">
        <v>801.25</v>
      </c>
      <c r="L31" s="254">
        <v>783.75</v>
      </c>
      <c r="M31" s="254">
        <v>13.489409999999999</v>
      </c>
    </row>
    <row r="32" spans="1:13">
      <c r="A32" s="273">
        <v>23</v>
      </c>
      <c r="B32" s="254" t="s">
        <v>45</v>
      </c>
      <c r="C32" s="254">
        <v>317.64999999999998</v>
      </c>
      <c r="D32" s="256">
        <v>319.18333333333334</v>
      </c>
      <c r="E32" s="256">
        <v>313.4666666666667</v>
      </c>
      <c r="F32" s="256">
        <v>309.28333333333336</v>
      </c>
      <c r="G32" s="256">
        <v>303.56666666666672</v>
      </c>
      <c r="H32" s="256">
        <v>323.36666666666667</v>
      </c>
      <c r="I32" s="256">
        <v>329.08333333333326</v>
      </c>
      <c r="J32" s="256">
        <v>333.26666666666665</v>
      </c>
      <c r="K32" s="254">
        <v>324.89999999999998</v>
      </c>
      <c r="L32" s="254">
        <v>315</v>
      </c>
      <c r="M32" s="254">
        <v>108.86866000000001</v>
      </c>
    </row>
    <row r="33" spans="1:13">
      <c r="A33" s="273">
        <v>24</v>
      </c>
      <c r="B33" s="254" t="s">
        <v>46</v>
      </c>
      <c r="C33" s="254">
        <v>3229.7</v>
      </c>
      <c r="D33" s="256">
        <v>3209.1666666666665</v>
      </c>
      <c r="E33" s="256">
        <v>3182.2333333333331</v>
      </c>
      <c r="F33" s="256">
        <v>3134.7666666666664</v>
      </c>
      <c r="G33" s="256">
        <v>3107.833333333333</v>
      </c>
      <c r="H33" s="256">
        <v>3256.6333333333332</v>
      </c>
      <c r="I33" s="256">
        <v>3283.5666666666666</v>
      </c>
      <c r="J33" s="256">
        <v>3331.0333333333333</v>
      </c>
      <c r="K33" s="254">
        <v>3236.1</v>
      </c>
      <c r="L33" s="254">
        <v>3161.7</v>
      </c>
      <c r="M33" s="254">
        <v>7.11069</v>
      </c>
    </row>
    <row r="34" spans="1:13">
      <c r="A34" s="273">
        <v>25</v>
      </c>
      <c r="B34" s="254" t="s">
        <v>47</v>
      </c>
      <c r="C34" s="254">
        <v>215.95</v>
      </c>
      <c r="D34" s="256">
        <v>215.95000000000002</v>
      </c>
      <c r="E34" s="256">
        <v>213.40000000000003</v>
      </c>
      <c r="F34" s="256">
        <v>210.85000000000002</v>
      </c>
      <c r="G34" s="256">
        <v>208.30000000000004</v>
      </c>
      <c r="H34" s="256">
        <v>218.50000000000003</v>
      </c>
      <c r="I34" s="256">
        <v>221.05000000000004</v>
      </c>
      <c r="J34" s="256">
        <v>223.60000000000002</v>
      </c>
      <c r="K34" s="254">
        <v>218.5</v>
      </c>
      <c r="L34" s="254">
        <v>213.4</v>
      </c>
      <c r="M34" s="254">
        <v>57.425800000000002</v>
      </c>
    </row>
    <row r="35" spans="1:13">
      <c r="A35" s="273">
        <v>26</v>
      </c>
      <c r="B35" s="254" t="s">
        <v>48</v>
      </c>
      <c r="C35" s="254">
        <v>124.8</v>
      </c>
      <c r="D35" s="256">
        <v>123.48333333333333</v>
      </c>
      <c r="E35" s="256">
        <v>121.61666666666667</v>
      </c>
      <c r="F35" s="256">
        <v>118.43333333333334</v>
      </c>
      <c r="G35" s="256">
        <v>116.56666666666668</v>
      </c>
      <c r="H35" s="256">
        <v>126.66666666666667</v>
      </c>
      <c r="I35" s="256">
        <v>128.5333333333333</v>
      </c>
      <c r="J35" s="256">
        <v>131.71666666666667</v>
      </c>
      <c r="K35" s="254">
        <v>125.35</v>
      </c>
      <c r="L35" s="254">
        <v>120.3</v>
      </c>
      <c r="M35" s="254">
        <v>358.36556999999999</v>
      </c>
    </row>
    <row r="36" spans="1:13">
      <c r="A36" s="273">
        <v>27</v>
      </c>
      <c r="B36" s="254" t="s">
        <v>50</v>
      </c>
      <c r="C36" s="254">
        <v>2815.85</v>
      </c>
      <c r="D36" s="256">
        <v>2821.1666666666665</v>
      </c>
      <c r="E36" s="256">
        <v>2793.333333333333</v>
      </c>
      <c r="F36" s="256">
        <v>2770.8166666666666</v>
      </c>
      <c r="G36" s="256">
        <v>2742.9833333333331</v>
      </c>
      <c r="H36" s="256">
        <v>2843.6833333333329</v>
      </c>
      <c r="I36" s="256">
        <v>2871.516666666666</v>
      </c>
      <c r="J36" s="256">
        <v>2894.0333333333328</v>
      </c>
      <c r="K36" s="254">
        <v>2849</v>
      </c>
      <c r="L36" s="254">
        <v>2798.65</v>
      </c>
      <c r="M36" s="254">
        <v>12.190670000000001</v>
      </c>
    </row>
    <row r="37" spans="1:13">
      <c r="A37" s="273">
        <v>28</v>
      </c>
      <c r="B37" s="254" t="s">
        <v>52</v>
      </c>
      <c r="C37" s="254">
        <v>1017.1</v>
      </c>
      <c r="D37" s="256">
        <v>1015.7166666666667</v>
      </c>
      <c r="E37" s="256">
        <v>1001.5333333333333</v>
      </c>
      <c r="F37" s="256">
        <v>985.96666666666658</v>
      </c>
      <c r="G37" s="256">
        <v>971.78333333333319</v>
      </c>
      <c r="H37" s="256">
        <v>1031.2833333333333</v>
      </c>
      <c r="I37" s="256">
        <v>1045.4666666666667</v>
      </c>
      <c r="J37" s="256">
        <v>1061.0333333333335</v>
      </c>
      <c r="K37" s="254">
        <v>1029.9000000000001</v>
      </c>
      <c r="L37" s="254">
        <v>1000.15</v>
      </c>
      <c r="M37" s="254">
        <v>24.284749999999999</v>
      </c>
    </row>
    <row r="38" spans="1:13">
      <c r="A38" s="273">
        <v>29</v>
      </c>
      <c r="B38" s="254" t="s">
        <v>227</v>
      </c>
      <c r="C38" s="254">
        <v>3027.9</v>
      </c>
      <c r="D38" s="256">
        <v>3042.9833333333336</v>
      </c>
      <c r="E38" s="256">
        <v>2995.0166666666673</v>
      </c>
      <c r="F38" s="256">
        <v>2962.1333333333337</v>
      </c>
      <c r="G38" s="256">
        <v>2914.1666666666674</v>
      </c>
      <c r="H38" s="256">
        <v>3075.8666666666672</v>
      </c>
      <c r="I38" s="256">
        <v>3123.8333333333335</v>
      </c>
      <c r="J38" s="256">
        <v>3156.7166666666672</v>
      </c>
      <c r="K38" s="254">
        <v>3090.95</v>
      </c>
      <c r="L38" s="254">
        <v>3010.1</v>
      </c>
      <c r="M38" s="254">
        <v>6.8342799999999997</v>
      </c>
    </row>
    <row r="39" spans="1:13">
      <c r="A39" s="273">
        <v>30</v>
      </c>
      <c r="B39" s="254" t="s">
        <v>54</v>
      </c>
      <c r="C39" s="254">
        <v>716.8</v>
      </c>
      <c r="D39" s="256">
        <v>714.23333333333323</v>
      </c>
      <c r="E39" s="256">
        <v>704.76666666666642</v>
      </c>
      <c r="F39" s="256">
        <v>692.73333333333323</v>
      </c>
      <c r="G39" s="256">
        <v>683.26666666666642</v>
      </c>
      <c r="H39" s="256">
        <v>726.26666666666642</v>
      </c>
      <c r="I39" s="256">
        <v>735.73333333333335</v>
      </c>
      <c r="J39" s="256">
        <v>747.76666666666642</v>
      </c>
      <c r="K39" s="254">
        <v>723.7</v>
      </c>
      <c r="L39" s="254">
        <v>702.2</v>
      </c>
      <c r="M39" s="254">
        <v>202.44015999999999</v>
      </c>
    </row>
    <row r="40" spans="1:13">
      <c r="A40" s="273">
        <v>31</v>
      </c>
      <c r="B40" s="254" t="s">
        <v>55</v>
      </c>
      <c r="C40" s="254">
        <v>4095.95</v>
      </c>
      <c r="D40" s="256">
        <v>4085.25</v>
      </c>
      <c r="E40" s="256">
        <v>4058.5</v>
      </c>
      <c r="F40" s="256">
        <v>4021.05</v>
      </c>
      <c r="G40" s="256">
        <v>3994.3</v>
      </c>
      <c r="H40" s="256">
        <v>4122.7</v>
      </c>
      <c r="I40" s="256">
        <v>4149.45</v>
      </c>
      <c r="J40" s="256">
        <v>4186.8999999999996</v>
      </c>
      <c r="K40" s="254">
        <v>4112</v>
      </c>
      <c r="L40" s="254">
        <v>4047.8</v>
      </c>
      <c r="M40" s="254">
        <v>7.8888199999999999</v>
      </c>
    </row>
    <row r="41" spans="1:13">
      <c r="A41" s="273">
        <v>32</v>
      </c>
      <c r="B41" s="254" t="s">
        <v>58</v>
      </c>
      <c r="C41" s="254">
        <v>5631.2</v>
      </c>
      <c r="D41" s="256">
        <v>5649.7</v>
      </c>
      <c r="E41" s="256">
        <v>5576.5</v>
      </c>
      <c r="F41" s="256">
        <v>5521.8</v>
      </c>
      <c r="G41" s="256">
        <v>5448.6</v>
      </c>
      <c r="H41" s="256">
        <v>5704.4</v>
      </c>
      <c r="I41" s="256">
        <v>5777.5999999999985</v>
      </c>
      <c r="J41" s="256">
        <v>5832.2999999999993</v>
      </c>
      <c r="K41" s="254">
        <v>5722.9</v>
      </c>
      <c r="L41" s="254">
        <v>5595</v>
      </c>
      <c r="M41" s="254">
        <v>22.509060000000002</v>
      </c>
    </row>
    <row r="42" spans="1:13">
      <c r="A42" s="273">
        <v>33</v>
      </c>
      <c r="B42" s="254" t="s">
        <v>57</v>
      </c>
      <c r="C42" s="254">
        <v>11215.15</v>
      </c>
      <c r="D42" s="256">
        <v>11273.066666666666</v>
      </c>
      <c r="E42" s="256">
        <v>11112.133333333331</v>
      </c>
      <c r="F42" s="256">
        <v>11009.116666666665</v>
      </c>
      <c r="G42" s="256">
        <v>10848.183333333331</v>
      </c>
      <c r="H42" s="256">
        <v>11376.083333333332</v>
      </c>
      <c r="I42" s="256">
        <v>11537.016666666666</v>
      </c>
      <c r="J42" s="256">
        <v>11640.033333333333</v>
      </c>
      <c r="K42" s="254">
        <v>11434</v>
      </c>
      <c r="L42" s="254">
        <v>11170.05</v>
      </c>
      <c r="M42" s="254">
        <v>2.2756699999999999</v>
      </c>
    </row>
    <row r="43" spans="1:13">
      <c r="A43" s="273">
        <v>34</v>
      </c>
      <c r="B43" s="254" t="s">
        <v>228</v>
      </c>
      <c r="C43" s="254">
        <v>3647.65</v>
      </c>
      <c r="D43" s="256">
        <v>3632.2333333333336</v>
      </c>
      <c r="E43" s="256">
        <v>3587.4666666666672</v>
      </c>
      <c r="F43" s="256">
        <v>3527.2833333333338</v>
      </c>
      <c r="G43" s="256">
        <v>3482.5166666666673</v>
      </c>
      <c r="H43" s="256">
        <v>3692.416666666667</v>
      </c>
      <c r="I43" s="256">
        <v>3737.1833333333334</v>
      </c>
      <c r="J43" s="256">
        <v>3797.3666666666668</v>
      </c>
      <c r="K43" s="254">
        <v>3677</v>
      </c>
      <c r="L43" s="254">
        <v>3572.05</v>
      </c>
      <c r="M43" s="254">
        <v>0.63361000000000001</v>
      </c>
    </row>
    <row r="44" spans="1:13">
      <c r="A44" s="273">
        <v>35</v>
      </c>
      <c r="B44" s="254" t="s">
        <v>59</v>
      </c>
      <c r="C44" s="254">
        <v>2148.9</v>
      </c>
      <c r="D44" s="256">
        <v>2149.2999999999997</v>
      </c>
      <c r="E44" s="256">
        <v>2089.5999999999995</v>
      </c>
      <c r="F44" s="256">
        <v>2030.2999999999997</v>
      </c>
      <c r="G44" s="256">
        <v>1970.5999999999995</v>
      </c>
      <c r="H44" s="256">
        <v>2208.5999999999995</v>
      </c>
      <c r="I44" s="256">
        <v>2268.2999999999993</v>
      </c>
      <c r="J44" s="256">
        <v>2327.5999999999995</v>
      </c>
      <c r="K44" s="254">
        <v>2209</v>
      </c>
      <c r="L44" s="254">
        <v>2090</v>
      </c>
      <c r="M44" s="254">
        <v>17.8873</v>
      </c>
    </row>
    <row r="45" spans="1:13">
      <c r="A45" s="273">
        <v>36</v>
      </c>
      <c r="B45" s="254" t="s">
        <v>229</v>
      </c>
      <c r="C45" s="254">
        <v>289.55</v>
      </c>
      <c r="D45" s="256">
        <v>289.35000000000002</v>
      </c>
      <c r="E45" s="256">
        <v>286.85000000000002</v>
      </c>
      <c r="F45" s="256">
        <v>284.14999999999998</v>
      </c>
      <c r="G45" s="256">
        <v>281.64999999999998</v>
      </c>
      <c r="H45" s="256">
        <v>292.05000000000007</v>
      </c>
      <c r="I45" s="256">
        <v>294.55000000000007</v>
      </c>
      <c r="J45" s="256">
        <v>297.25000000000011</v>
      </c>
      <c r="K45" s="254">
        <v>291.85000000000002</v>
      </c>
      <c r="L45" s="254">
        <v>286.64999999999998</v>
      </c>
      <c r="M45" s="254">
        <v>42.193420000000003</v>
      </c>
    </row>
    <row r="46" spans="1:13">
      <c r="A46" s="273">
        <v>37</v>
      </c>
      <c r="B46" s="254" t="s">
        <v>60</v>
      </c>
      <c r="C46" s="254">
        <v>76.7</v>
      </c>
      <c r="D46" s="256">
        <v>77.033333333333331</v>
      </c>
      <c r="E46" s="256">
        <v>75.816666666666663</v>
      </c>
      <c r="F46" s="256">
        <v>74.933333333333337</v>
      </c>
      <c r="G46" s="256">
        <v>73.716666666666669</v>
      </c>
      <c r="H46" s="256">
        <v>77.916666666666657</v>
      </c>
      <c r="I46" s="256">
        <v>79.133333333333326</v>
      </c>
      <c r="J46" s="256">
        <v>80.016666666666652</v>
      </c>
      <c r="K46" s="254">
        <v>78.25</v>
      </c>
      <c r="L46" s="254">
        <v>76.150000000000006</v>
      </c>
      <c r="M46" s="254">
        <v>548.18016</v>
      </c>
    </row>
    <row r="47" spans="1:13">
      <c r="A47" s="273">
        <v>38</v>
      </c>
      <c r="B47" s="254" t="s">
        <v>61</v>
      </c>
      <c r="C47" s="254">
        <v>77.5</v>
      </c>
      <c r="D47" s="256">
        <v>78</v>
      </c>
      <c r="E47" s="256">
        <v>73.25</v>
      </c>
      <c r="F47" s="256">
        <v>69</v>
      </c>
      <c r="G47" s="256">
        <v>64.25</v>
      </c>
      <c r="H47" s="256">
        <v>82.25</v>
      </c>
      <c r="I47" s="256">
        <v>87</v>
      </c>
      <c r="J47" s="256">
        <v>91.25</v>
      </c>
      <c r="K47" s="254">
        <v>82.75</v>
      </c>
      <c r="L47" s="254">
        <v>73.75</v>
      </c>
      <c r="M47" s="254">
        <v>394.36912999999998</v>
      </c>
    </row>
    <row r="48" spans="1:13">
      <c r="A48" s="273">
        <v>39</v>
      </c>
      <c r="B48" s="254" t="s">
        <v>62</v>
      </c>
      <c r="C48" s="254">
        <v>1474.85</v>
      </c>
      <c r="D48" s="256">
        <v>1472.95</v>
      </c>
      <c r="E48" s="256">
        <v>1452.9</v>
      </c>
      <c r="F48" s="256">
        <v>1430.95</v>
      </c>
      <c r="G48" s="256">
        <v>1410.9</v>
      </c>
      <c r="H48" s="256">
        <v>1494.9</v>
      </c>
      <c r="I48" s="256">
        <v>1514.9499999999998</v>
      </c>
      <c r="J48" s="256">
        <v>1536.9</v>
      </c>
      <c r="K48" s="254">
        <v>1493</v>
      </c>
      <c r="L48" s="254">
        <v>1451</v>
      </c>
      <c r="M48" s="254">
        <v>13.409800000000001</v>
      </c>
    </row>
    <row r="49" spans="1:13">
      <c r="A49" s="273">
        <v>40</v>
      </c>
      <c r="B49" s="254" t="s">
        <v>65</v>
      </c>
      <c r="C49" s="254">
        <v>790.3</v>
      </c>
      <c r="D49" s="256">
        <v>790.1</v>
      </c>
      <c r="E49" s="256">
        <v>782.2</v>
      </c>
      <c r="F49" s="256">
        <v>774.1</v>
      </c>
      <c r="G49" s="256">
        <v>766.2</v>
      </c>
      <c r="H49" s="256">
        <v>798.2</v>
      </c>
      <c r="I49" s="256">
        <v>806.09999999999991</v>
      </c>
      <c r="J49" s="256">
        <v>814.2</v>
      </c>
      <c r="K49" s="254">
        <v>798</v>
      </c>
      <c r="L49" s="254">
        <v>782</v>
      </c>
      <c r="M49" s="254">
        <v>19.004570000000001</v>
      </c>
    </row>
    <row r="50" spans="1:13">
      <c r="A50" s="273">
        <v>41</v>
      </c>
      <c r="B50" s="254" t="s">
        <v>64</v>
      </c>
      <c r="C50" s="254">
        <v>155.15</v>
      </c>
      <c r="D50" s="256">
        <v>155.36666666666667</v>
      </c>
      <c r="E50" s="256">
        <v>152.83333333333334</v>
      </c>
      <c r="F50" s="256">
        <v>150.51666666666668</v>
      </c>
      <c r="G50" s="256">
        <v>147.98333333333335</v>
      </c>
      <c r="H50" s="256">
        <v>157.68333333333334</v>
      </c>
      <c r="I50" s="256">
        <v>160.21666666666664</v>
      </c>
      <c r="J50" s="256">
        <v>162.53333333333333</v>
      </c>
      <c r="K50" s="254">
        <v>157.9</v>
      </c>
      <c r="L50" s="254">
        <v>153.05000000000001</v>
      </c>
      <c r="M50" s="254">
        <v>279.84638000000001</v>
      </c>
    </row>
    <row r="51" spans="1:13">
      <c r="A51" s="273">
        <v>42</v>
      </c>
      <c r="B51" s="254" t="s">
        <v>66</v>
      </c>
      <c r="C51" s="254">
        <v>679.35</v>
      </c>
      <c r="D51" s="256">
        <v>679.85</v>
      </c>
      <c r="E51" s="256">
        <v>672.30000000000007</v>
      </c>
      <c r="F51" s="256">
        <v>665.25</v>
      </c>
      <c r="G51" s="256">
        <v>657.7</v>
      </c>
      <c r="H51" s="256">
        <v>686.90000000000009</v>
      </c>
      <c r="I51" s="256">
        <v>694.45</v>
      </c>
      <c r="J51" s="256">
        <v>701.50000000000011</v>
      </c>
      <c r="K51" s="254">
        <v>687.4</v>
      </c>
      <c r="L51" s="254">
        <v>672.8</v>
      </c>
      <c r="M51" s="254">
        <v>20.961400000000001</v>
      </c>
    </row>
    <row r="52" spans="1:13">
      <c r="A52" s="273">
        <v>43</v>
      </c>
      <c r="B52" s="254" t="s">
        <v>69</v>
      </c>
      <c r="C52" s="254">
        <v>73.75</v>
      </c>
      <c r="D52" s="256">
        <v>72.766666666666666</v>
      </c>
      <c r="E52" s="256">
        <v>71.183333333333337</v>
      </c>
      <c r="F52" s="256">
        <v>68.616666666666674</v>
      </c>
      <c r="G52" s="256">
        <v>67.033333333333346</v>
      </c>
      <c r="H52" s="256">
        <v>75.333333333333329</v>
      </c>
      <c r="I52" s="256">
        <v>76.916666666666671</v>
      </c>
      <c r="J52" s="256">
        <v>79.48333333333332</v>
      </c>
      <c r="K52" s="254">
        <v>74.349999999999994</v>
      </c>
      <c r="L52" s="254">
        <v>70.2</v>
      </c>
      <c r="M52" s="254">
        <v>1053.2206000000001</v>
      </c>
    </row>
    <row r="53" spans="1:13">
      <c r="A53" s="273">
        <v>44</v>
      </c>
      <c r="B53" s="254" t="s">
        <v>73</v>
      </c>
      <c r="C53" s="254">
        <v>446.45</v>
      </c>
      <c r="D53" s="256">
        <v>447.66666666666669</v>
      </c>
      <c r="E53" s="256">
        <v>441.03333333333336</v>
      </c>
      <c r="F53" s="256">
        <v>435.61666666666667</v>
      </c>
      <c r="G53" s="256">
        <v>428.98333333333335</v>
      </c>
      <c r="H53" s="256">
        <v>453.08333333333337</v>
      </c>
      <c r="I53" s="256">
        <v>459.7166666666667</v>
      </c>
      <c r="J53" s="256">
        <v>465.13333333333338</v>
      </c>
      <c r="K53" s="254">
        <v>454.3</v>
      </c>
      <c r="L53" s="254">
        <v>442.25</v>
      </c>
      <c r="M53" s="254">
        <v>81.076070000000001</v>
      </c>
    </row>
    <row r="54" spans="1:13">
      <c r="A54" s="273">
        <v>45</v>
      </c>
      <c r="B54" s="254" t="s">
        <v>68</v>
      </c>
      <c r="C54" s="254">
        <v>528.20000000000005</v>
      </c>
      <c r="D54" s="256">
        <v>531.65</v>
      </c>
      <c r="E54" s="256">
        <v>522.75</v>
      </c>
      <c r="F54" s="256">
        <v>517.30000000000007</v>
      </c>
      <c r="G54" s="256">
        <v>508.40000000000009</v>
      </c>
      <c r="H54" s="256">
        <v>537.09999999999991</v>
      </c>
      <c r="I54" s="256">
        <v>545.99999999999977</v>
      </c>
      <c r="J54" s="256">
        <v>551.44999999999982</v>
      </c>
      <c r="K54" s="254">
        <v>540.54999999999995</v>
      </c>
      <c r="L54" s="254">
        <v>526.20000000000005</v>
      </c>
      <c r="M54" s="254">
        <v>192.23053999999999</v>
      </c>
    </row>
    <row r="55" spans="1:13">
      <c r="A55" s="273">
        <v>46</v>
      </c>
      <c r="B55" s="254" t="s">
        <v>70</v>
      </c>
      <c r="C55" s="254">
        <v>386.65</v>
      </c>
      <c r="D55" s="256">
        <v>385.65000000000003</v>
      </c>
      <c r="E55" s="256">
        <v>383.80000000000007</v>
      </c>
      <c r="F55" s="256">
        <v>380.95000000000005</v>
      </c>
      <c r="G55" s="256">
        <v>379.10000000000008</v>
      </c>
      <c r="H55" s="256">
        <v>388.50000000000006</v>
      </c>
      <c r="I55" s="256">
        <v>390.35000000000008</v>
      </c>
      <c r="J55" s="256">
        <v>393.20000000000005</v>
      </c>
      <c r="K55" s="254">
        <v>387.5</v>
      </c>
      <c r="L55" s="254">
        <v>382.8</v>
      </c>
      <c r="M55" s="254">
        <v>21.202829999999999</v>
      </c>
    </row>
    <row r="56" spans="1:13">
      <c r="A56" s="273">
        <v>47</v>
      </c>
      <c r="B56" s="254" t="s">
        <v>230</v>
      </c>
      <c r="C56" s="254">
        <v>1201.55</v>
      </c>
      <c r="D56" s="256">
        <v>1208.3</v>
      </c>
      <c r="E56" s="256">
        <v>1184.8999999999999</v>
      </c>
      <c r="F56" s="256">
        <v>1168.25</v>
      </c>
      <c r="G56" s="256">
        <v>1144.8499999999999</v>
      </c>
      <c r="H56" s="256">
        <v>1224.9499999999998</v>
      </c>
      <c r="I56" s="256">
        <v>1248.3499999999999</v>
      </c>
      <c r="J56" s="256">
        <v>1264.9999999999998</v>
      </c>
      <c r="K56" s="254">
        <v>1231.7</v>
      </c>
      <c r="L56" s="254">
        <v>1191.6500000000001</v>
      </c>
      <c r="M56" s="254">
        <v>1.0960000000000001</v>
      </c>
    </row>
    <row r="57" spans="1:13">
      <c r="A57" s="273">
        <v>48</v>
      </c>
      <c r="B57" s="254" t="s">
        <v>71</v>
      </c>
      <c r="C57" s="254">
        <v>14780.55</v>
      </c>
      <c r="D57" s="256">
        <v>14657.533333333333</v>
      </c>
      <c r="E57" s="256">
        <v>14480.066666666666</v>
      </c>
      <c r="F57" s="256">
        <v>14179.583333333332</v>
      </c>
      <c r="G57" s="256">
        <v>14002.116666666665</v>
      </c>
      <c r="H57" s="256">
        <v>14958.016666666666</v>
      </c>
      <c r="I57" s="256">
        <v>15135.483333333334</v>
      </c>
      <c r="J57" s="256">
        <v>15435.966666666667</v>
      </c>
      <c r="K57" s="254">
        <v>14835</v>
      </c>
      <c r="L57" s="254">
        <v>14357.05</v>
      </c>
      <c r="M57" s="254">
        <v>0.63153000000000004</v>
      </c>
    </row>
    <row r="58" spans="1:13">
      <c r="A58" s="273">
        <v>49</v>
      </c>
      <c r="B58" s="254" t="s">
        <v>74</v>
      </c>
      <c r="C58" s="254">
        <v>3534.4</v>
      </c>
      <c r="D58" s="256">
        <v>3535.15</v>
      </c>
      <c r="E58" s="256">
        <v>3515.3</v>
      </c>
      <c r="F58" s="256">
        <v>3496.2000000000003</v>
      </c>
      <c r="G58" s="256">
        <v>3476.3500000000004</v>
      </c>
      <c r="H58" s="256">
        <v>3554.25</v>
      </c>
      <c r="I58" s="256">
        <v>3574.0999999999995</v>
      </c>
      <c r="J58" s="256">
        <v>3593.2</v>
      </c>
      <c r="K58" s="254">
        <v>3555</v>
      </c>
      <c r="L58" s="254">
        <v>3516.05</v>
      </c>
      <c r="M58" s="254">
        <v>6.8841599999999996</v>
      </c>
    </row>
    <row r="59" spans="1:13">
      <c r="A59" s="273">
        <v>50</v>
      </c>
      <c r="B59" s="254" t="s">
        <v>80</v>
      </c>
      <c r="C59" s="254">
        <v>695.7</v>
      </c>
      <c r="D59" s="256">
        <v>694.25</v>
      </c>
      <c r="E59" s="256">
        <v>683.5</v>
      </c>
      <c r="F59" s="256">
        <v>671.3</v>
      </c>
      <c r="G59" s="256">
        <v>660.55</v>
      </c>
      <c r="H59" s="256">
        <v>706.45</v>
      </c>
      <c r="I59" s="256">
        <v>717.2</v>
      </c>
      <c r="J59" s="256">
        <v>729.40000000000009</v>
      </c>
      <c r="K59" s="254">
        <v>705</v>
      </c>
      <c r="L59" s="254">
        <v>682.05</v>
      </c>
      <c r="M59" s="254">
        <v>5.5744300000000004</v>
      </c>
    </row>
    <row r="60" spans="1:13">
      <c r="A60" s="273">
        <v>51</v>
      </c>
      <c r="B60" s="254" t="s">
        <v>75</v>
      </c>
      <c r="C60" s="254">
        <v>614.95000000000005</v>
      </c>
      <c r="D60" s="256">
        <v>613.55000000000007</v>
      </c>
      <c r="E60" s="256">
        <v>607.50000000000011</v>
      </c>
      <c r="F60" s="256">
        <v>600.05000000000007</v>
      </c>
      <c r="G60" s="256">
        <v>594.00000000000011</v>
      </c>
      <c r="H60" s="256">
        <v>621.00000000000011</v>
      </c>
      <c r="I60" s="256">
        <v>627.05000000000007</v>
      </c>
      <c r="J60" s="256">
        <v>634.50000000000011</v>
      </c>
      <c r="K60" s="254">
        <v>619.6</v>
      </c>
      <c r="L60" s="254">
        <v>606.1</v>
      </c>
      <c r="M60" s="254">
        <v>45.128279999999997</v>
      </c>
    </row>
    <row r="61" spans="1:13">
      <c r="A61" s="273">
        <v>52</v>
      </c>
      <c r="B61" s="254" t="s">
        <v>76</v>
      </c>
      <c r="C61" s="254">
        <v>146.4</v>
      </c>
      <c r="D61" s="256">
        <v>148.21666666666667</v>
      </c>
      <c r="E61" s="256">
        <v>144.18333333333334</v>
      </c>
      <c r="F61" s="256">
        <v>141.96666666666667</v>
      </c>
      <c r="G61" s="256">
        <v>137.93333333333334</v>
      </c>
      <c r="H61" s="256">
        <v>150.43333333333334</v>
      </c>
      <c r="I61" s="256">
        <v>154.4666666666667</v>
      </c>
      <c r="J61" s="256">
        <v>156.68333333333334</v>
      </c>
      <c r="K61" s="254">
        <v>152.25</v>
      </c>
      <c r="L61" s="254">
        <v>146</v>
      </c>
      <c r="M61" s="254">
        <v>387.81855999999999</v>
      </c>
    </row>
    <row r="62" spans="1:13">
      <c r="A62" s="273">
        <v>53</v>
      </c>
      <c r="B62" s="254" t="s">
        <v>77</v>
      </c>
      <c r="C62" s="254">
        <v>128.35</v>
      </c>
      <c r="D62" s="256">
        <v>128.83333333333331</v>
      </c>
      <c r="E62" s="256">
        <v>127.21666666666664</v>
      </c>
      <c r="F62" s="256">
        <v>126.08333333333333</v>
      </c>
      <c r="G62" s="256">
        <v>124.46666666666665</v>
      </c>
      <c r="H62" s="256">
        <v>129.96666666666664</v>
      </c>
      <c r="I62" s="256">
        <v>131.58333333333331</v>
      </c>
      <c r="J62" s="256">
        <v>132.71666666666661</v>
      </c>
      <c r="K62" s="254">
        <v>130.44999999999999</v>
      </c>
      <c r="L62" s="254">
        <v>127.7</v>
      </c>
      <c r="M62" s="254">
        <v>9.4494500000000006</v>
      </c>
    </row>
    <row r="63" spans="1:13">
      <c r="A63" s="273">
        <v>54</v>
      </c>
      <c r="B63" s="254" t="s">
        <v>81</v>
      </c>
      <c r="C63" s="254">
        <v>544.04999999999995</v>
      </c>
      <c r="D63" s="256">
        <v>546.6</v>
      </c>
      <c r="E63" s="256">
        <v>538.85</v>
      </c>
      <c r="F63" s="256">
        <v>533.65</v>
      </c>
      <c r="G63" s="256">
        <v>525.9</v>
      </c>
      <c r="H63" s="256">
        <v>551.80000000000007</v>
      </c>
      <c r="I63" s="256">
        <v>559.55000000000007</v>
      </c>
      <c r="J63" s="256">
        <v>564.75000000000011</v>
      </c>
      <c r="K63" s="254">
        <v>554.35</v>
      </c>
      <c r="L63" s="254">
        <v>541.4</v>
      </c>
      <c r="M63" s="254">
        <v>35.989919999999998</v>
      </c>
    </row>
    <row r="64" spans="1:13">
      <c r="A64" s="273">
        <v>55</v>
      </c>
      <c r="B64" s="254" t="s">
        <v>82</v>
      </c>
      <c r="C64" s="254">
        <v>903.95</v>
      </c>
      <c r="D64" s="256">
        <v>896.9666666666667</v>
      </c>
      <c r="E64" s="256">
        <v>887.98333333333335</v>
      </c>
      <c r="F64" s="256">
        <v>872.01666666666665</v>
      </c>
      <c r="G64" s="256">
        <v>863.0333333333333</v>
      </c>
      <c r="H64" s="256">
        <v>912.93333333333339</v>
      </c>
      <c r="I64" s="256">
        <v>921.91666666666674</v>
      </c>
      <c r="J64" s="256">
        <v>937.88333333333344</v>
      </c>
      <c r="K64" s="254">
        <v>905.95</v>
      </c>
      <c r="L64" s="254">
        <v>881</v>
      </c>
      <c r="M64" s="254">
        <v>72.426429999999996</v>
      </c>
    </row>
    <row r="65" spans="1:13">
      <c r="A65" s="273">
        <v>56</v>
      </c>
      <c r="B65" s="254" t="s">
        <v>231</v>
      </c>
      <c r="C65" s="254">
        <v>169.95</v>
      </c>
      <c r="D65" s="256">
        <v>170.78333333333333</v>
      </c>
      <c r="E65" s="256">
        <v>168.56666666666666</v>
      </c>
      <c r="F65" s="256">
        <v>167.18333333333334</v>
      </c>
      <c r="G65" s="256">
        <v>164.96666666666667</v>
      </c>
      <c r="H65" s="256">
        <v>172.16666666666666</v>
      </c>
      <c r="I65" s="256">
        <v>174.3833333333333</v>
      </c>
      <c r="J65" s="256">
        <v>175.76666666666665</v>
      </c>
      <c r="K65" s="254">
        <v>173</v>
      </c>
      <c r="L65" s="254">
        <v>169.4</v>
      </c>
      <c r="M65" s="254">
        <v>15.59947</v>
      </c>
    </row>
    <row r="66" spans="1:13">
      <c r="A66" s="273">
        <v>57</v>
      </c>
      <c r="B66" s="254" t="s">
        <v>83</v>
      </c>
      <c r="C66" s="254">
        <v>151.85</v>
      </c>
      <c r="D66" s="256">
        <v>149.81666666666669</v>
      </c>
      <c r="E66" s="256">
        <v>147.13333333333338</v>
      </c>
      <c r="F66" s="256">
        <v>142.41666666666669</v>
      </c>
      <c r="G66" s="256">
        <v>139.73333333333338</v>
      </c>
      <c r="H66" s="256">
        <v>154.53333333333339</v>
      </c>
      <c r="I66" s="256">
        <v>157.21666666666673</v>
      </c>
      <c r="J66" s="256">
        <v>161.93333333333339</v>
      </c>
      <c r="K66" s="254">
        <v>152.5</v>
      </c>
      <c r="L66" s="254">
        <v>145.1</v>
      </c>
      <c r="M66" s="254">
        <v>239.99878000000001</v>
      </c>
    </row>
    <row r="67" spans="1:13">
      <c r="A67" s="273">
        <v>58</v>
      </c>
      <c r="B67" s="254" t="s">
        <v>821</v>
      </c>
      <c r="C67" s="254">
        <v>3277.75</v>
      </c>
      <c r="D67" s="256">
        <v>3328.9666666666672</v>
      </c>
      <c r="E67" s="256">
        <v>3200.3333333333344</v>
      </c>
      <c r="F67" s="256">
        <v>3122.9166666666674</v>
      </c>
      <c r="G67" s="256">
        <v>2994.2833333333347</v>
      </c>
      <c r="H67" s="256">
        <v>3406.3833333333341</v>
      </c>
      <c r="I67" s="256">
        <v>3535.0166666666673</v>
      </c>
      <c r="J67" s="256">
        <v>3612.4333333333338</v>
      </c>
      <c r="K67" s="254">
        <v>3457.6</v>
      </c>
      <c r="L67" s="254">
        <v>3251.55</v>
      </c>
      <c r="M67" s="254">
        <v>34.802610000000001</v>
      </c>
    </row>
    <row r="68" spans="1:13">
      <c r="A68" s="273">
        <v>59</v>
      </c>
      <c r="B68" s="254" t="s">
        <v>84</v>
      </c>
      <c r="C68" s="254">
        <v>1605.9</v>
      </c>
      <c r="D68" s="256">
        <v>1602.6333333333332</v>
      </c>
      <c r="E68" s="256">
        <v>1580.2666666666664</v>
      </c>
      <c r="F68" s="256">
        <v>1554.6333333333332</v>
      </c>
      <c r="G68" s="256">
        <v>1532.2666666666664</v>
      </c>
      <c r="H68" s="256">
        <v>1628.2666666666664</v>
      </c>
      <c r="I68" s="256">
        <v>1650.6333333333332</v>
      </c>
      <c r="J68" s="256">
        <v>1676.2666666666664</v>
      </c>
      <c r="K68" s="254">
        <v>1625</v>
      </c>
      <c r="L68" s="254">
        <v>1577</v>
      </c>
      <c r="M68" s="254">
        <v>9.3576300000000003</v>
      </c>
    </row>
    <row r="69" spans="1:13">
      <c r="A69" s="273">
        <v>60</v>
      </c>
      <c r="B69" s="254" t="s">
        <v>85</v>
      </c>
      <c r="C69" s="254">
        <v>599.75</v>
      </c>
      <c r="D69" s="256">
        <v>602.9</v>
      </c>
      <c r="E69" s="256">
        <v>591.84999999999991</v>
      </c>
      <c r="F69" s="256">
        <v>583.94999999999993</v>
      </c>
      <c r="G69" s="256">
        <v>572.89999999999986</v>
      </c>
      <c r="H69" s="256">
        <v>610.79999999999995</v>
      </c>
      <c r="I69" s="256">
        <v>621.84999999999991</v>
      </c>
      <c r="J69" s="256">
        <v>629.75</v>
      </c>
      <c r="K69" s="254">
        <v>613.95000000000005</v>
      </c>
      <c r="L69" s="254">
        <v>595</v>
      </c>
      <c r="M69" s="254">
        <v>20.18225</v>
      </c>
    </row>
    <row r="70" spans="1:13">
      <c r="A70" s="273">
        <v>61</v>
      </c>
      <c r="B70" s="254" t="s">
        <v>232</v>
      </c>
      <c r="C70" s="254">
        <v>775.3</v>
      </c>
      <c r="D70" s="256">
        <v>772.9</v>
      </c>
      <c r="E70" s="256">
        <v>767.9</v>
      </c>
      <c r="F70" s="256">
        <v>760.5</v>
      </c>
      <c r="G70" s="256">
        <v>755.5</v>
      </c>
      <c r="H70" s="256">
        <v>780.3</v>
      </c>
      <c r="I70" s="256">
        <v>785.3</v>
      </c>
      <c r="J70" s="256">
        <v>792.69999999999993</v>
      </c>
      <c r="K70" s="254">
        <v>777.9</v>
      </c>
      <c r="L70" s="254">
        <v>765.5</v>
      </c>
      <c r="M70" s="254">
        <v>1.69336</v>
      </c>
    </row>
    <row r="71" spans="1:13">
      <c r="A71" s="273">
        <v>62</v>
      </c>
      <c r="B71" s="254" t="s">
        <v>233</v>
      </c>
      <c r="C71" s="254">
        <v>383.1</v>
      </c>
      <c r="D71" s="256">
        <v>382.18333333333334</v>
      </c>
      <c r="E71" s="256">
        <v>379.16666666666669</v>
      </c>
      <c r="F71" s="256">
        <v>375.23333333333335</v>
      </c>
      <c r="G71" s="256">
        <v>372.2166666666667</v>
      </c>
      <c r="H71" s="256">
        <v>386.11666666666667</v>
      </c>
      <c r="I71" s="256">
        <v>389.13333333333333</v>
      </c>
      <c r="J71" s="256">
        <v>393.06666666666666</v>
      </c>
      <c r="K71" s="254">
        <v>385.2</v>
      </c>
      <c r="L71" s="254">
        <v>378.25</v>
      </c>
      <c r="M71" s="254">
        <v>13.25722</v>
      </c>
    </row>
    <row r="72" spans="1:13">
      <c r="A72" s="273">
        <v>63</v>
      </c>
      <c r="B72" s="254" t="s">
        <v>86</v>
      </c>
      <c r="C72" s="254">
        <v>836.2</v>
      </c>
      <c r="D72" s="256">
        <v>842.69999999999993</v>
      </c>
      <c r="E72" s="256">
        <v>827.39999999999986</v>
      </c>
      <c r="F72" s="256">
        <v>818.59999999999991</v>
      </c>
      <c r="G72" s="256">
        <v>803.29999999999984</v>
      </c>
      <c r="H72" s="256">
        <v>851.49999999999989</v>
      </c>
      <c r="I72" s="256">
        <v>866.79999999999984</v>
      </c>
      <c r="J72" s="256">
        <v>875.59999999999991</v>
      </c>
      <c r="K72" s="254">
        <v>858</v>
      </c>
      <c r="L72" s="254">
        <v>833.9</v>
      </c>
      <c r="M72" s="254">
        <v>10.47739</v>
      </c>
    </row>
    <row r="73" spans="1:13">
      <c r="A73" s="273">
        <v>64</v>
      </c>
      <c r="B73" s="254" t="s">
        <v>92</v>
      </c>
      <c r="C73" s="254">
        <v>265.05</v>
      </c>
      <c r="D73" s="256">
        <v>264.65000000000003</v>
      </c>
      <c r="E73" s="256">
        <v>261.50000000000006</v>
      </c>
      <c r="F73" s="256">
        <v>257.95000000000005</v>
      </c>
      <c r="G73" s="256">
        <v>254.80000000000007</v>
      </c>
      <c r="H73" s="256">
        <v>268.20000000000005</v>
      </c>
      <c r="I73" s="256">
        <v>271.35000000000002</v>
      </c>
      <c r="J73" s="256">
        <v>274.90000000000003</v>
      </c>
      <c r="K73" s="254">
        <v>267.8</v>
      </c>
      <c r="L73" s="254">
        <v>261.10000000000002</v>
      </c>
      <c r="M73" s="254">
        <v>63.312069999999999</v>
      </c>
    </row>
    <row r="74" spans="1:13">
      <c r="A74" s="273">
        <v>65</v>
      </c>
      <c r="B74" s="254" t="s">
        <v>87</v>
      </c>
      <c r="C74" s="254">
        <v>538.04999999999995</v>
      </c>
      <c r="D74" s="256">
        <v>535.08333333333326</v>
      </c>
      <c r="E74" s="256">
        <v>531.01666666666654</v>
      </c>
      <c r="F74" s="256">
        <v>523.98333333333323</v>
      </c>
      <c r="G74" s="256">
        <v>519.91666666666652</v>
      </c>
      <c r="H74" s="256">
        <v>542.11666666666656</v>
      </c>
      <c r="I74" s="256">
        <v>546.18333333333317</v>
      </c>
      <c r="J74" s="256">
        <v>553.21666666666658</v>
      </c>
      <c r="K74" s="254">
        <v>539.15</v>
      </c>
      <c r="L74" s="254">
        <v>528.04999999999995</v>
      </c>
      <c r="M74" s="254">
        <v>24.024290000000001</v>
      </c>
    </row>
    <row r="75" spans="1:13">
      <c r="A75" s="273">
        <v>66</v>
      </c>
      <c r="B75" s="254" t="s">
        <v>234</v>
      </c>
      <c r="C75" s="254">
        <v>1794.85</v>
      </c>
      <c r="D75" s="256">
        <v>1806.3</v>
      </c>
      <c r="E75" s="256">
        <v>1759.55</v>
      </c>
      <c r="F75" s="256">
        <v>1724.25</v>
      </c>
      <c r="G75" s="256">
        <v>1677.5</v>
      </c>
      <c r="H75" s="256">
        <v>1841.6</v>
      </c>
      <c r="I75" s="256">
        <v>1888.35</v>
      </c>
      <c r="J75" s="256">
        <v>1923.6499999999999</v>
      </c>
      <c r="K75" s="254">
        <v>1853.05</v>
      </c>
      <c r="L75" s="254">
        <v>1771</v>
      </c>
      <c r="M75" s="254">
        <v>1.8956599999999999</v>
      </c>
    </row>
    <row r="76" spans="1:13">
      <c r="A76" s="273">
        <v>67</v>
      </c>
      <c r="B76" s="254" t="s">
        <v>830</v>
      </c>
      <c r="C76" s="254">
        <v>175.55</v>
      </c>
      <c r="D76" s="256">
        <v>176.76666666666665</v>
      </c>
      <c r="E76" s="256">
        <v>172.7833333333333</v>
      </c>
      <c r="F76" s="256">
        <v>170.01666666666665</v>
      </c>
      <c r="G76" s="256">
        <v>166.0333333333333</v>
      </c>
      <c r="H76" s="256">
        <v>179.5333333333333</v>
      </c>
      <c r="I76" s="256">
        <v>183.51666666666665</v>
      </c>
      <c r="J76" s="256">
        <v>186.2833333333333</v>
      </c>
      <c r="K76" s="254">
        <v>180.75</v>
      </c>
      <c r="L76" s="254">
        <v>174</v>
      </c>
      <c r="M76" s="254">
        <v>4.8471000000000002</v>
      </c>
    </row>
    <row r="77" spans="1:13">
      <c r="A77" s="273">
        <v>68</v>
      </c>
      <c r="B77" s="254" t="s">
        <v>90</v>
      </c>
      <c r="C77" s="254">
        <v>4039.65</v>
      </c>
      <c r="D77" s="256">
        <v>4033.5499999999997</v>
      </c>
      <c r="E77" s="256">
        <v>4008.0999999999995</v>
      </c>
      <c r="F77" s="256">
        <v>3976.5499999999997</v>
      </c>
      <c r="G77" s="256">
        <v>3951.0999999999995</v>
      </c>
      <c r="H77" s="256">
        <v>4065.0999999999995</v>
      </c>
      <c r="I77" s="256">
        <v>4090.5499999999993</v>
      </c>
      <c r="J77" s="256">
        <v>4122.0999999999995</v>
      </c>
      <c r="K77" s="254">
        <v>4059</v>
      </c>
      <c r="L77" s="254">
        <v>4002</v>
      </c>
      <c r="M77" s="254">
        <v>5.4572099999999999</v>
      </c>
    </row>
    <row r="78" spans="1:13">
      <c r="A78" s="273">
        <v>69</v>
      </c>
      <c r="B78" s="254" t="s">
        <v>348</v>
      </c>
      <c r="C78" s="254">
        <v>2810.55</v>
      </c>
      <c r="D78" s="256">
        <v>2815.2166666666667</v>
      </c>
      <c r="E78" s="256">
        <v>2775.4333333333334</v>
      </c>
      <c r="F78" s="256">
        <v>2740.3166666666666</v>
      </c>
      <c r="G78" s="256">
        <v>2700.5333333333333</v>
      </c>
      <c r="H78" s="256">
        <v>2850.3333333333335</v>
      </c>
      <c r="I78" s="256">
        <v>2890.1166666666672</v>
      </c>
      <c r="J78" s="256">
        <v>2925.2333333333336</v>
      </c>
      <c r="K78" s="254">
        <v>2855</v>
      </c>
      <c r="L78" s="254">
        <v>2780.1</v>
      </c>
      <c r="M78" s="254">
        <v>4.67401</v>
      </c>
    </row>
    <row r="79" spans="1:13">
      <c r="A79" s="273">
        <v>70</v>
      </c>
      <c r="B79" s="254" t="s">
        <v>93</v>
      </c>
      <c r="C79" s="254">
        <v>5237.8</v>
      </c>
      <c r="D79" s="256">
        <v>5235.95</v>
      </c>
      <c r="E79" s="256">
        <v>5207.8999999999996</v>
      </c>
      <c r="F79" s="256">
        <v>5178</v>
      </c>
      <c r="G79" s="256">
        <v>5149.95</v>
      </c>
      <c r="H79" s="256">
        <v>5265.8499999999995</v>
      </c>
      <c r="I79" s="256">
        <v>5293.9000000000005</v>
      </c>
      <c r="J79" s="256">
        <v>5323.7999999999993</v>
      </c>
      <c r="K79" s="254">
        <v>5264</v>
      </c>
      <c r="L79" s="254">
        <v>5206.05</v>
      </c>
      <c r="M79" s="254">
        <v>9.1892099999999992</v>
      </c>
    </row>
    <row r="80" spans="1:13">
      <c r="A80" s="273">
        <v>71</v>
      </c>
      <c r="B80" s="254" t="s">
        <v>235</v>
      </c>
      <c r="C80" s="254">
        <v>60.95</v>
      </c>
      <c r="D80" s="256">
        <v>61.016666666666673</v>
      </c>
      <c r="E80" s="256">
        <v>60.333333333333343</v>
      </c>
      <c r="F80" s="256">
        <v>59.716666666666669</v>
      </c>
      <c r="G80" s="256">
        <v>59.033333333333339</v>
      </c>
      <c r="H80" s="256">
        <v>61.633333333333347</v>
      </c>
      <c r="I80" s="256">
        <v>62.31666666666667</v>
      </c>
      <c r="J80" s="256">
        <v>62.933333333333351</v>
      </c>
      <c r="K80" s="254">
        <v>61.7</v>
      </c>
      <c r="L80" s="254">
        <v>60.4</v>
      </c>
      <c r="M80" s="254">
        <v>12.90361</v>
      </c>
    </row>
    <row r="81" spans="1:13">
      <c r="A81" s="273">
        <v>72</v>
      </c>
      <c r="B81" s="254" t="s">
        <v>94</v>
      </c>
      <c r="C81" s="254">
        <v>2564.6999999999998</v>
      </c>
      <c r="D81" s="256">
        <v>2573.35</v>
      </c>
      <c r="E81" s="256">
        <v>2531.6999999999998</v>
      </c>
      <c r="F81" s="256">
        <v>2498.6999999999998</v>
      </c>
      <c r="G81" s="256">
        <v>2457.0499999999997</v>
      </c>
      <c r="H81" s="256">
        <v>2606.35</v>
      </c>
      <c r="I81" s="256">
        <v>2648.0000000000005</v>
      </c>
      <c r="J81" s="256">
        <v>2681</v>
      </c>
      <c r="K81" s="254">
        <v>2615</v>
      </c>
      <c r="L81" s="254">
        <v>2540.35</v>
      </c>
      <c r="M81" s="254">
        <v>10.860099999999999</v>
      </c>
    </row>
    <row r="82" spans="1:13">
      <c r="A82" s="273">
        <v>73</v>
      </c>
      <c r="B82" s="254" t="s">
        <v>236</v>
      </c>
      <c r="C82" s="254">
        <v>508.25</v>
      </c>
      <c r="D82" s="256">
        <v>511.65000000000003</v>
      </c>
      <c r="E82" s="256">
        <v>503.30000000000007</v>
      </c>
      <c r="F82" s="256">
        <v>498.35</v>
      </c>
      <c r="G82" s="256">
        <v>490.00000000000006</v>
      </c>
      <c r="H82" s="256">
        <v>516.60000000000014</v>
      </c>
      <c r="I82" s="256">
        <v>524.95000000000005</v>
      </c>
      <c r="J82" s="256">
        <v>529.90000000000009</v>
      </c>
      <c r="K82" s="254">
        <v>520</v>
      </c>
      <c r="L82" s="254">
        <v>506.7</v>
      </c>
      <c r="M82" s="254">
        <v>1.49915</v>
      </c>
    </row>
    <row r="83" spans="1:13">
      <c r="A83" s="273">
        <v>74</v>
      </c>
      <c r="B83" s="254" t="s">
        <v>237</v>
      </c>
      <c r="C83" s="254">
        <v>1357.7</v>
      </c>
      <c r="D83" s="256">
        <v>1352.5666666666666</v>
      </c>
      <c r="E83" s="256">
        <v>1338.1333333333332</v>
      </c>
      <c r="F83" s="256">
        <v>1318.5666666666666</v>
      </c>
      <c r="G83" s="256">
        <v>1304.1333333333332</v>
      </c>
      <c r="H83" s="256">
        <v>1372.1333333333332</v>
      </c>
      <c r="I83" s="256">
        <v>1386.5666666666666</v>
      </c>
      <c r="J83" s="256">
        <v>1406.1333333333332</v>
      </c>
      <c r="K83" s="254">
        <v>1367</v>
      </c>
      <c r="L83" s="254">
        <v>1333</v>
      </c>
      <c r="M83" s="254">
        <v>0.97435000000000005</v>
      </c>
    </row>
    <row r="84" spans="1:13">
      <c r="A84" s="273">
        <v>75</v>
      </c>
      <c r="B84" s="254" t="s">
        <v>96</v>
      </c>
      <c r="C84" s="254">
        <v>1176.2</v>
      </c>
      <c r="D84" s="256">
        <v>1177.8</v>
      </c>
      <c r="E84" s="256">
        <v>1166.5999999999999</v>
      </c>
      <c r="F84" s="256">
        <v>1157</v>
      </c>
      <c r="G84" s="256">
        <v>1145.8</v>
      </c>
      <c r="H84" s="256">
        <v>1187.3999999999999</v>
      </c>
      <c r="I84" s="256">
        <v>1198.6000000000001</v>
      </c>
      <c r="J84" s="256">
        <v>1208.1999999999998</v>
      </c>
      <c r="K84" s="254">
        <v>1189</v>
      </c>
      <c r="L84" s="254">
        <v>1168.2</v>
      </c>
      <c r="M84" s="254">
        <v>15.11759</v>
      </c>
    </row>
    <row r="85" spans="1:13">
      <c r="A85" s="273">
        <v>76</v>
      </c>
      <c r="B85" s="254" t="s">
        <v>97</v>
      </c>
      <c r="C85" s="254">
        <v>187.25</v>
      </c>
      <c r="D85" s="256">
        <v>187.58333333333334</v>
      </c>
      <c r="E85" s="256">
        <v>185.81666666666669</v>
      </c>
      <c r="F85" s="256">
        <v>184.38333333333335</v>
      </c>
      <c r="G85" s="256">
        <v>182.6166666666667</v>
      </c>
      <c r="H85" s="256">
        <v>189.01666666666668</v>
      </c>
      <c r="I85" s="256">
        <v>190.78333333333333</v>
      </c>
      <c r="J85" s="256">
        <v>192.21666666666667</v>
      </c>
      <c r="K85" s="254">
        <v>189.35</v>
      </c>
      <c r="L85" s="254">
        <v>186.15</v>
      </c>
      <c r="M85" s="254">
        <v>40.620130000000003</v>
      </c>
    </row>
    <row r="86" spans="1:13">
      <c r="A86" s="273">
        <v>77</v>
      </c>
      <c r="B86" s="254" t="s">
        <v>98</v>
      </c>
      <c r="C86" s="254">
        <v>84.4</v>
      </c>
      <c r="D86" s="256">
        <v>84.366666666666674</v>
      </c>
      <c r="E86" s="256">
        <v>83.333333333333343</v>
      </c>
      <c r="F86" s="256">
        <v>82.266666666666666</v>
      </c>
      <c r="G86" s="256">
        <v>81.233333333333334</v>
      </c>
      <c r="H86" s="256">
        <v>85.433333333333351</v>
      </c>
      <c r="I86" s="256">
        <v>86.466666666666683</v>
      </c>
      <c r="J86" s="256">
        <v>87.53333333333336</v>
      </c>
      <c r="K86" s="254">
        <v>85.4</v>
      </c>
      <c r="L86" s="254">
        <v>83.3</v>
      </c>
      <c r="M86" s="254">
        <v>265.51292000000001</v>
      </c>
    </row>
    <row r="87" spans="1:13">
      <c r="A87" s="273">
        <v>78</v>
      </c>
      <c r="B87" s="254" t="s">
        <v>359</v>
      </c>
      <c r="C87" s="254">
        <v>221.6</v>
      </c>
      <c r="D87" s="256">
        <v>221.83333333333334</v>
      </c>
      <c r="E87" s="256">
        <v>219.76666666666668</v>
      </c>
      <c r="F87" s="256">
        <v>217.93333333333334</v>
      </c>
      <c r="G87" s="256">
        <v>215.86666666666667</v>
      </c>
      <c r="H87" s="256">
        <v>223.66666666666669</v>
      </c>
      <c r="I87" s="256">
        <v>225.73333333333335</v>
      </c>
      <c r="J87" s="256">
        <v>227.56666666666669</v>
      </c>
      <c r="K87" s="254">
        <v>223.9</v>
      </c>
      <c r="L87" s="254">
        <v>220</v>
      </c>
      <c r="M87" s="254">
        <v>22.641079999999999</v>
      </c>
    </row>
    <row r="88" spans="1:13">
      <c r="A88" s="273">
        <v>79</v>
      </c>
      <c r="B88" s="254" t="s">
        <v>240</v>
      </c>
      <c r="C88" s="254">
        <v>45.05</v>
      </c>
      <c r="D88" s="256">
        <v>45.199999999999996</v>
      </c>
      <c r="E88" s="256">
        <v>44.849999999999994</v>
      </c>
      <c r="F88" s="256">
        <v>44.65</v>
      </c>
      <c r="G88" s="256">
        <v>44.3</v>
      </c>
      <c r="H88" s="256">
        <v>45.399999999999991</v>
      </c>
      <c r="I88" s="256">
        <v>45.75</v>
      </c>
      <c r="J88" s="256">
        <v>45.949999999999989</v>
      </c>
      <c r="K88" s="254">
        <v>45.55</v>
      </c>
      <c r="L88" s="254">
        <v>45</v>
      </c>
      <c r="M88" s="254">
        <v>18.078340000000001</v>
      </c>
    </row>
    <row r="89" spans="1:13">
      <c r="A89" s="273">
        <v>80</v>
      </c>
      <c r="B89" s="254" t="s">
        <v>99</v>
      </c>
      <c r="C89" s="254">
        <v>152.80000000000001</v>
      </c>
      <c r="D89" s="256">
        <v>152.88333333333335</v>
      </c>
      <c r="E89" s="256">
        <v>151.2166666666667</v>
      </c>
      <c r="F89" s="256">
        <v>149.63333333333335</v>
      </c>
      <c r="G89" s="256">
        <v>147.9666666666667</v>
      </c>
      <c r="H89" s="256">
        <v>154.4666666666667</v>
      </c>
      <c r="I89" s="256">
        <v>156.13333333333338</v>
      </c>
      <c r="J89" s="256">
        <v>157.7166666666667</v>
      </c>
      <c r="K89" s="254">
        <v>154.55000000000001</v>
      </c>
      <c r="L89" s="254">
        <v>151.30000000000001</v>
      </c>
      <c r="M89" s="254">
        <v>89.933809999999994</v>
      </c>
    </row>
    <row r="90" spans="1:13">
      <c r="A90" s="273">
        <v>81</v>
      </c>
      <c r="B90" s="254" t="s">
        <v>102</v>
      </c>
      <c r="C90" s="254">
        <v>26.8</v>
      </c>
      <c r="D90" s="256">
        <v>26.650000000000002</v>
      </c>
      <c r="E90" s="256">
        <v>26.200000000000003</v>
      </c>
      <c r="F90" s="256">
        <v>25.6</v>
      </c>
      <c r="G90" s="256">
        <v>25.150000000000002</v>
      </c>
      <c r="H90" s="256">
        <v>27.250000000000004</v>
      </c>
      <c r="I90" s="256">
        <v>27.7</v>
      </c>
      <c r="J90" s="256">
        <v>28.300000000000004</v>
      </c>
      <c r="K90" s="254">
        <v>27.1</v>
      </c>
      <c r="L90" s="254">
        <v>26.05</v>
      </c>
      <c r="M90" s="254">
        <v>187.76181</v>
      </c>
    </row>
    <row r="91" spans="1:13">
      <c r="A91" s="273">
        <v>82</v>
      </c>
      <c r="B91" s="254" t="s">
        <v>241</v>
      </c>
      <c r="C91" s="254">
        <v>197.25</v>
      </c>
      <c r="D91" s="256">
        <v>199</v>
      </c>
      <c r="E91" s="256">
        <v>193.8</v>
      </c>
      <c r="F91" s="256">
        <v>190.35000000000002</v>
      </c>
      <c r="G91" s="256">
        <v>185.15000000000003</v>
      </c>
      <c r="H91" s="256">
        <v>202.45</v>
      </c>
      <c r="I91" s="256">
        <v>207.64999999999998</v>
      </c>
      <c r="J91" s="256">
        <v>211.09999999999997</v>
      </c>
      <c r="K91" s="254">
        <v>204.2</v>
      </c>
      <c r="L91" s="254">
        <v>195.55</v>
      </c>
      <c r="M91" s="254">
        <v>21.338719999999999</v>
      </c>
    </row>
    <row r="92" spans="1:13">
      <c r="A92" s="273">
        <v>83</v>
      </c>
      <c r="B92" s="254" t="s">
        <v>100</v>
      </c>
      <c r="C92" s="254">
        <v>614.5</v>
      </c>
      <c r="D92" s="256">
        <v>615.4</v>
      </c>
      <c r="E92" s="256">
        <v>607.09999999999991</v>
      </c>
      <c r="F92" s="256">
        <v>599.69999999999993</v>
      </c>
      <c r="G92" s="256">
        <v>591.39999999999986</v>
      </c>
      <c r="H92" s="256">
        <v>622.79999999999995</v>
      </c>
      <c r="I92" s="256">
        <v>631.09999999999991</v>
      </c>
      <c r="J92" s="256">
        <v>638.5</v>
      </c>
      <c r="K92" s="254">
        <v>623.70000000000005</v>
      </c>
      <c r="L92" s="254">
        <v>608</v>
      </c>
      <c r="M92" s="254">
        <v>21.480779999999999</v>
      </c>
    </row>
    <row r="93" spans="1:13">
      <c r="A93" s="273">
        <v>84</v>
      </c>
      <c r="B93" s="254" t="s">
        <v>242</v>
      </c>
      <c r="C93" s="254">
        <v>546.1</v>
      </c>
      <c r="D93" s="256">
        <v>549.01666666666677</v>
      </c>
      <c r="E93" s="256">
        <v>538.68333333333351</v>
      </c>
      <c r="F93" s="256">
        <v>531.26666666666677</v>
      </c>
      <c r="G93" s="256">
        <v>520.93333333333351</v>
      </c>
      <c r="H93" s="256">
        <v>556.43333333333351</v>
      </c>
      <c r="I93" s="256">
        <v>566.76666666666677</v>
      </c>
      <c r="J93" s="256">
        <v>574.18333333333351</v>
      </c>
      <c r="K93" s="254">
        <v>559.35</v>
      </c>
      <c r="L93" s="254">
        <v>541.6</v>
      </c>
      <c r="M93" s="254">
        <v>2.8166899999999999</v>
      </c>
    </row>
    <row r="94" spans="1:13">
      <c r="A94" s="273">
        <v>85</v>
      </c>
      <c r="B94" s="254" t="s">
        <v>103</v>
      </c>
      <c r="C94" s="254">
        <v>821.65</v>
      </c>
      <c r="D94" s="256">
        <v>821.19999999999993</v>
      </c>
      <c r="E94" s="256">
        <v>811.44999999999982</v>
      </c>
      <c r="F94" s="256">
        <v>801.24999999999989</v>
      </c>
      <c r="G94" s="256">
        <v>791.49999999999977</v>
      </c>
      <c r="H94" s="256">
        <v>831.39999999999986</v>
      </c>
      <c r="I94" s="256">
        <v>841.15000000000009</v>
      </c>
      <c r="J94" s="256">
        <v>851.34999999999991</v>
      </c>
      <c r="K94" s="254">
        <v>830.95</v>
      </c>
      <c r="L94" s="254">
        <v>811</v>
      </c>
      <c r="M94" s="254">
        <v>22.390460000000001</v>
      </c>
    </row>
    <row r="95" spans="1:13">
      <c r="A95" s="273">
        <v>86</v>
      </c>
      <c r="B95" s="254" t="s">
        <v>243</v>
      </c>
      <c r="C95" s="254">
        <v>561.4</v>
      </c>
      <c r="D95" s="256">
        <v>558.5</v>
      </c>
      <c r="E95" s="256">
        <v>540</v>
      </c>
      <c r="F95" s="256">
        <v>518.6</v>
      </c>
      <c r="G95" s="256">
        <v>500.1</v>
      </c>
      <c r="H95" s="256">
        <v>579.9</v>
      </c>
      <c r="I95" s="256">
        <v>598.4</v>
      </c>
      <c r="J95" s="256">
        <v>619.79999999999995</v>
      </c>
      <c r="K95" s="254">
        <v>577</v>
      </c>
      <c r="L95" s="254">
        <v>537.1</v>
      </c>
      <c r="M95" s="254">
        <v>16.507280000000002</v>
      </c>
    </row>
    <row r="96" spans="1:13">
      <c r="A96" s="273">
        <v>87</v>
      </c>
      <c r="B96" s="254" t="s">
        <v>244</v>
      </c>
      <c r="C96" s="254">
        <v>1281.05</v>
      </c>
      <c r="D96" s="256">
        <v>1282.8999999999999</v>
      </c>
      <c r="E96" s="256">
        <v>1251.1499999999996</v>
      </c>
      <c r="F96" s="256">
        <v>1221.2499999999998</v>
      </c>
      <c r="G96" s="256">
        <v>1189.4999999999995</v>
      </c>
      <c r="H96" s="256">
        <v>1312.7999999999997</v>
      </c>
      <c r="I96" s="256">
        <v>1344.5500000000002</v>
      </c>
      <c r="J96" s="256">
        <v>1374.4499999999998</v>
      </c>
      <c r="K96" s="254">
        <v>1314.65</v>
      </c>
      <c r="L96" s="254">
        <v>1253</v>
      </c>
      <c r="M96" s="254">
        <v>17.488720000000001</v>
      </c>
    </row>
    <row r="97" spans="1:13">
      <c r="A97" s="273">
        <v>88</v>
      </c>
      <c r="B97" s="254" t="s">
        <v>104</v>
      </c>
      <c r="C97" s="254">
        <v>1389.7</v>
      </c>
      <c r="D97" s="256">
        <v>1397.3333333333333</v>
      </c>
      <c r="E97" s="256">
        <v>1372.7666666666664</v>
      </c>
      <c r="F97" s="256">
        <v>1355.8333333333333</v>
      </c>
      <c r="G97" s="256">
        <v>1331.2666666666664</v>
      </c>
      <c r="H97" s="256">
        <v>1414.2666666666664</v>
      </c>
      <c r="I97" s="256">
        <v>1438.8333333333335</v>
      </c>
      <c r="J97" s="256">
        <v>1455.7666666666664</v>
      </c>
      <c r="K97" s="254">
        <v>1421.9</v>
      </c>
      <c r="L97" s="254">
        <v>1380.4</v>
      </c>
      <c r="M97" s="254">
        <v>9.0885800000000003</v>
      </c>
    </row>
    <row r="98" spans="1:13">
      <c r="A98" s="273">
        <v>89</v>
      </c>
      <c r="B98" s="254" t="s">
        <v>372</v>
      </c>
      <c r="C98" s="254">
        <v>520.6</v>
      </c>
      <c r="D98" s="256">
        <v>525.0333333333333</v>
      </c>
      <c r="E98" s="256">
        <v>515.06666666666661</v>
      </c>
      <c r="F98" s="256">
        <v>509.5333333333333</v>
      </c>
      <c r="G98" s="256">
        <v>499.56666666666661</v>
      </c>
      <c r="H98" s="256">
        <v>530.56666666666661</v>
      </c>
      <c r="I98" s="256">
        <v>540.5333333333333</v>
      </c>
      <c r="J98" s="256">
        <v>546.06666666666661</v>
      </c>
      <c r="K98" s="254">
        <v>535</v>
      </c>
      <c r="L98" s="254">
        <v>519.5</v>
      </c>
      <c r="M98" s="254">
        <v>7.1212799999999996</v>
      </c>
    </row>
    <row r="99" spans="1:13">
      <c r="A99" s="273">
        <v>90</v>
      </c>
      <c r="B99" s="254" t="s">
        <v>246</v>
      </c>
      <c r="C99" s="254">
        <v>271.39999999999998</v>
      </c>
      <c r="D99" s="256">
        <v>273.3</v>
      </c>
      <c r="E99" s="256">
        <v>267.60000000000002</v>
      </c>
      <c r="F99" s="256">
        <v>263.8</v>
      </c>
      <c r="G99" s="256">
        <v>258.10000000000002</v>
      </c>
      <c r="H99" s="256">
        <v>277.10000000000002</v>
      </c>
      <c r="I99" s="256">
        <v>282.79999999999995</v>
      </c>
      <c r="J99" s="256">
        <v>286.60000000000002</v>
      </c>
      <c r="K99" s="254">
        <v>279</v>
      </c>
      <c r="L99" s="254">
        <v>269.5</v>
      </c>
      <c r="M99" s="254">
        <v>4.1301800000000002</v>
      </c>
    </row>
    <row r="100" spans="1:13">
      <c r="A100" s="273">
        <v>91</v>
      </c>
      <c r="B100" s="254" t="s">
        <v>107</v>
      </c>
      <c r="C100" s="254">
        <v>931.4</v>
      </c>
      <c r="D100" s="256">
        <v>932.51666666666677</v>
      </c>
      <c r="E100" s="256">
        <v>924.03333333333353</v>
      </c>
      <c r="F100" s="256">
        <v>916.66666666666674</v>
      </c>
      <c r="G100" s="256">
        <v>908.18333333333351</v>
      </c>
      <c r="H100" s="256">
        <v>939.88333333333355</v>
      </c>
      <c r="I100" s="256">
        <v>948.3666666666669</v>
      </c>
      <c r="J100" s="256">
        <v>955.73333333333358</v>
      </c>
      <c r="K100" s="254">
        <v>941</v>
      </c>
      <c r="L100" s="254">
        <v>925.15</v>
      </c>
      <c r="M100" s="254">
        <v>41.788339999999998</v>
      </c>
    </row>
    <row r="101" spans="1:13">
      <c r="A101" s="273">
        <v>92</v>
      </c>
      <c r="B101" s="254" t="s">
        <v>248</v>
      </c>
      <c r="C101" s="254">
        <v>2848.5</v>
      </c>
      <c r="D101" s="256">
        <v>2845.8166666666671</v>
      </c>
      <c r="E101" s="256">
        <v>2822.6333333333341</v>
      </c>
      <c r="F101" s="256">
        <v>2796.7666666666669</v>
      </c>
      <c r="G101" s="256">
        <v>2773.5833333333339</v>
      </c>
      <c r="H101" s="256">
        <v>2871.6833333333343</v>
      </c>
      <c r="I101" s="256">
        <v>2894.8666666666677</v>
      </c>
      <c r="J101" s="256">
        <v>2920.7333333333345</v>
      </c>
      <c r="K101" s="254">
        <v>2869</v>
      </c>
      <c r="L101" s="254">
        <v>2819.95</v>
      </c>
      <c r="M101" s="254">
        <v>1.33667</v>
      </c>
    </row>
    <row r="102" spans="1:13">
      <c r="A102" s="273">
        <v>93</v>
      </c>
      <c r="B102" s="254" t="s">
        <v>109</v>
      </c>
      <c r="C102" s="254">
        <v>1458.2</v>
      </c>
      <c r="D102" s="256">
        <v>1463.2</v>
      </c>
      <c r="E102" s="256">
        <v>1447.5500000000002</v>
      </c>
      <c r="F102" s="256">
        <v>1436.9</v>
      </c>
      <c r="G102" s="256">
        <v>1421.2500000000002</v>
      </c>
      <c r="H102" s="256">
        <v>1473.8500000000001</v>
      </c>
      <c r="I102" s="256">
        <v>1489.5000000000002</v>
      </c>
      <c r="J102" s="256">
        <v>1500.15</v>
      </c>
      <c r="K102" s="254">
        <v>1478.85</v>
      </c>
      <c r="L102" s="254">
        <v>1452.55</v>
      </c>
      <c r="M102" s="254">
        <v>50.654580000000003</v>
      </c>
    </row>
    <row r="103" spans="1:13">
      <c r="A103" s="273">
        <v>94</v>
      </c>
      <c r="B103" s="254" t="s">
        <v>249</v>
      </c>
      <c r="C103" s="254">
        <v>666.15</v>
      </c>
      <c r="D103" s="256">
        <v>667.58333333333337</v>
      </c>
      <c r="E103" s="256">
        <v>663.56666666666672</v>
      </c>
      <c r="F103" s="256">
        <v>660.98333333333335</v>
      </c>
      <c r="G103" s="256">
        <v>656.9666666666667</v>
      </c>
      <c r="H103" s="256">
        <v>670.16666666666674</v>
      </c>
      <c r="I103" s="256">
        <v>674.18333333333339</v>
      </c>
      <c r="J103" s="256">
        <v>676.76666666666677</v>
      </c>
      <c r="K103" s="254">
        <v>671.6</v>
      </c>
      <c r="L103" s="254">
        <v>665</v>
      </c>
      <c r="M103" s="254">
        <v>22.52486</v>
      </c>
    </row>
    <row r="104" spans="1:13">
      <c r="A104" s="273">
        <v>95</v>
      </c>
      <c r="B104" s="254" t="s">
        <v>105</v>
      </c>
      <c r="C104" s="254">
        <v>1074.0999999999999</v>
      </c>
      <c r="D104" s="256">
        <v>1071.6000000000001</v>
      </c>
      <c r="E104" s="256">
        <v>1060.5000000000002</v>
      </c>
      <c r="F104" s="256">
        <v>1046.9000000000001</v>
      </c>
      <c r="G104" s="256">
        <v>1035.8000000000002</v>
      </c>
      <c r="H104" s="256">
        <v>1085.2000000000003</v>
      </c>
      <c r="I104" s="256">
        <v>1096.3000000000002</v>
      </c>
      <c r="J104" s="256">
        <v>1109.9000000000003</v>
      </c>
      <c r="K104" s="254">
        <v>1082.7</v>
      </c>
      <c r="L104" s="254">
        <v>1058</v>
      </c>
      <c r="M104" s="254">
        <v>19.824269999999999</v>
      </c>
    </row>
    <row r="105" spans="1:13">
      <c r="A105" s="273">
        <v>96</v>
      </c>
      <c r="B105" s="254" t="s">
        <v>110</v>
      </c>
      <c r="C105" s="254">
        <v>2915</v>
      </c>
      <c r="D105" s="256">
        <v>2917.65</v>
      </c>
      <c r="E105" s="256">
        <v>2891.3500000000004</v>
      </c>
      <c r="F105" s="256">
        <v>2867.7000000000003</v>
      </c>
      <c r="G105" s="256">
        <v>2841.4000000000005</v>
      </c>
      <c r="H105" s="256">
        <v>2941.3</v>
      </c>
      <c r="I105" s="256">
        <v>2967.6000000000004</v>
      </c>
      <c r="J105" s="256">
        <v>2991.25</v>
      </c>
      <c r="K105" s="254">
        <v>2943.95</v>
      </c>
      <c r="L105" s="254">
        <v>2894</v>
      </c>
      <c r="M105" s="254">
        <v>7.1784100000000004</v>
      </c>
    </row>
    <row r="106" spans="1:13">
      <c r="A106" s="273">
        <v>97</v>
      </c>
      <c r="B106" s="254" t="s">
        <v>112</v>
      </c>
      <c r="C106" s="254">
        <v>403.3</v>
      </c>
      <c r="D106" s="256">
        <v>401.31666666666666</v>
      </c>
      <c r="E106" s="256">
        <v>396.18333333333334</v>
      </c>
      <c r="F106" s="256">
        <v>389.06666666666666</v>
      </c>
      <c r="G106" s="256">
        <v>383.93333333333334</v>
      </c>
      <c r="H106" s="256">
        <v>408.43333333333334</v>
      </c>
      <c r="I106" s="256">
        <v>413.56666666666666</v>
      </c>
      <c r="J106" s="256">
        <v>420.68333333333334</v>
      </c>
      <c r="K106" s="254">
        <v>406.45</v>
      </c>
      <c r="L106" s="254">
        <v>394.2</v>
      </c>
      <c r="M106" s="254">
        <v>161.13667000000001</v>
      </c>
    </row>
    <row r="107" spans="1:13">
      <c r="A107" s="273">
        <v>98</v>
      </c>
      <c r="B107" s="254" t="s">
        <v>113</v>
      </c>
      <c r="C107" s="254">
        <v>272.75</v>
      </c>
      <c r="D107" s="256">
        <v>269.23333333333335</v>
      </c>
      <c r="E107" s="256">
        <v>264.81666666666672</v>
      </c>
      <c r="F107" s="256">
        <v>256.88333333333338</v>
      </c>
      <c r="G107" s="256">
        <v>252.46666666666675</v>
      </c>
      <c r="H107" s="256">
        <v>277.16666666666669</v>
      </c>
      <c r="I107" s="256">
        <v>281.58333333333331</v>
      </c>
      <c r="J107" s="256">
        <v>289.51666666666665</v>
      </c>
      <c r="K107" s="254">
        <v>273.64999999999998</v>
      </c>
      <c r="L107" s="254">
        <v>261.3</v>
      </c>
      <c r="M107" s="254">
        <v>74.903959999999998</v>
      </c>
    </row>
    <row r="108" spans="1:13">
      <c r="A108" s="273">
        <v>99</v>
      </c>
      <c r="B108" s="254" t="s">
        <v>114</v>
      </c>
      <c r="C108" s="254">
        <v>2359.75</v>
      </c>
      <c r="D108" s="256">
        <v>2361.25</v>
      </c>
      <c r="E108" s="256">
        <v>2342.5</v>
      </c>
      <c r="F108" s="256">
        <v>2325.25</v>
      </c>
      <c r="G108" s="256">
        <v>2306.5</v>
      </c>
      <c r="H108" s="256">
        <v>2378.5</v>
      </c>
      <c r="I108" s="256">
        <v>2397.25</v>
      </c>
      <c r="J108" s="256">
        <v>2414.5</v>
      </c>
      <c r="K108" s="254">
        <v>2380</v>
      </c>
      <c r="L108" s="254">
        <v>2344</v>
      </c>
      <c r="M108" s="254">
        <v>13.235900000000001</v>
      </c>
    </row>
    <row r="109" spans="1:13">
      <c r="A109" s="273">
        <v>100</v>
      </c>
      <c r="B109" s="254" t="s">
        <v>250</v>
      </c>
      <c r="C109" s="254">
        <v>347.65</v>
      </c>
      <c r="D109" s="256">
        <v>350.66666666666669</v>
      </c>
      <c r="E109" s="256">
        <v>339.23333333333335</v>
      </c>
      <c r="F109" s="256">
        <v>330.81666666666666</v>
      </c>
      <c r="G109" s="256">
        <v>319.38333333333333</v>
      </c>
      <c r="H109" s="256">
        <v>359.08333333333337</v>
      </c>
      <c r="I109" s="256">
        <v>370.51666666666665</v>
      </c>
      <c r="J109" s="256">
        <v>378.93333333333339</v>
      </c>
      <c r="K109" s="254">
        <v>362.1</v>
      </c>
      <c r="L109" s="254">
        <v>342.25</v>
      </c>
      <c r="M109" s="254">
        <v>115.43534</v>
      </c>
    </row>
    <row r="110" spans="1:13">
      <c r="A110" s="273">
        <v>101</v>
      </c>
      <c r="B110" s="254" t="s">
        <v>251</v>
      </c>
      <c r="C110" s="254">
        <v>46.15</v>
      </c>
      <c r="D110" s="256">
        <v>46.416666666666664</v>
      </c>
      <c r="E110" s="256">
        <v>45.68333333333333</v>
      </c>
      <c r="F110" s="256">
        <v>45.216666666666669</v>
      </c>
      <c r="G110" s="256">
        <v>44.483333333333334</v>
      </c>
      <c r="H110" s="256">
        <v>46.883333333333326</v>
      </c>
      <c r="I110" s="256">
        <v>47.61666666666666</v>
      </c>
      <c r="J110" s="256">
        <v>48.083333333333321</v>
      </c>
      <c r="K110" s="254">
        <v>47.15</v>
      </c>
      <c r="L110" s="254">
        <v>45.95</v>
      </c>
      <c r="M110" s="254">
        <v>21.913810000000002</v>
      </c>
    </row>
    <row r="111" spans="1:13">
      <c r="A111" s="273">
        <v>102</v>
      </c>
      <c r="B111" s="254" t="s">
        <v>108</v>
      </c>
      <c r="C111" s="254">
        <v>2459.85</v>
      </c>
      <c r="D111" s="256">
        <v>2476.8666666666668</v>
      </c>
      <c r="E111" s="256">
        <v>2436.7333333333336</v>
      </c>
      <c r="F111" s="256">
        <v>2413.6166666666668</v>
      </c>
      <c r="G111" s="256">
        <v>2373.4833333333336</v>
      </c>
      <c r="H111" s="256">
        <v>2499.9833333333336</v>
      </c>
      <c r="I111" s="256">
        <v>2540.1166666666668</v>
      </c>
      <c r="J111" s="256">
        <v>2563.2333333333336</v>
      </c>
      <c r="K111" s="254">
        <v>2517</v>
      </c>
      <c r="L111" s="254">
        <v>2453.75</v>
      </c>
      <c r="M111" s="254">
        <v>20.319030000000001</v>
      </c>
    </row>
    <row r="112" spans="1:13">
      <c r="A112" s="273">
        <v>103</v>
      </c>
      <c r="B112" s="254" t="s">
        <v>116</v>
      </c>
      <c r="C112" s="254">
        <v>625.45000000000005</v>
      </c>
      <c r="D112" s="256">
        <v>627.6</v>
      </c>
      <c r="E112" s="256">
        <v>621.20000000000005</v>
      </c>
      <c r="F112" s="256">
        <v>616.95000000000005</v>
      </c>
      <c r="G112" s="256">
        <v>610.55000000000007</v>
      </c>
      <c r="H112" s="256">
        <v>631.85</v>
      </c>
      <c r="I112" s="256">
        <v>638.24999999999989</v>
      </c>
      <c r="J112" s="256">
        <v>642.5</v>
      </c>
      <c r="K112" s="254">
        <v>634</v>
      </c>
      <c r="L112" s="254">
        <v>623.35</v>
      </c>
      <c r="M112" s="254">
        <v>139.11575999999999</v>
      </c>
    </row>
    <row r="113" spans="1:13">
      <c r="A113" s="273">
        <v>104</v>
      </c>
      <c r="B113" s="254" t="s">
        <v>252</v>
      </c>
      <c r="C113" s="254">
        <v>1504.95</v>
      </c>
      <c r="D113" s="256">
        <v>1498.3333333333333</v>
      </c>
      <c r="E113" s="256">
        <v>1484.8166666666666</v>
      </c>
      <c r="F113" s="256">
        <v>1464.6833333333334</v>
      </c>
      <c r="G113" s="256">
        <v>1451.1666666666667</v>
      </c>
      <c r="H113" s="256">
        <v>1518.4666666666665</v>
      </c>
      <c r="I113" s="256">
        <v>1531.9833333333333</v>
      </c>
      <c r="J113" s="256">
        <v>1552.1166666666663</v>
      </c>
      <c r="K113" s="254">
        <v>1511.85</v>
      </c>
      <c r="L113" s="254">
        <v>1478.2</v>
      </c>
      <c r="M113" s="254">
        <v>3.3243900000000002</v>
      </c>
    </row>
    <row r="114" spans="1:13">
      <c r="A114" s="273">
        <v>105</v>
      </c>
      <c r="B114" s="254" t="s">
        <v>117</v>
      </c>
      <c r="C114" s="254">
        <v>544.29999999999995</v>
      </c>
      <c r="D114" s="256">
        <v>544.81666666666661</v>
      </c>
      <c r="E114" s="256">
        <v>538.08333333333326</v>
      </c>
      <c r="F114" s="256">
        <v>531.86666666666667</v>
      </c>
      <c r="G114" s="256">
        <v>525.13333333333333</v>
      </c>
      <c r="H114" s="256">
        <v>551.03333333333319</v>
      </c>
      <c r="I114" s="256">
        <v>557.76666666666654</v>
      </c>
      <c r="J114" s="256">
        <v>563.98333333333312</v>
      </c>
      <c r="K114" s="254">
        <v>551.54999999999995</v>
      </c>
      <c r="L114" s="254">
        <v>538.6</v>
      </c>
      <c r="M114" s="254">
        <v>27.0351</v>
      </c>
    </row>
    <row r="115" spans="1:13">
      <c r="A115" s="273">
        <v>106</v>
      </c>
      <c r="B115" s="254" t="s">
        <v>387</v>
      </c>
      <c r="C115" s="254">
        <v>551.95000000000005</v>
      </c>
      <c r="D115" s="256">
        <v>545.94999999999993</v>
      </c>
      <c r="E115" s="256">
        <v>529.99999999999989</v>
      </c>
      <c r="F115" s="256">
        <v>508.04999999999995</v>
      </c>
      <c r="G115" s="256">
        <v>492.09999999999991</v>
      </c>
      <c r="H115" s="256">
        <v>567.89999999999986</v>
      </c>
      <c r="I115" s="256">
        <v>583.84999999999991</v>
      </c>
      <c r="J115" s="256">
        <v>605.79999999999984</v>
      </c>
      <c r="K115" s="254">
        <v>561.9</v>
      </c>
      <c r="L115" s="254">
        <v>524</v>
      </c>
      <c r="M115" s="254">
        <v>38.803170000000001</v>
      </c>
    </row>
    <row r="116" spans="1:13">
      <c r="A116" s="273">
        <v>107</v>
      </c>
      <c r="B116" s="254" t="s">
        <v>119</v>
      </c>
      <c r="C116" s="254">
        <v>55.55</v>
      </c>
      <c r="D116" s="256">
        <v>55.716666666666669</v>
      </c>
      <c r="E116" s="256">
        <v>55.233333333333334</v>
      </c>
      <c r="F116" s="256">
        <v>54.916666666666664</v>
      </c>
      <c r="G116" s="256">
        <v>54.43333333333333</v>
      </c>
      <c r="H116" s="256">
        <v>56.033333333333339</v>
      </c>
      <c r="I116" s="256">
        <v>56.516666666666673</v>
      </c>
      <c r="J116" s="256">
        <v>56.833333333333343</v>
      </c>
      <c r="K116" s="254">
        <v>56.2</v>
      </c>
      <c r="L116" s="254">
        <v>55.4</v>
      </c>
      <c r="M116" s="254">
        <v>183.99736999999999</v>
      </c>
    </row>
    <row r="117" spans="1:13">
      <c r="A117" s="273">
        <v>108</v>
      </c>
      <c r="B117" s="254" t="s">
        <v>126</v>
      </c>
      <c r="C117" s="254">
        <v>207.75</v>
      </c>
      <c r="D117" s="256">
        <v>208.9</v>
      </c>
      <c r="E117" s="256">
        <v>206.4</v>
      </c>
      <c r="F117" s="256">
        <v>205.05</v>
      </c>
      <c r="G117" s="256">
        <v>202.55</v>
      </c>
      <c r="H117" s="256">
        <v>210.25</v>
      </c>
      <c r="I117" s="256">
        <v>212.75</v>
      </c>
      <c r="J117" s="256">
        <v>214.1</v>
      </c>
      <c r="K117" s="254">
        <v>211.4</v>
      </c>
      <c r="L117" s="254">
        <v>207.55</v>
      </c>
      <c r="M117" s="254">
        <v>244.05319</v>
      </c>
    </row>
    <row r="118" spans="1:13">
      <c r="A118" s="273">
        <v>109</v>
      </c>
      <c r="B118" s="254" t="s">
        <v>115</v>
      </c>
      <c r="C118" s="254">
        <v>193.25</v>
      </c>
      <c r="D118" s="256">
        <v>192.86666666666667</v>
      </c>
      <c r="E118" s="256">
        <v>190.93333333333334</v>
      </c>
      <c r="F118" s="256">
        <v>188.61666666666667</v>
      </c>
      <c r="G118" s="256">
        <v>186.68333333333334</v>
      </c>
      <c r="H118" s="256">
        <v>195.18333333333334</v>
      </c>
      <c r="I118" s="256">
        <v>197.11666666666667</v>
      </c>
      <c r="J118" s="256">
        <v>199.43333333333334</v>
      </c>
      <c r="K118" s="254">
        <v>194.8</v>
      </c>
      <c r="L118" s="254">
        <v>190.55</v>
      </c>
      <c r="M118" s="254">
        <v>93.211020000000005</v>
      </c>
    </row>
    <row r="119" spans="1:13">
      <c r="A119" s="273">
        <v>110</v>
      </c>
      <c r="B119" s="254" t="s">
        <v>255</v>
      </c>
      <c r="C119" s="254">
        <v>129</v>
      </c>
      <c r="D119" s="256">
        <v>126.58333333333333</v>
      </c>
      <c r="E119" s="256">
        <v>123.16666666666666</v>
      </c>
      <c r="F119" s="256">
        <v>117.33333333333333</v>
      </c>
      <c r="G119" s="256">
        <v>113.91666666666666</v>
      </c>
      <c r="H119" s="256">
        <v>132.41666666666666</v>
      </c>
      <c r="I119" s="256">
        <v>135.83333333333331</v>
      </c>
      <c r="J119" s="256">
        <v>141.66666666666666</v>
      </c>
      <c r="K119" s="254">
        <v>130</v>
      </c>
      <c r="L119" s="254">
        <v>120.75</v>
      </c>
      <c r="M119" s="254">
        <v>82.860849999999999</v>
      </c>
    </row>
    <row r="120" spans="1:13">
      <c r="A120" s="273">
        <v>111</v>
      </c>
      <c r="B120" s="254" t="s">
        <v>125</v>
      </c>
      <c r="C120" s="254">
        <v>107.2</v>
      </c>
      <c r="D120" s="256">
        <v>106.75</v>
      </c>
      <c r="E120" s="256">
        <v>104.55</v>
      </c>
      <c r="F120" s="256">
        <v>101.89999999999999</v>
      </c>
      <c r="G120" s="256">
        <v>99.699999999999989</v>
      </c>
      <c r="H120" s="256">
        <v>109.4</v>
      </c>
      <c r="I120" s="256">
        <v>111.6</v>
      </c>
      <c r="J120" s="256">
        <v>114.25000000000001</v>
      </c>
      <c r="K120" s="254">
        <v>108.95</v>
      </c>
      <c r="L120" s="254">
        <v>104.1</v>
      </c>
      <c r="M120" s="254">
        <v>741.74684000000002</v>
      </c>
    </row>
    <row r="121" spans="1:13">
      <c r="A121" s="273">
        <v>112</v>
      </c>
      <c r="B121" s="254" t="s">
        <v>772</v>
      </c>
      <c r="C121" s="254">
        <v>1858.1</v>
      </c>
      <c r="D121" s="256">
        <v>1861.0166666666667</v>
      </c>
      <c r="E121" s="256">
        <v>1837.0833333333333</v>
      </c>
      <c r="F121" s="256">
        <v>1816.0666666666666</v>
      </c>
      <c r="G121" s="256">
        <v>1792.1333333333332</v>
      </c>
      <c r="H121" s="256">
        <v>1882.0333333333333</v>
      </c>
      <c r="I121" s="256">
        <v>1905.9666666666667</v>
      </c>
      <c r="J121" s="256">
        <v>1926.9833333333333</v>
      </c>
      <c r="K121" s="254">
        <v>1884.95</v>
      </c>
      <c r="L121" s="254">
        <v>1840</v>
      </c>
      <c r="M121" s="254">
        <v>20.9877</v>
      </c>
    </row>
    <row r="122" spans="1:13">
      <c r="A122" s="273">
        <v>113</v>
      </c>
      <c r="B122" s="254" t="s">
        <v>120</v>
      </c>
      <c r="C122" s="254">
        <v>515.04999999999995</v>
      </c>
      <c r="D122" s="256">
        <v>516.38333333333333</v>
      </c>
      <c r="E122" s="256">
        <v>509.76666666666665</v>
      </c>
      <c r="F122" s="256">
        <v>504.48333333333335</v>
      </c>
      <c r="G122" s="256">
        <v>497.86666666666667</v>
      </c>
      <c r="H122" s="256">
        <v>521.66666666666663</v>
      </c>
      <c r="I122" s="256">
        <v>528.28333333333319</v>
      </c>
      <c r="J122" s="256">
        <v>533.56666666666661</v>
      </c>
      <c r="K122" s="254">
        <v>523</v>
      </c>
      <c r="L122" s="254">
        <v>511.1</v>
      </c>
      <c r="M122" s="254">
        <v>15.56296</v>
      </c>
    </row>
    <row r="123" spans="1:13">
      <c r="A123" s="273">
        <v>114</v>
      </c>
      <c r="B123" s="254" t="s">
        <v>824</v>
      </c>
      <c r="C123" s="254">
        <v>243.65</v>
      </c>
      <c r="D123" s="256">
        <v>243.54999999999998</v>
      </c>
      <c r="E123" s="256">
        <v>242.09999999999997</v>
      </c>
      <c r="F123" s="256">
        <v>240.54999999999998</v>
      </c>
      <c r="G123" s="256">
        <v>239.09999999999997</v>
      </c>
      <c r="H123" s="256">
        <v>245.09999999999997</v>
      </c>
      <c r="I123" s="256">
        <v>246.54999999999995</v>
      </c>
      <c r="J123" s="256">
        <v>248.09999999999997</v>
      </c>
      <c r="K123" s="254">
        <v>245</v>
      </c>
      <c r="L123" s="254">
        <v>242</v>
      </c>
      <c r="M123" s="254">
        <v>16.508780000000002</v>
      </c>
    </row>
    <row r="124" spans="1:13">
      <c r="A124" s="273">
        <v>115</v>
      </c>
      <c r="B124" s="254" t="s">
        <v>122</v>
      </c>
      <c r="C124" s="254">
        <v>967</v>
      </c>
      <c r="D124" s="256">
        <v>968.93333333333339</v>
      </c>
      <c r="E124" s="256">
        <v>959.26666666666677</v>
      </c>
      <c r="F124" s="256">
        <v>951.53333333333342</v>
      </c>
      <c r="G124" s="256">
        <v>941.86666666666679</v>
      </c>
      <c r="H124" s="256">
        <v>976.66666666666674</v>
      </c>
      <c r="I124" s="256">
        <v>986.33333333333326</v>
      </c>
      <c r="J124" s="256">
        <v>994.06666666666672</v>
      </c>
      <c r="K124" s="254">
        <v>978.6</v>
      </c>
      <c r="L124" s="254">
        <v>961.2</v>
      </c>
      <c r="M124" s="254">
        <v>47.87294</v>
      </c>
    </row>
    <row r="125" spans="1:13">
      <c r="A125" s="273">
        <v>116</v>
      </c>
      <c r="B125" s="254" t="s">
        <v>256</v>
      </c>
      <c r="C125" s="254">
        <v>4399.7</v>
      </c>
      <c r="D125" s="256">
        <v>4436.5</v>
      </c>
      <c r="E125" s="256">
        <v>4346.2</v>
      </c>
      <c r="F125" s="256">
        <v>4292.7</v>
      </c>
      <c r="G125" s="256">
        <v>4202.3999999999996</v>
      </c>
      <c r="H125" s="256">
        <v>4490</v>
      </c>
      <c r="I125" s="256">
        <v>4580.2999999999993</v>
      </c>
      <c r="J125" s="256">
        <v>4633.8</v>
      </c>
      <c r="K125" s="254">
        <v>4526.8</v>
      </c>
      <c r="L125" s="254">
        <v>4383</v>
      </c>
      <c r="M125" s="254">
        <v>5.6556800000000003</v>
      </c>
    </row>
    <row r="126" spans="1:13">
      <c r="A126" s="273">
        <v>117</v>
      </c>
      <c r="B126" s="254" t="s">
        <v>124</v>
      </c>
      <c r="C126" s="254">
        <v>1337</v>
      </c>
      <c r="D126" s="256">
        <v>1342.5666666666666</v>
      </c>
      <c r="E126" s="256">
        <v>1327.6833333333332</v>
      </c>
      <c r="F126" s="256">
        <v>1318.3666666666666</v>
      </c>
      <c r="G126" s="256">
        <v>1303.4833333333331</v>
      </c>
      <c r="H126" s="256">
        <v>1351.8833333333332</v>
      </c>
      <c r="I126" s="256">
        <v>1366.7666666666664</v>
      </c>
      <c r="J126" s="256">
        <v>1376.0833333333333</v>
      </c>
      <c r="K126" s="254">
        <v>1357.45</v>
      </c>
      <c r="L126" s="254">
        <v>1333.25</v>
      </c>
      <c r="M126" s="254">
        <v>44.358780000000003</v>
      </c>
    </row>
    <row r="127" spans="1:13">
      <c r="A127" s="273">
        <v>118</v>
      </c>
      <c r="B127" s="254" t="s">
        <v>121</v>
      </c>
      <c r="C127" s="254">
        <v>1689.6</v>
      </c>
      <c r="D127" s="256">
        <v>1697.8833333333332</v>
      </c>
      <c r="E127" s="256">
        <v>1670.7666666666664</v>
      </c>
      <c r="F127" s="256">
        <v>1651.9333333333332</v>
      </c>
      <c r="G127" s="256">
        <v>1624.8166666666664</v>
      </c>
      <c r="H127" s="256">
        <v>1716.7166666666665</v>
      </c>
      <c r="I127" s="256">
        <v>1743.8333333333333</v>
      </c>
      <c r="J127" s="256">
        <v>1762.6666666666665</v>
      </c>
      <c r="K127" s="254">
        <v>1725</v>
      </c>
      <c r="L127" s="254">
        <v>1679.05</v>
      </c>
      <c r="M127" s="254">
        <v>5.2722800000000003</v>
      </c>
    </row>
    <row r="128" spans="1:13">
      <c r="A128" s="273">
        <v>119</v>
      </c>
      <c r="B128" s="254" t="s">
        <v>257</v>
      </c>
      <c r="C128" s="254">
        <v>2178.8000000000002</v>
      </c>
      <c r="D128" s="256">
        <v>2187.0666666666671</v>
      </c>
      <c r="E128" s="256">
        <v>2155.1333333333341</v>
      </c>
      <c r="F128" s="256">
        <v>2131.4666666666672</v>
      </c>
      <c r="G128" s="256">
        <v>2099.5333333333342</v>
      </c>
      <c r="H128" s="256">
        <v>2210.733333333334</v>
      </c>
      <c r="I128" s="256">
        <v>2242.6666666666674</v>
      </c>
      <c r="J128" s="256">
        <v>2266.3333333333339</v>
      </c>
      <c r="K128" s="254">
        <v>2219</v>
      </c>
      <c r="L128" s="254">
        <v>2163.4</v>
      </c>
      <c r="M128" s="254">
        <v>1.57978</v>
      </c>
    </row>
    <row r="129" spans="1:13">
      <c r="A129" s="273">
        <v>120</v>
      </c>
      <c r="B129" s="254" t="s">
        <v>258</v>
      </c>
      <c r="C129" s="254">
        <v>117.8</v>
      </c>
      <c r="D129" s="256">
        <v>117.71666666666665</v>
      </c>
      <c r="E129" s="256">
        <v>115.98333333333331</v>
      </c>
      <c r="F129" s="256">
        <v>114.16666666666666</v>
      </c>
      <c r="G129" s="256">
        <v>112.43333333333331</v>
      </c>
      <c r="H129" s="256">
        <v>119.5333333333333</v>
      </c>
      <c r="I129" s="256">
        <v>121.26666666666665</v>
      </c>
      <c r="J129" s="256">
        <v>123.0833333333333</v>
      </c>
      <c r="K129" s="254">
        <v>119.45</v>
      </c>
      <c r="L129" s="254">
        <v>115.9</v>
      </c>
      <c r="M129" s="254">
        <v>40.25817</v>
      </c>
    </row>
    <row r="130" spans="1:13">
      <c r="A130" s="273">
        <v>121</v>
      </c>
      <c r="B130" s="254" t="s">
        <v>128</v>
      </c>
      <c r="C130" s="254">
        <v>705.85</v>
      </c>
      <c r="D130" s="256">
        <v>710.1</v>
      </c>
      <c r="E130" s="256">
        <v>699.85</v>
      </c>
      <c r="F130" s="256">
        <v>693.85</v>
      </c>
      <c r="G130" s="256">
        <v>683.6</v>
      </c>
      <c r="H130" s="256">
        <v>716.1</v>
      </c>
      <c r="I130" s="256">
        <v>726.35</v>
      </c>
      <c r="J130" s="256">
        <v>732.35</v>
      </c>
      <c r="K130" s="254">
        <v>720.35</v>
      </c>
      <c r="L130" s="254">
        <v>704.1</v>
      </c>
      <c r="M130" s="254">
        <v>65.620059999999995</v>
      </c>
    </row>
    <row r="131" spans="1:13">
      <c r="A131" s="273">
        <v>122</v>
      </c>
      <c r="B131" s="254" t="s">
        <v>127</v>
      </c>
      <c r="C131" s="254">
        <v>421.85</v>
      </c>
      <c r="D131" s="256">
        <v>427.5333333333333</v>
      </c>
      <c r="E131" s="256">
        <v>414.61666666666662</v>
      </c>
      <c r="F131" s="256">
        <v>407.38333333333333</v>
      </c>
      <c r="G131" s="256">
        <v>394.46666666666664</v>
      </c>
      <c r="H131" s="256">
        <v>434.76666666666659</v>
      </c>
      <c r="I131" s="256">
        <v>447.68333333333334</v>
      </c>
      <c r="J131" s="256">
        <v>454.91666666666657</v>
      </c>
      <c r="K131" s="254">
        <v>440.45</v>
      </c>
      <c r="L131" s="254">
        <v>420.3</v>
      </c>
      <c r="M131" s="254">
        <v>127.6317</v>
      </c>
    </row>
    <row r="132" spans="1:13">
      <c r="A132" s="273">
        <v>123</v>
      </c>
      <c r="B132" s="254" t="s">
        <v>129</v>
      </c>
      <c r="C132" s="254">
        <v>3014.6</v>
      </c>
      <c r="D132" s="256">
        <v>3004.8166666666671</v>
      </c>
      <c r="E132" s="256">
        <v>2955.6333333333341</v>
      </c>
      <c r="F132" s="256">
        <v>2896.666666666667</v>
      </c>
      <c r="G132" s="256">
        <v>2847.483333333334</v>
      </c>
      <c r="H132" s="256">
        <v>3063.7833333333342</v>
      </c>
      <c r="I132" s="256">
        <v>3112.9666666666676</v>
      </c>
      <c r="J132" s="256">
        <v>3171.9333333333343</v>
      </c>
      <c r="K132" s="254">
        <v>3054</v>
      </c>
      <c r="L132" s="254">
        <v>2945.85</v>
      </c>
      <c r="M132" s="254">
        <v>8.9293600000000009</v>
      </c>
    </row>
    <row r="133" spans="1:13">
      <c r="A133" s="273">
        <v>124</v>
      </c>
      <c r="B133" s="254" t="s">
        <v>131</v>
      </c>
      <c r="C133" s="254">
        <v>1730.55</v>
      </c>
      <c r="D133" s="256">
        <v>1736.1166666666666</v>
      </c>
      <c r="E133" s="256">
        <v>1721.8833333333332</v>
      </c>
      <c r="F133" s="256">
        <v>1713.2166666666667</v>
      </c>
      <c r="G133" s="256">
        <v>1698.9833333333333</v>
      </c>
      <c r="H133" s="256">
        <v>1744.7833333333331</v>
      </c>
      <c r="I133" s="256">
        <v>1759.0166666666662</v>
      </c>
      <c r="J133" s="256">
        <v>1767.6833333333329</v>
      </c>
      <c r="K133" s="254">
        <v>1750.35</v>
      </c>
      <c r="L133" s="254">
        <v>1727.45</v>
      </c>
      <c r="M133" s="254">
        <v>23.720420000000001</v>
      </c>
    </row>
    <row r="134" spans="1:13">
      <c r="A134" s="273">
        <v>125</v>
      </c>
      <c r="B134" s="254" t="s">
        <v>132</v>
      </c>
      <c r="C134" s="254">
        <v>90.3</v>
      </c>
      <c r="D134" s="256">
        <v>89.850000000000009</v>
      </c>
      <c r="E134" s="256">
        <v>88.950000000000017</v>
      </c>
      <c r="F134" s="256">
        <v>87.600000000000009</v>
      </c>
      <c r="G134" s="256">
        <v>86.700000000000017</v>
      </c>
      <c r="H134" s="256">
        <v>91.200000000000017</v>
      </c>
      <c r="I134" s="256">
        <v>92.100000000000023</v>
      </c>
      <c r="J134" s="256">
        <v>93.450000000000017</v>
      </c>
      <c r="K134" s="254">
        <v>90.75</v>
      </c>
      <c r="L134" s="254">
        <v>88.5</v>
      </c>
      <c r="M134" s="254">
        <v>104.29402</v>
      </c>
    </row>
    <row r="135" spans="1:13">
      <c r="A135" s="273">
        <v>126</v>
      </c>
      <c r="B135" s="254" t="s">
        <v>259</v>
      </c>
      <c r="C135" s="254">
        <v>2638.25</v>
      </c>
      <c r="D135" s="256">
        <v>2646.2999999999997</v>
      </c>
      <c r="E135" s="256">
        <v>2622.8999999999996</v>
      </c>
      <c r="F135" s="256">
        <v>2607.5499999999997</v>
      </c>
      <c r="G135" s="256">
        <v>2584.1499999999996</v>
      </c>
      <c r="H135" s="256">
        <v>2661.6499999999996</v>
      </c>
      <c r="I135" s="256">
        <v>2685.05</v>
      </c>
      <c r="J135" s="256">
        <v>2700.3999999999996</v>
      </c>
      <c r="K135" s="254">
        <v>2669.7</v>
      </c>
      <c r="L135" s="254">
        <v>2630.95</v>
      </c>
      <c r="M135" s="254">
        <v>1.55644</v>
      </c>
    </row>
    <row r="136" spans="1:13">
      <c r="A136" s="273">
        <v>127</v>
      </c>
      <c r="B136" s="254" t="s">
        <v>133</v>
      </c>
      <c r="C136" s="254">
        <v>448.25</v>
      </c>
      <c r="D136" s="256">
        <v>450.86666666666662</v>
      </c>
      <c r="E136" s="256">
        <v>445.03333333333325</v>
      </c>
      <c r="F136" s="256">
        <v>441.81666666666661</v>
      </c>
      <c r="G136" s="256">
        <v>435.98333333333323</v>
      </c>
      <c r="H136" s="256">
        <v>454.08333333333326</v>
      </c>
      <c r="I136" s="256">
        <v>459.91666666666663</v>
      </c>
      <c r="J136" s="256">
        <v>463.13333333333327</v>
      </c>
      <c r="K136" s="254">
        <v>456.7</v>
      </c>
      <c r="L136" s="254">
        <v>447.65</v>
      </c>
      <c r="M136" s="254">
        <v>29.50318</v>
      </c>
    </row>
    <row r="137" spans="1:13">
      <c r="A137" s="273">
        <v>128</v>
      </c>
      <c r="B137" s="254" t="s">
        <v>260</v>
      </c>
      <c r="C137" s="254">
        <v>3747.7</v>
      </c>
      <c r="D137" s="256">
        <v>3719.8833333333337</v>
      </c>
      <c r="E137" s="256">
        <v>3678.8666666666672</v>
      </c>
      <c r="F137" s="256">
        <v>3610.0333333333338</v>
      </c>
      <c r="G137" s="256">
        <v>3569.0166666666673</v>
      </c>
      <c r="H137" s="256">
        <v>3788.7166666666672</v>
      </c>
      <c r="I137" s="256">
        <v>3829.7333333333336</v>
      </c>
      <c r="J137" s="256">
        <v>3898.5666666666671</v>
      </c>
      <c r="K137" s="254">
        <v>3760.9</v>
      </c>
      <c r="L137" s="254">
        <v>3651.05</v>
      </c>
      <c r="M137" s="254">
        <v>7.1856400000000002</v>
      </c>
    </row>
    <row r="138" spans="1:13">
      <c r="A138" s="273">
        <v>129</v>
      </c>
      <c r="B138" s="254" t="s">
        <v>134</v>
      </c>
      <c r="C138" s="254">
        <v>1403.45</v>
      </c>
      <c r="D138" s="256">
        <v>1412.8166666666666</v>
      </c>
      <c r="E138" s="256">
        <v>1390.6333333333332</v>
      </c>
      <c r="F138" s="256">
        <v>1377.8166666666666</v>
      </c>
      <c r="G138" s="256">
        <v>1355.6333333333332</v>
      </c>
      <c r="H138" s="256">
        <v>1425.6333333333332</v>
      </c>
      <c r="I138" s="256">
        <v>1447.8166666666666</v>
      </c>
      <c r="J138" s="256">
        <v>1460.6333333333332</v>
      </c>
      <c r="K138" s="254">
        <v>1435</v>
      </c>
      <c r="L138" s="254">
        <v>1400</v>
      </c>
      <c r="M138" s="254">
        <v>32.15258</v>
      </c>
    </row>
    <row r="139" spans="1:13">
      <c r="A139" s="273">
        <v>130</v>
      </c>
      <c r="B139" s="254" t="s">
        <v>135</v>
      </c>
      <c r="C139" s="254">
        <v>1206.8499999999999</v>
      </c>
      <c r="D139" s="256">
        <v>1203.8999999999999</v>
      </c>
      <c r="E139" s="256">
        <v>1188.4499999999998</v>
      </c>
      <c r="F139" s="256">
        <v>1170.05</v>
      </c>
      <c r="G139" s="256">
        <v>1154.5999999999999</v>
      </c>
      <c r="H139" s="256">
        <v>1222.2999999999997</v>
      </c>
      <c r="I139" s="256">
        <v>1237.75</v>
      </c>
      <c r="J139" s="256">
        <v>1256.1499999999996</v>
      </c>
      <c r="K139" s="254">
        <v>1219.3499999999999</v>
      </c>
      <c r="L139" s="254">
        <v>1185.5</v>
      </c>
      <c r="M139" s="254">
        <v>29.440460000000002</v>
      </c>
    </row>
    <row r="140" spans="1:13">
      <c r="A140" s="273">
        <v>131</v>
      </c>
      <c r="B140" s="254" t="s">
        <v>146</v>
      </c>
      <c r="C140" s="254">
        <v>79683.199999999997</v>
      </c>
      <c r="D140" s="256">
        <v>79341.083333333328</v>
      </c>
      <c r="E140" s="256">
        <v>78682.166666666657</v>
      </c>
      <c r="F140" s="256">
        <v>77681.133333333331</v>
      </c>
      <c r="G140" s="256">
        <v>77022.21666666666</v>
      </c>
      <c r="H140" s="256">
        <v>80342.116666666654</v>
      </c>
      <c r="I140" s="256">
        <v>81001.033333333311</v>
      </c>
      <c r="J140" s="256">
        <v>82002.066666666651</v>
      </c>
      <c r="K140" s="254">
        <v>80000</v>
      </c>
      <c r="L140" s="254">
        <v>78340.05</v>
      </c>
      <c r="M140" s="254">
        <v>0.1915</v>
      </c>
    </row>
    <row r="141" spans="1:13">
      <c r="A141" s="273">
        <v>132</v>
      </c>
      <c r="B141" s="254" t="s">
        <v>143</v>
      </c>
      <c r="C141" s="254">
        <v>1121.25</v>
      </c>
      <c r="D141" s="256">
        <v>1124.8166666666668</v>
      </c>
      <c r="E141" s="256">
        <v>1111.3333333333337</v>
      </c>
      <c r="F141" s="256">
        <v>1101.416666666667</v>
      </c>
      <c r="G141" s="256">
        <v>1087.9333333333338</v>
      </c>
      <c r="H141" s="256">
        <v>1134.7333333333336</v>
      </c>
      <c r="I141" s="256">
        <v>1148.2166666666667</v>
      </c>
      <c r="J141" s="256">
        <v>1158.1333333333334</v>
      </c>
      <c r="K141" s="254">
        <v>1138.3</v>
      </c>
      <c r="L141" s="254">
        <v>1114.9000000000001</v>
      </c>
      <c r="M141" s="254">
        <v>2.4270499999999999</v>
      </c>
    </row>
    <row r="142" spans="1:13">
      <c r="A142" s="273">
        <v>133</v>
      </c>
      <c r="B142" s="254" t="s">
        <v>137</v>
      </c>
      <c r="C142" s="254">
        <v>154.19999999999999</v>
      </c>
      <c r="D142" s="256">
        <v>154.70000000000002</v>
      </c>
      <c r="E142" s="256">
        <v>152.90000000000003</v>
      </c>
      <c r="F142" s="256">
        <v>151.60000000000002</v>
      </c>
      <c r="G142" s="256">
        <v>149.80000000000004</v>
      </c>
      <c r="H142" s="256">
        <v>156.00000000000003</v>
      </c>
      <c r="I142" s="256">
        <v>157.80000000000004</v>
      </c>
      <c r="J142" s="256">
        <v>159.10000000000002</v>
      </c>
      <c r="K142" s="254">
        <v>156.5</v>
      </c>
      <c r="L142" s="254">
        <v>153.4</v>
      </c>
      <c r="M142" s="254">
        <v>59.256320000000002</v>
      </c>
    </row>
    <row r="143" spans="1:13">
      <c r="A143" s="273">
        <v>134</v>
      </c>
      <c r="B143" s="254" t="s">
        <v>136</v>
      </c>
      <c r="C143" s="254">
        <v>784.8</v>
      </c>
      <c r="D143" s="256">
        <v>785.6</v>
      </c>
      <c r="E143" s="256">
        <v>777.2</v>
      </c>
      <c r="F143" s="256">
        <v>769.6</v>
      </c>
      <c r="G143" s="256">
        <v>761.2</v>
      </c>
      <c r="H143" s="256">
        <v>793.2</v>
      </c>
      <c r="I143" s="256">
        <v>801.59999999999991</v>
      </c>
      <c r="J143" s="256">
        <v>809.2</v>
      </c>
      <c r="K143" s="254">
        <v>794</v>
      </c>
      <c r="L143" s="254">
        <v>778</v>
      </c>
      <c r="M143" s="254">
        <v>43.603200000000001</v>
      </c>
    </row>
    <row r="144" spans="1:13">
      <c r="A144" s="273">
        <v>135</v>
      </c>
      <c r="B144" s="254" t="s">
        <v>138</v>
      </c>
      <c r="C144" s="254">
        <v>158</v>
      </c>
      <c r="D144" s="256">
        <v>158.63333333333335</v>
      </c>
      <c r="E144" s="256">
        <v>156.16666666666671</v>
      </c>
      <c r="F144" s="256">
        <v>154.33333333333337</v>
      </c>
      <c r="G144" s="256">
        <v>151.86666666666673</v>
      </c>
      <c r="H144" s="256">
        <v>160.4666666666667</v>
      </c>
      <c r="I144" s="256">
        <v>162.93333333333334</v>
      </c>
      <c r="J144" s="256">
        <v>164.76666666666668</v>
      </c>
      <c r="K144" s="254">
        <v>161.1</v>
      </c>
      <c r="L144" s="254">
        <v>156.80000000000001</v>
      </c>
      <c r="M144" s="254">
        <v>27.437750000000001</v>
      </c>
    </row>
    <row r="145" spans="1:13">
      <c r="A145" s="273">
        <v>136</v>
      </c>
      <c r="B145" s="254" t="s">
        <v>139</v>
      </c>
      <c r="C145" s="254">
        <v>473.55</v>
      </c>
      <c r="D145" s="256">
        <v>471.7</v>
      </c>
      <c r="E145" s="256">
        <v>467.84999999999997</v>
      </c>
      <c r="F145" s="256">
        <v>462.15</v>
      </c>
      <c r="G145" s="256">
        <v>458.29999999999995</v>
      </c>
      <c r="H145" s="256">
        <v>477.4</v>
      </c>
      <c r="I145" s="256">
        <v>481.25</v>
      </c>
      <c r="J145" s="256">
        <v>486.95</v>
      </c>
      <c r="K145" s="254">
        <v>475.55</v>
      </c>
      <c r="L145" s="254">
        <v>466</v>
      </c>
      <c r="M145" s="254">
        <v>31.792719999999999</v>
      </c>
    </row>
    <row r="146" spans="1:13">
      <c r="A146" s="273">
        <v>137</v>
      </c>
      <c r="B146" s="254" t="s">
        <v>140</v>
      </c>
      <c r="C146" s="254">
        <v>6775.9</v>
      </c>
      <c r="D146" s="256">
        <v>6796.95</v>
      </c>
      <c r="E146" s="256">
        <v>6738.95</v>
      </c>
      <c r="F146" s="256">
        <v>6702</v>
      </c>
      <c r="G146" s="256">
        <v>6644</v>
      </c>
      <c r="H146" s="256">
        <v>6833.9</v>
      </c>
      <c r="I146" s="256">
        <v>6891.9</v>
      </c>
      <c r="J146" s="256">
        <v>6928.8499999999995</v>
      </c>
      <c r="K146" s="254">
        <v>6854.95</v>
      </c>
      <c r="L146" s="254">
        <v>6760</v>
      </c>
      <c r="M146" s="254">
        <v>4.3277400000000004</v>
      </c>
    </row>
    <row r="147" spans="1:13">
      <c r="A147" s="273">
        <v>138</v>
      </c>
      <c r="B147" s="254" t="s">
        <v>142</v>
      </c>
      <c r="C147" s="254">
        <v>884.85</v>
      </c>
      <c r="D147" s="256">
        <v>882.58333333333337</v>
      </c>
      <c r="E147" s="256">
        <v>875.26666666666677</v>
      </c>
      <c r="F147" s="256">
        <v>865.68333333333339</v>
      </c>
      <c r="G147" s="256">
        <v>858.36666666666679</v>
      </c>
      <c r="H147" s="256">
        <v>892.16666666666674</v>
      </c>
      <c r="I147" s="256">
        <v>899.48333333333335</v>
      </c>
      <c r="J147" s="256">
        <v>909.06666666666672</v>
      </c>
      <c r="K147" s="254">
        <v>889.9</v>
      </c>
      <c r="L147" s="254">
        <v>873</v>
      </c>
      <c r="M147" s="254">
        <v>4.8549300000000004</v>
      </c>
    </row>
    <row r="148" spans="1:13">
      <c r="A148" s="273">
        <v>139</v>
      </c>
      <c r="B148" s="254" t="s">
        <v>144</v>
      </c>
      <c r="C148" s="254">
        <v>2084.75</v>
      </c>
      <c r="D148" s="256">
        <v>2093.5499999999997</v>
      </c>
      <c r="E148" s="256">
        <v>2067.8499999999995</v>
      </c>
      <c r="F148" s="256">
        <v>2050.9499999999998</v>
      </c>
      <c r="G148" s="256">
        <v>2025.2499999999995</v>
      </c>
      <c r="H148" s="256">
        <v>2110.4499999999994</v>
      </c>
      <c r="I148" s="256">
        <v>2136.1499999999992</v>
      </c>
      <c r="J148" s="256">
        <v>2153.0499999999993</v>
      </c>
      <c r="K148" s="254">
        <v>2119.25</v>
      </c>
      <c r="L148" s="254">
        <v>2076.65</v>
      </c>
      <c r="M148" s="254">
        <v>8.3619000000000003</v>
      </c>
    </row>
    <row r="149" spans="1:13">
      <c r="A149" s="273">
        <v>140</v>
      </c>
      <c r="B149" s="254" t="s">
        <v>145</v>
      </c>
      <c r="C149" s="254">
        <v>242.65</v>
      </c>
      <c r="D149" s="256">
        <v>241.79999999999998</v>
      </c>
      <c r="E149" s="256">
        <v>238.84999999999997</v>
      </c>
      <c r="F149" s="256">
        <v>235.04999999999998</v>
      </c>
      <c r="G149" s="256">
        <v>232.09999999999997</v>
      </c>
      <c r="H149" s="256">
        <v>245.59999999999997</v>
      </c>
      <c r="I149" s="256">
        <v>248.54999999999995</v>
      </c>
      <c r="J149" s="256">
        <v>252.34999999999997</v>
      </c>
      <c r="K149" s="254">
        <v>244.75</v>
      </c>
      <c r="L149" s="254">
        <v>238</v>
      </c>
      <c r="M149" s="254">
        <v>90.406289999999998</v>
      </c>
    </row>
    <row r="150" spans="1:13">
      <c r="A150" s="273">
        <v>141</v>
      </c>
      <c r="B150" s="254" t="s">
        <v>262</v>
      </c>
      <c r="C150" s="254">
        <v>1767.9</v>
      </c>
      <c r="D150" s="256">
        <v>1773.9833333333333</v>
      </c>
      <c r="E150" s="256">
        <v>1748.1666666666667</v>
      </c>
      <c r="F150" s="256">
        <v>1728.4333333333334</v>
      </c>
      <c r="G150" s="256">
        <v>1702.6166666666668</v>
      </c>
      <c r="H150" s="256">
        <v>1793.7166666666667</v>
      </c>
      <c r="I150" s="256">
        <v>1819.5333333333333</v>
      </c>
      <c r="J150" s="256">
        <v>1839.2666666666667</v>
      </c>
      <c r="K150" s="254">
        <v>1799.8</v>
      </c>
      <c r="L150" s="254">
        <v>1754.25</v>
      </c>
      <c r="M150" s="254">
        <v>3.5723099999999999</v>
      </c>
    </row>
    <row r="151" spans="1:13">
      <c r="A151" s="273">
        <v>142</v>
      </c>
      <c r="B151" s="254" t="s">
        <v>147</v>
      </c>
      <c r="C151" s="254">
        <v>1264.45</v>
      </c>
      <c r="D151" s="256">
        <v>1265.0833333333333</v>
      </c>
      <c r="E151" s="256">
        <v>1255.3666666666666</v>
      </c>
      <c r="F151" s="256">
        <v>1246.2833333333333</v>
      </c>
      <c r="G151" s="256">
        <v>1236.5666666666666</v>
      </c>
      <c r="H151" s="256">
        <v>1274.1666666666665</v>
      </c>
      <c r="I151" s="256">
        <v>1283.8833333333332</v>
      </c>
      <c r="J151" s="256">
        <v>1292.9666666666665</v>
      </c>
      <c r="K151" s="254">
        <v>1274.8</v>
      </c>
      <c r="L151" s="254">
        <v>1256</v>
      </c>
      <c r="M151" s="254">
        <v>6.2465700000000002</v>
      </c>
    </row>
    <row r="152" spans="1:13">
      <c r="A152" s="273">
        <v>143</v>
      </c>
      <c r="B152" s="254" t="s">
        <v>263</v>
      </c>
      <c r="C152" s="254">
        <v>923.55</v>
      </c>
      <c r="D152" s="256">
        <v>926.44999999999993</v>
      </c>
      <c r="E152" s="256">
        <v>915.09999999999991</v>
      </c>
      <c r="F152" s="256">
        <v>906.65</v>
      </c>
      <c r="G152" s="256">
        <v>895.3</v>
      </c>
      <c r="H152" s="256">
        <v>934.89999999999986</v>
      </c>
      <c r="I152" s="256">
        <v>946.25</v>
      </c>
      <c r="J152" s="256">
        <v>954.69999999999982</v>
      </c>
      <c r="K152" s="254">
        <v>937.8</v>
      </c>
      <c r="L152" s="254">
        <v>918</v>
      </c>
      <c r="M152" s="254">
        <v>5.8631900000000003</v>
      </c>
    </row>
    <row r="153" spans="1:13">
      <c r="A153" s="273">
        <v>144</v>
      </c>
      <c r="B153" s="254" t="s">
        <v>152</v>
      </c>
      <c r="C153" s="254">
        <v>184.35</v>
      </c>
      <c r="D153" s="256">
        <v>186.51666666666665</v>
      </c>
      <c r="E153" s="256">
        <v>181.0333333333333</v>
      </c>
      <c r="F153" s="256">
        <v>177.71666666666664</v>
      </c>
      <c r="G153" s="256">
        <v>172.23333333333329</v>
      </c>
      <c r="H153" s="256">
        <v>189.83333333333331</v>
      </c>
      <c r="I153" s="256">
        <v>195.31666666666666</v>
      </c>
      <c r="J153" s="256">
        <v>198.63333333333333</v>
      </c>
      <c r="K153" s="254">
        <v>192</v>
      </c>
      <c r="L153" s="254">
        <v>183.2</v>
      </c>
      <c r="M153" s="254">
        <v>232.34082000000001</v>
      </c>
    </row>
    <row r="154" spans="1:13">
      <c r="A154" s="273">
        <v>145</v>
      </c>
      <c r="B154" s="254" t="s">
        <v>153</v>
      </c>
      <c r="C154" s="254">
        <v>111.95</v>
      </c>
      <c r="D154" s="256">
        <v>112.01666666666667</v>
      </c>
      <c r="E154" s="256">
        <v>110.88333333333333</v>
      </c>
      <c r="F154" s="256">
        <v>109.81666666666666</v>
      </c>
      <c r="G154" s="256">
        <v>108.68333333333332</v>
      </c>
      <c r="H154" s="256">
        <v>113.08333333333333</v>
      </c>
      <c r="I154" s="256">
        <v>114.21666666666668</v>
      </c>
      <c r="J154" s="256">
        <v>115.28333333333333</v>
      </c>
      <c r="K154" s="254">
        <v>113.15</v>
      </c>
      <c r="L154" s="254">
        <v>110.95</v>
      </c>
      <c r="M154" s="254">
        <v>126.10424999999999</v>
      </c>
    </row>
    <row r="155" spans="1:13">
      <c r="A155" s="273">
        <v>146</v>
      </c>
      <c r="B155" s="254" t="s">
        <v>148</v>
      </c>
      <c r="C155" s="254">
        <v>73.8</v>
      </c>
      <c r="D155" s="256">
        <v>74.416666666666671</v>
      </c>
      <c r="E155" s="256">
        <v>72.833333333333343</v>
      </c>
      <c r="F155" s="256">
        <v>71.866666666666674</v>
      </c>
      <c r="G155" s="256">
        <v>70.283333333333346</v>
      </c>
      <c r="H155" s="256">
        <v>75.38333333333334</v>
      </c>
      <c r="I155" s="256">
        <v>76.966666666666683</v>
      </c>
      <c r="J155" s="256">
        <v>77.933333333333337</v>
      </c>
      <c r="K155" s="254">
        <v>76</v>
      </c>
      <c r="L155" s="254">
        <v>73.45</v>
      </c>
      <c r="M155" s="254">
        <v>284.2577</v>
      </c>
    </row>
    <row r="156" spans="1:13">
      <c r="A156" s="273">
        <v>147</v>
      </c>
      <c r="B156" s="254" t="s">
        <v>450</v>
      </c>
      <c r="C156" s="254">
        <v>3190.3</v>
      </c>
      <c r="D156" s="256">
        <v>3211.7666666666664</v>
      </c>
      <c r="E156" s="256">
        <v>3134.5333333333328</v>
      </c>
      <c r="F156" s="256">
        <v>3078.7666666666664</v>
      </c>
      <c r="G156" s="256">
        <v>3001.5333333333328</v>
      </c>
      <c r="H156" s="256">
        <v>3267.5333333333328</v>
      </c>
      <c r="I156" s="256">
        <v>3344.7666666666664</v>
      </c>
      <c r="J156" s="256">
        <v>3400.5333333333328</v>
      </c>
      <c r="K156" s="254">
        <v>3289</v>
      </c>
      <c r="L156" s="254">
        <v>3156</v>
      </c>
      <c r="M156" s="254">
        <v>3.7701500000000001</v>
      </c>
    </row>
    <row r="157" spans="1:13">
      <c r="A157" s="273">
        <v>148</v>
      </c>
      <c r="B157" s="254" t="s">
        <v>151</v>
      </c>
      <c r="C157" s="254">
        <v>17449.349999999999</v>
      </c>
      <c r="D157" s="256">
        <v>17367.116666666665</v>
      </c>
      <c r="E157" s="256">
        <v>17269.23333333333</v>
      </c>
      <c r="F157" s="256">
        <v>17089.116666666665</v>
      </c>
      <c r="G157" s="256">
        <v>16991.23333333333</v>
      </c>
      <c r="H157" s="256">
        <v>17547.23333333333</v>
      </c>
      <c r="I157" s="256">
        <v>17645.116666666669</v>
      </c>
      <c r="J157" s="256">
        <v>17825.23333333333</v>
      </c>
      <c r="K157" s="254">
        <v>17465</v>
      </c>
      <c r="L157" s="254">
        <v>17187</v>
      </c>
      <c r="M157" s="254">
        <v>0.88436999999999999</v>
      </c>
    </row>
    <row r="158" spans="1:13">
      <c r="A158" s="273">
        <v>149</v>
      </c>
      <c r="B158" s="254" t="s">
        <v>790</v>
      </c>
      <c r="C158" s="254">
        <v>351.75</v>
      </c>
      <c r="D158" s="256">
        <v>352.4666666666667</v>
      </c>
      <c r="E158" s="256">
        <v>347.43333333333339</v>
      </c>
      <c r="F158" s="256">
        <v>343.11666666666667</v>
      </c>
      <c r="G158" s="256">
        <v>338.08333333333337</v>
      </c>
      <c r="H158" s="256">
        <v>356.78333333333342</v>
      </c>
      <c r="I158" s="256">
        <v>361.81666666666672</v>
      </c>
      <c r="J158" s="256">
        <v>366.13333333333344</v>
      </c>
      <c r="K158" s="254">
        <v>357.5</v>
      </c>
      <c r="L158" s="254">
        <v>348.15</v>
      </c>
      <c r="M158" s="254">
        <v>7.6814900000000002</v>
      </c>
    </row>
    <row r="159" spans="1:13">
      <c r="A159" s="273">
        <v>150</v>
      </c>
      <c r="B159" s="254" t="s">
        <v>265</v>
      </c>
      <c r="C159" s="254">
        <v>586.85</v>
      </c>
      <c r="D159" s="256">
        <v>576.18333333333328</v>
      </c>
      <c r="E159" s="256">
        <v>557.96666666666658</v>
      </c>
      <c r="F159" s="256">
        <v>529.08333333333326</v>
      </c>
      <c r="G159" s="256">
        <v>510.86666666666656</v>
      </c>
      <c r="H159" s="256">
        <v>605.06666666666661</v>
      </c>
      <c r="I159" s="256">
        <v>623.2833333333333</v>
      </c>
      <c r="J159" s="256">
        <v>652.16666666666663</v>
      </c>
      <c r="K159" s="254">
        <v>594.4</v>
      </c>
      <c r="L159" s="254">
        <v>547.29999999999995</v>
      </c>
      <c r="M159" s="254">
        <v>12.15809</v>
      </c>
    </row>
    <row r="160" spans="1:13">
      <c r="A160" s="273">
        <v>151</v>
      </c>
      <c r="B160" s="254" t="s">
        <v>155</v>
      </c>
      <c r="C160" s="254">
        <v>114.9</v>
      </c>
      <c r="D160" s="256">
        <v>114.7</v>
      </c>
      <c r="E160" s="256">
        <v>113.60000000000001</v>
      </c>
      <c r="F160" s="256">
        <v>112.30000000000001</v>
      </c>
      <c r="G160" s="256">
        <v>111.20000000000002</v>
      </c>
      <c r="H160" s="256">
        <v>116</v>
      </c>
      <c r="I160" s="256">
        <v>117.1</v>
      </c>
      <c r="J160" s="256">
        <v>118.39999999999999</v>
      </c>
      <c r="K160" s="254">
        <v>115.8</v>
      </c>
      <c r="L160" s="254">
        <v>113.4</v>
      </c>
      <c r="M160" s="254">
        <v>252.95574999999999</v>
      </c>
    </row>
    <row r="161" spans="1:13">
      <c r="A161" s="273">
        <v>152</v>
      </c>
      <c r="B161" s="254" t="s">
        <v>154</v>
      </c>
      <c r="C161" s="254">
        <v>134.55000000000001</v>
      </c>
      <c r="D161" s="256">
        <v>134.73333333333335</v>
      </c>
      <c r="E161" s="256">
        <v>133.06666666666669</v>
      </c>
      <c r="F161" s="256">
        <v>131.58333333333334</v>
      </c>
      <c r="G161" s="256">
        <v>129.91666666666669</v>
      </c>
      <c r="H161" s="256">
        <v>136.2166666666667</v>
      </c>
      <c r="I161" s="256">
        <v>137.88333333333333</v>
      </c>
      <c r="J161" s="256">
        <v>139.3666666666667</v>
      </c>
      <c r="K161" s="254">
        <v>136.4</v>
      </c>
      <c r="L161" s="254">
        <v>133.25</v>
      </c>
      <c r="M161" s="254">
        <v>9.4421099999999996</v>
      </c>
    </row>
    <row r="162" spans="1:13">
      <c r="A162" s="273">
        <v>153</v>
      </c>
      <c r="B162" s="254" t="s">
        <v>266</v>
      </c>
      <c r="C162" s="254">
        <v>3541.7</v>
      </c>
      <c r="D162" s="256">
        <v>3538.9</v>
      </c>
      <c r="E162" s="256">
        <v>3507.8</v>
      </c>
      <c r="F162" s="256">
        <v>3473.9</v>
      </c>
      <c r="G162" s="256">
        <v>3442.8</v>
      </c>
      <c r="H162" s="256">
        <v>3572.8</v>
      </c>
      <c r="I162" s="256">
        <v>3603.8999999999996</v>
      </c>
      <c r="J162" s="256">
        <v>3637.8</v>
      </c>
      <c r="K162" s="254">
        <v>3570</v>
      </c>
      <c r="L162" s="254">
        <v>3505</v>
      </c>
      <c r="M162" s="254">
        <v>0.52781999999999996</v>
      </c>
    </row>
    <row r="163" spans="1:13">
      <c r="A163" s="273">
        <v>154</v>
      </c>
      <c r="B163" s="254" t="s">
        <v>267</v>
      </c>
      <c r="C163" s="254">
        <v>2571.3000000000002</v>
      </c>
      <c r="D163" s="256">
        <v>2575.0166666666669</v>
      </c>
      <c r="E163" s="256">
        <v>2540.0333333333338</v>
      </c>
      <c r="F163" s="256">
        <v>2508.7666666666669</v>
      </c>
      <c r="G163" s="256">
        <v>2473.7833333333338</v>
      </c>
      <c r="H163" s="256">
        <v>2606.2833333333338</v>
      </c>
      <c r="I163" s="256">
        <v>2641.2666666666664</v>
      </c>
      <c r="J163" s="256">
        <v>2672.5333333333338</v>
      </c>
      <c r="K163" s="254">
        <v>2610</v>
      </c>
      <c r="L163" s="254">
        <v>2543.75</v>
      </c>
      <c r="M163" s="254">
        <v>16.261659999999999</v>
      </c>
    </row>
    <row r="164" spans="1:13">
      <c r="A164" s="273">
        <v>155</v>
      </c>
      <c r="B164" s="254" t="s">
        <v>156</v>
      </c>
      <c r="C164" s="254">
        <v>30065.9</v>
      </c>
      <c r="D164" s="256">
        <v>29776.266666666666</v>
      </c>
      <c r="E164" s="256">
        <v>29189.633333333331</v>
      </c>
      <c r="F164" s="256">
        <v>28313.366666666665</v>
      </c>
      <c r="G164" s="256">
        <v>27726.73333333333</v>
      </c>
      <c r="H164" s="256">
        <v>30652.533333333333</v>
      </c>
      <c r="I164" s="256">
        <v>31239.166666666672</v>
      </c>
      <c r="J164" s="256">
        <v>32115.433333333334</v>
      </c>
      <c r="K164" s="254">
        <v>30362.9</v>
      </c>
      <c r="L164" s="254">
        <v>28900</v>
      </c>
      <c r="M164" s="254">
        <v>0.70418999999999998</v>
      </c>
    </row>
    <row r="165" spans="1:13">
      <c r="A165" s="273">
        <v>156</v>
      </c>
      <c r="B165" s="254" t="s">
        <v>158</v>
      </c>
      <c r="C165" s="254">
        <v>243.3</v>
      </c>
      <c r="D165" s="256">
        <v>242.46666666666667</v>
      </c>
      <c r="E165" s="256">
        <v>240.58333333333334</v>
      </c>
      <c r="F165" s="256">
        <v>237.86666666666667</v>
      </c>
      <c r="G165" s="256">
        <v>235.98333333333335</v>
      </c>
      <c r="H165" s="256">
        <v>245.18333333333334</v>
      </c>
      <c r="I165" s="256">
        <v>247.06666666666666</v>
      </c>
      <c r="J165" s="256">
        <v>249.78333333333333</v>
      </c>
      <c r="K165" s="254">
        <v>244.35</v>
      </c>
      <c r="L165" s="254">
        <v>239.75</v>
      </c>
      <c r="M165" s="254">
        <v>20.278289999999998</v>
      </c>
    </row>
    <row r="166" spans="1:13">
      <c r="A166" s="273">
        <v>157</v>
      </c>
      <c r="B166" s="254" t="s">
        <v>269</v>
      </c>
      <c r="C166" s="254">
        <v>5256.7</v>
      </c>
      <c r="D166" s="256">
        <v>5266.05</v>
      </c>
      <c r="E166" s="256">
        <v>5233.05</v>
      </c>
      <c r="F166" s="256">
        <v>5209.3999999999996</v>
      </c>
      <c r="G166" s="256">
        <v>5176.3999999999996</v>
      </c>
      <c r="H166" s="256">
        <v>5289.7000000000007</v>
      </c>
      <c r="I166" s="256">
        <v>5322.7000000000007</v>
      </c>
      <c r="J166" s="256">
        <v>5346.3500000000013</v>
      </c>
      <c r="K166" s="254">
        <v>5299.05</v>
      </c>
      <c r="L166" s="254">
        <v>5242.3999999999996</v>
      </c>
      <c r="M166" s="254">
        <v>0.41753000000000001</v>
      </c>
    </row>
    <row r="167" spans="1:13">
      <c r="A167" s="273">
        <v>158</v>
      </c>
      <c r="B167" s="254" t="s">
        <v>160</v>
      </c>
      <c r="C167" s="254">
        <v>1920.95</v>
      </c>
      <c r="D167" s="256">
        <v>1917.7333333333333</v>
      </c>
      <c r="E167" s="256">
        <v>1888.2166666666667</v>
      </c>
      <c r="F167" s="256">
        <v>1855.4833333333333</v>
      </c>
      <c r="G167" s="256">
        <v>1825.9666666666667</v>
      </c>
      <c r="H167" s="256">
        <v>1950.4666666666667</v>
      </c>
      <c r="I167" s="256">
        <v>1979.9833333333336</v>
      </c>
      <c r="J167" s="256">
        <v>2012.7166666666667</v>
      </c>
      <c r="K167" s="254">
        <v>1947.25</v>
      </c>
      <c r="L167" s="254">
        <v>1885</v>
      </c>
      <c r="M167" s="254">
        <v>13.51787</v>
      </c>
    </row>
    <row r="168" spans="1:13">
      <c r="A168" s="273">
        <v>159</v>
      </c>
      <c r="B168" s="254" t="s">
        <v>157</v>
      </c>
      <c r="C168" s="254">
        <v>1687</v>
      </c>
      <c r="D168" s="256">
        <v>1690</v>
      </c>
      <c r="E168" s="256">
        <v>1668</v>
      </c>
      <c r="F168" s="256">
        <v>1649</v>
      </c>
      <c r="G168" s="256">
        <v>1627</v>
      </c>
      <c r="H168" s="256">
        <v>1709</v>
      </c>
      <c r="I168" s="256">
        <v>1731</v>
      </c>
      <c r="J168" s="256">
        <v>1750</v>
      </c>
      <c r="K168" s="254">
        <v>1712</v>
      </c>
      <c r="L168" s="254">
        <v>1671</v>
      </c>
      <c r="M168" s="254">
        <v>9.3622499999999995</v>
      </c>
    </row>
    <row r="169" spans="1:13">
      <c r="A169" s="273">
        <v>160</v>
      </c>
      <c r="B169" s="254" t="s">
        <v>461</v>
      </c>
      <c r="C169" s="254">
        <v>1642.9</v>
      </c>
      <c r="D169" s="256">
        <v>1650.3833333333332</v>
      </c>
      <c r="E169" s="256">
        <v>1627.7666666666664</v>
      </c>
      <c r="F169" s="256">
        <v>1612.6333333333332</v>
      </c>
      <c r="G169" s="256">
        <v>1590.0166666666664</v>
      </c>
      <c r="H169" s="256">
        <v>1665.5166666666664</v>
      </c>
      <c r="I169" s="256">
        <v>1688.1333333333332</v>
      </c>
      <c r="J169" s="256">
        <v>1703.2666666666664</v>
      </c>
      <c r="K169" s="254">
        <v>1673</v>
      </c>
      <c r="L169" s="254">
        <v>1635.25</v>
      </c>
      <c r="M169" s="254">
        <v>2.4333499999999999</v>
      </c>
    </row>
    <row r="170" spans="1:13">
      <c r="A170" s="273">
        <v>161</v>
      </c>
      <c r="B170" s="254" t="s">
        <v>159</v>
      </c>
      <c r="C170" s="254">
        <v>116.45</v>
      </c>
      <c r="D170" s="256">
        <v>116.78333333333335</v>
      </c>
      <c r="E170" s="256">
        <v>115.36666666666669</v>
      </c>
      <c r="F170" s="256">
        <v>114.28333333333335</v>
      </c>
      <c r="G170" s="256">
        <v>112.86666666666669</v>
      </c>
      <c r="H170" s="256">
        <v>117.86666666666669</v>
      </c>
      <c r="I170" s="256">
        <v>119.28333333333335</v>
      </c>
      <c r="J170" s="256">
        <v>120.36666666666669</v>
      </c>
      <c r="K170" s="254">
        <v>118.2</v>
      </c>
      <c r="L170" s="254">
        <v>115.7</v>
      </c>
      <c r="M170" s="254">
        <v>32.147010000000002</v>
      </c>
    </row>
    <row r="171" spans="1:13">
      <c r="A171" s="273">
        <v>162</v>
      </c>
      <c r="B171" s="254" t="s">
        <v>162</v>
      </c>
      <c r="C171" s="254">
        <v>233.75</v>
      </c>
      <c r="D171" s="256">
        <v>234.38333333333333</v>
      </c>
      <c r="E171" s="256">
        <v>230.76666666666665</v>
      </c>
      <c r="F171" s="256">
        <v>227.78333333333333</v>
      </c>
      <c r="G171" s="256">
        <v>224.16666666666666</v>
      </c>
      <c r="H171" s="256">
        <v>237.36666666666665</v>
      </c>
      <c r="I171" s="256">
        <v>240.98333333333332</v>
      </c>
      <c r="J171" s="256">
        <v>243.96666666666664</v>
      </c>
      <c r="K171" s="254">
        <v>238</v>
      </c>
      <c r="L171" s="254">
        <v>231.4</v>
      </c>
      <c r="M171" s="254">
        <v>157.95589000000001</v>
      </c>
    </row>
    <row r="172" spans="1:13">
      <c r="A172" s="273">
        <v>163</v>
      </c>
      <c r="B172" s="254" t="s">
        <v>270</v>
      </c>
      <c r="C172" s="254">
        <v>269.89999999999998</v>
      </c>
      <c r="D172" s="256">
        <v>270.51666666666671</v>
      </c>
      <c r="E172" s="256">
        <v>268.23333333333341</v>
      </c>
      <c r="F172" s="256">
        <v>266.56666666666672</v>
      </c>
      <c r="G172" s="256">
        <v>264.28333333333342</v>
      </c>
      <c r="H172" s="256">
        <v>272.18333333333339</v>
      </c>
      <c r="I172" s="256">
        <v>274.4666666666667</v>
      </c>
      <c r="J172" s="256">
        <v>276.13333333333338</v>
      </c>
      <c r="K172" s="254">
        <v>272.8</v>
      </c>
      <c r="L172" s="254">
        <v>268.85000000000002</v>
      </c>
      <c r="M172" s="254">
        <v>3.6691400000000001</v>
      </c>
    </row>
    <row r="173" spans="1:13">
      <c r="A173" s="273">
        <v>164</v>
      </c>
      <c r="B173" s="254" t="s">
        <v>271</v>
      </c>
      <c r="C173" s="254">
        <v>13416.7</v>
      </c>
      <c r="D173" s="256">
        <v>13422.583333333334</v>
      </c>
      <c r="E173" s="256">
        <v>13355.216666666667</v>
      </c>
      <c r="F173" s="256">
        <v>13293.733333333334</v>
      </c>
      <c r="G173" s="256">
        <v>13226.366666666667</v>
      </c>
      <c r="H173" s="256">
        <v>13484.066666666668</v>
      </c>
      <c r="I173" s="256">
        <v>13551.433333333332</v>
      </c>
      <c r="J173" s="256">
        <v>13612.916666666668</v>
      </c>
      <c r="K173" s="254">
        <v>13489.95</v>
      </c>
      <c r="L173" s="254">
        <v>13361.1</v>
      </c>
      <c r="M173" s="254">
        <v>4.0980000000000003E-2</v>
      </c>
    </row>
    <row r="174" spans="1:13">
      <c r="A174" s="273">
        <v>165</v>
      </c>
      <c r="B174" s="254" t="s">
        <v>161</v>
      </c>
      <c r="C174" s="254">
        <v>36.200000000000003</v>
      </c>
      <c r="D174" s="256">
        <v>36.266666666666673</v>
      </c>
      <c r="E174" s="256">
        <v>35.683333333333344</v>
      </c>
      <c r="F174" s="256">
        <v>35.166666666666671</v>
      </c>
      <c r="G174" s="256">
        <v>34.583333333333343</v>
      </c>
      <c r="H174" s="256">
        <v>36.783333333333346</v>
      </c>
      <c r="I174" s="256">
        <v>37.366666666666674</v>
      </c>
      <c r="J174" s="256">
        <v>37.883333333333347</v>
      </c>
      <c r="K174" s="254">
        <v>36.85</v>
      </c>
      <c r="L174" s="254">
        <v>35.75</v>
      </c>
      <c r="M174" s="254">
        <v>1545.14444</v>
      </c>
    </row>
    <row r="175" spans="1:13">
      <c r="A175" s="273">
        <v>166</v>
      </c>
      <c r="B175" s="254" t="s">
        <v>165</v>
      </c>
      <c r="C175" s="254">
        <v>199.95</v>
      </c>
      <c r="D175" s="256">
        <v>199.30000000000004</v>
      </c>
      <c r="E175" s="256">
        <v>196.70000000000007</v>
      </c>
      <c r="F175" s="256">
        <v>193.45000000000005</v>
      </c>
      <c r="G175" s="256">
        <v>190.85000000000008</v>
      </c>
      <c r="H175" s="256">
        <v>202.55000000000007</v>
      </c>
      <c r="I175" s="256">
        <v>205.15000000000003</v>
      </c>
      <c r="J175" s="256">
        <v>208.40000000000006</v>
      </c>
      <c r="K175" s="254">
        <v>201.9</v>
      </c>
      <c r="L175" s="254">
        <v>196.05</v>
      </c>
      <c r="M175" s="254">
        <v>107.48972000000001</v>
      </c>
    </row>
    <row r="176" spans="1:13">
      <c r="A176" s="273">
        <v>167</v>
      </c>
      <c r="B176" s="254" t="s">
        <v>166</v>
      </c>
      <c r="C176" s="254">
        <v>141.80000000000001</v>
      </c>
      <c r="D176" s="256">
        <v>142.48333333333335</v>
      </c>
      <c r="E176" s="256">
        <v>140.31666666666669</v>
      </c>
      <c r="F176" s="256">
        <v>138.83333333333334</v>
      </c>
      <c r="G176" s="256">
        <v>136.66666666666669</v>
      </c>
      <c r="H176" s="256">
        <v>143.9666666666667</v>
      </c>
      <c r="I176" s="256">
        <v>146.13333333333333</v>
      </c>
      <c r="J176" s="256">
        <v>147.6166666666667</v>
      </c>
      <c r="K176" s="254">
        <v>144.65</v>
      </c>
      <c r="L176" s="254">
        <v>141</v>
      </c>
      <c r="M176" s="254">
        <v>31.473330000000001</v>
      </c>
    </row>
    <row r="177" spans="1:13">
      <c r="A177" s="273">
        <v>168</v>
      </c>
      <c r="B177" s="254" t="s">
        <v>273</v>
      </c>
      <c r="C177" s="254">
        <v>513.35</v>
      </c>
      <c r="D177" s="256">
        <v>515.06666666666661</v>
      </c>
      <c r="E177" s="256">
        <v>510.38333333333321</v>
      </c>
      <c r="F177" s="256">
        <v>507.41666666666663</v>
      </c>
      <c r="G177" s="256">
        <v>502.73333333333323</v>
      </c>
      <c r="H177" s="256">
        <v>518.03333333333319</v>
      </c>
      <c r="I177" s="256">
        <v>522.71666666666658</v>
      </c>
      <c r="J177" s="256">
        <v>525.68333333333317</v>
      </c>
      <c r="K177" s="254">
        <v>519.75</v>
      </c>
      <c r="L177" s="254">
        <v>512.1</v>
      </c>
      <c r="M177" s="254">
        <v>2.0425900000000001</v>
      </c>
    </row>
    <row r="178" spans="1:13">
      <c r="A178" s="273">
        <v>169</v>
      </c>
      <c r="B178" s="254" t="s">
        <v>167</v>
      </c>
      <c r="C178" s="254">
        <v>1997.05</v>
      </c>
      <c r="D178" s="256">
        <v>1995.1666666666667</v>
      </c>
      <c r="E178" s="256">
        <v>1973.8833333333334</v>
      </c>
      <c r="F178" s="256">
        <v>1950.7166666666667</v>
      </c>
      <c r="G178" s="256">
        <v>1929.4333333333334</v>
      </c>
      <c r="H178" s="256">
        <v>2018.3333333333335</v>
      </c>
      <c r="I178" s="256">
        <v>2039.6166666666668</v>
      </c>
      <c r="J178" s="256">
        <v>2062.7833333333338</v>
      </c>
      <c r="K178" s="254">
        <v>2016.45</v>
      </c>
      <c r="L178" s="254">
        <v>1972</v>
      </c>
      <c r="M178" s="254">
        <v>75.302940000000007</v>
      </c>
    </row>
    <row r="179" spans="1:13">
      <c r="A179" s="273">
        <v>170</v>
      </c>
      <c r="B179" s="254" t="s">
        <v>814</v>
      </c>
      <c r="C179" s="254">
        <v>1011.85</v>
      </c>
      <c r="D179" s="256">
        <v>1007.6166666666667</v>
      </c>
      <c r="E179" s="256">
        <v>997.23333333333335</v>
      </c>
      <c r="F179" s="256">
        <v>982.61666666666667</v>
      </c>
      <c r="G179" s="256">
        <v>972.23333333333335</v>
      </c>
      <c r="H179" s="256">
        <v>1022.2333333333333</v>
      </c>
      <c r="I179" s="256">
        <v>1032.6166666666668</v>
      </c>
      <c r="J179" s="256">
        <v>1047.2333333333333</v>
      </c>
      <c r="K179" s="254">
        <v>1018</v>
      </c>
      <c r="L179" s="254">
        <v>993</v>
      </c>
      <c r="M179" s="254">
        <v>22.656420000000001</v>
      </c>
    </row>
    <row r="180" spans="1:13">
      <c r="A180" s="273">
        <v>171</v>
      </c>
      <c r="B180" s="254" t="s">
        <v>274</v>
      </c>
      <c r="C180" s="254">
        <v>978.05</v>
      </c>
      <c r="D180" s="256">
        <v>973.65</v>
      </c>
      <c r="E180" s="256">
        <v>967.4</v>
      </c>
      <c r="F180" s="256">
        <v>956.75</v>
      </c>
      <c r="G180" s="256">
        <v>950.5</v>
      </c>
      <c r="H180" s="256">
        <v>984.3</v>
      </c>
      <c r="I180" s="256">
        <v>990.55</v>
      </c>
      <c r="J180" s="256">
        <v>1001.1999999999999</v>
      </c>
      <c r="K180" s="254">
        <v>979.9</v>
      </c>
      <c r="L180" s="254">
        <v>963</v>
      </c>
      <c r="M180" s="254">
        <v>11.01773</v>
      </c>
    </row>
    <row r="181" spans="1:13">
      <c r="A181" s="273">
        <v>172</v>
      </c>
      <c r="B181" s="254" t="s">
        <v>172</v>
      </c>
      <c r="C181" s="254">
        <v>6413.95</v>
      </c>
      <c r="D181" s="256">
        <v>6432.2166666666662</v>
      </c>
      <c r="E181" s="256">
        <v>6381.7833333333328</v>
      </c>
      <c r="F181" s="256">
        <v>6349.6166666666668</v>
      </c>
      <c r="G181" s="256">
        <v>6299.1833333333334</v>
      </c>
      <c r="H181" s="256">
        <v>6464.3833333333323</v>
      </c>
      <c r="I181" s="256">
        <v>6514.8166666666648</v>
      </c>
      <c r="J181" s="256">
        <v>6546.9833333333318</v>
      </c>
      <c r="K181" s="254">
        <v>6482.65</v>
      </c>
      <c r="L181" s="254">
        <v>6400.05</v>
      </c>
      <c r="M181" s="254">
        <v>0.68745000000000001</v>
      </c>
    </row>
    <row r="182" spans="1:13">
      <c r="A182" s="273">
        <v>173</v>
      </c>
      <c r="B182" s="254" t="s">
        <v>478</v>
      </c>
      <c r="C182" s="254">
        <v>7789.4</v>
      </c>
      <c r="D182" s="256">
        <v>7789.6833333333334</v>
      </c>
      <c r="E182" s="256">
        <v>7749.416666666667</v>
      </c>
      <c r="F182" s="256">
        <v>7709.4333333333334</v>
      </c>
      <c r="G182" s="256">
        <v>7669.166666666667</v>
      </c>
      <c r="H182" s="256">
        <v>7829.666666666667</v>
      </c>
      <c r="I182" s="256">
        <v>7869.9333333333334</v>
      </c>
      <c r="J182" s="256">
        <v>7909.916666666667</v>
      </c>
      <c r="K182" s="254">
        <v>7829.95</v>
      </c>
      <c r="L182" s="254">
        <v>7749.7</v>
      </c>
      <c r="M182" s="254">
        <v>0.13428000000000001</v>
      </c>
    </row>
    <row r="183" spans="1:13">
      <c r="A183" s="273">
        <v>174</v>
      </c>
      <c r="B183" s="254" t="s">
        <v>170</v>
      </c>
      <c r="C183" s="254">
        <v>27532.7</v>
      </c>
      <c r="D183" s="256">
        <v>27699.416666666668</v>
      </c>
      <c r="E183" s="256">
        <v>27154.383333333335</v>
      </c>
      <c r="F183" s="256">
        <v>26776.066666666666</v>
      </c>
      <c r="G183" s="256">
        <v>26231.033333333333</v>
      </c>
      <c r="H183" s="256">
        <v>28077.733333333337</v>
      </c>
      <c r="I183" s="256">
        <v>28622.76666666667</v>
      </c>
      <c r="J183" s="256">
        <v>29001.083333333339</v>
      </c>
      <c r="K183" s="254">
        <v>28244.45</v>
      </c>
      <c r="L183" s="254">
        <v>27321.1</v>
      </c>
      <c r="M183" s="254">
        <v>0.61909000000000003</v>
      </c>
    </row>
    <row r="184" spans="1:13">
      <c r="A184" s="273">
        <v>175</v>
      </c>
      <c r="B184" s="254" t="s">
        <v>173</v>
      </c>
      <c r="C184" s="254">
        <v>1411.35</v>
      </c>
      <c r="D184" s="256">
        <v>1425.3833333333332</v>
      </c>
      <c r="E184" s="256">
        <v>1390.9666666666665</v>
      </c>
      <c r="F184" s="256">
        <v>1370.5833333333333</v>
      </c>
      <c r="G184" s="256">
        <v>1336.1666666666665</v>
      </c>
      <c r="H184" s="256">
        <v>1445.7666666666664</v>
      </c>
      <c r="I184" s="256">
        <v>1480.1833333333334</v>
      </c>
      <c r="J184" s="256">
        <v>1500.5666666666664</v>
      </c>
      <c r="K184" s="254">
        <v>1459.8</v>
      </c>
      <c r="L184" s="254">
        <v>1405</v>
      </c>
      <c r="M184" s="254">
        <v>13.80208</v>
      </c>
    </row>
    <row r="185" spans="1:13">
      <c r="A185" s="273">
        <v>176</v>
      </c>
      <c r="B185" s="254" t="s">
        <v>171</v>
      </c>
      <c r="C185" s="254">
        <v>2031.35</v>
      </c>
      <c r="D185" s="256">
        <v>2034.5666666666666</v>
      </c>
      <c r="E185" s="256">
        <v>2014.1333333333332</v>
      </c>
      <c r="F185" s="256">
        <v>1996.9166666666665</v>
      </c>
      <c r="G185" s="256">
        <v>1976.4833333333331</v>
      </c>
      <c r="H185" s="256">
        <v>2051.7833333333333</v>
      </c>
      <c r="I185" s="256">
        <v>2072.2166666666667</v>
      </c>
      <c r="J185" s="256">
        <v>2089.4333333333334</v>
      </c>
      <c r="K185" s="254">
        <v>2055</v>
      </c>
      <c r="L185" s="254">
        <v>2017.35</v>
      </c>
      <c r="M185" s="254">
        <v>2.1630199999999999</v>
      </c>
    </row>
    <row r="186" spans="1:13">
      <c r="A186" s="273">
        <v>177</v>
      </c>
      <c r="B186" s="254" t="s">
        <v>169</v>
      </c>
      <c r="C186" s="254">
        <v>384.4</v>
      </c>
      <c r="D186" s="256">
        <v>385.0333333333333</v>
      </c>
      <c r="E186" s="256">
        <v>380.56666666666661</v>
      </c>
      <c r="F186" s="256">
        <v>376.73333333333329</v>
      </c>
      <c r="G186" s="256">
        <v>372.26666666666659</v>
      </c>
      <c r="H186" s="256">
        <v>388.86666666666662</v>
      </c>
      <c r="I186" s="256">
        <v>393.33333333333331</v>
      </c>
      <c r="J186" s="256">
        <v>397.16666666666663</v>
      </c>
      <c r="K186" s="254">
        <v>389.5</v>
      </c>
      <c r="L186" s="254">
        <v>381.2</v>
      </c>
      <c r="M186" s="254">
        <v>481.89573000000001</v>
      </c>
    </row>
    <row r="187" spans="1:13">
      <c r="A187" s="273">
        <v>178</v>
      </c>
      <c r="B187" s="254" t="s">
        <v>168</v>
      </c>
      <c r="C187" s="254">
        <v>128.6</v>
      </c>
      <c r="D187" s="256">
        <v>129.56666666666669</v>
      </c>
      <c r="E187" s="256">
        <v>126.63333333333338</v>
      </c>
      <c r="F187" s="256">
        <v>124.66666666666669</v>
      </c>
      <c r="G187" s="256">
        <v>121.73333333333338</v>
      </c>
      <c r="H187" s="256">
        <v>131.53333333333339</v>
      </c>
      <c r="I187" s="256">
        <v>134.46666666666673</v>
      </c>
      <c r="J187" s="256">
        <v>136.43333333333339</v>
      </c>
      <c r="K187" s="254">
        <v>132.5</v>
      </c>
      <c r="L187" s="254">
        <v>127.6</v>
      </c>
      <c r="M187" s="254">
        <v>382.98939000000001</v>
      </c>
    </row>
    <row r="188" spans="1:13">
      <c r="A188" s="273">
        <v>179</v>
      </c>
      <c r="B188" s="254" t="s">
        <v>175</v>
      </c>
      <c r="C188" s="254">
        <v>703.4</v>
      </c>
      <c r="D188" s="256">
        <v>700.31666666666661</v>
      </c>
      <c r="E188" s="256">
        <v>693.88333333333321</v>
      </c>
      <c r="F188" s="256">
        <v>684.36666666666656</v>
      </c>
      <c r="G188" s="256">
        <v>677.93333333333317</v>
      </c>
      <c r="H188" s="256">
        <v>709.83333333333326</v>
      </c>
      <c r="I188" s="256">
        <v>716.26666666666665</v>
      </c>
      <c r="J188" s="256">
        <v>725.7833333333333</v>
      </c>
      <c r="K188" s="254">
        <v>706.75</v>
      </c>
      <c r="L188" s="254">
        <v>690.8</v>
      </c>
      <c r="M188" s="254">
        <v>77.454310000000007</v>
      </c>
    </row>
    <row r="189" spans="1:13">
      <c r="A189" s="273">
        <v>180</v>
      </c>
      <c r="B189" s="254" t="s">
        <v>176</v>
      </c>
      <c r="C189" s="254">
        <v>532.70000000000005</v>
      </c>
      <c r="D189" s="256">
        <v>529.25</v>
      </c>
      <c r="E189" s="256">
        <v>523.5</v>
      </c>
      <c r="F189" s="256">
        <v>514.29999999999995</v>
      </c>
      <c r="G189" s="256">
        <v>508.54999999999995</v>
      </c>
      <c r="H189" s="256">
        <v>538.45000000000005</v>
      </c>
      <c r="I189" s="256">
        <v>544.20000000000005</v>
      </c>
      <c r="J189" s="256">
        <v>553.40000000000009</v>
      </c>
      <c r="K189" s="254">
        <v>535</v>
      </c>
      <c r="L189" s="254">
        <v>520.04999999999995</v>
      </c>
      <c r="M189" s="254">
        <v>18.2456</v>
      </c>
    </row>
    <row r="190" spans="1:13">
      <c r="A190" s="273">
        <v>181</v>
      </c>
      <c r="B190" s="254" t="s">
        <v>275</v>
      </c>
      <c r="C190" s="254">
        <v>585.29999999999995</v>
      </c>
      <c r="D190" s="256">
        <v>587.23333333333323</v>
      </c>
      <c r="E190" s="256">
        <v>580.56666666666649</v>
      </c>
      <c r="F190" s="256">
        <v>575.83333333333326</v>
      </c>
      <c r="G190" s="256">
        <v>569.16666666666652</v>
      </c>
      <c r="H190" s="256">
        <v>591.96666666666647</v>
      </c>
      <c r="I190" s="256">
        <v>598.63333333333321</v>
      </c>
      <c r="J190" s="256">
        <v>603.36666666666645</v>
      </c>
      <c r="K190" s="254">
        <v>593.9</v>
      </c>
      <c r="L190" s="254">
        <v>582.5</v>
      </c>
      <c r="M190" s="254">
        <v>2.1107900000000002</v>
      </c>
    </row>
    <row r="191" spans="1:13">
      <c r="A191" s="273">
        <v>182</v>
      </c>
      <c r="B191" s="254" t="s">
        <v>188</v>
      </c>
      <c r="C191" s="254">
        <v>637.70000000000005</v>
      </c>
      <c r="D191" s="256">
        <v>640.30000000000007</v>
      </c>
      <c r="E191" s="256">
        <v>630.60000000000014</v>
      </c>
      <c r="F191" s="256">
        <v>623.50000000000011</v>
      </c>
      <c r="G191" s="256">
        <v>613.80000000000018</v>
      </c>
      <c r="H191" s="256">
        <v>647.40000000000009</v>
      </c>
      <c r="I191" s="256">
        <v>657.10000000000014</v>
      </c>
      <c r="J191" s="256">
        <v>664.2</v>
      </c>
      <c r="K191" s="254">
        <v>650</v>
      </c>
      <c r="L191" s="254">
        <v>633.20000000000005</v>
      </c>
      <c r="M191" s="254">
        <v>26.649260000000002</v>
      </c>
    </row>
    <row r="192" spans="1:13">
      <c r="A192" s="273">
        <v>183</v>
      </c>
      <c r="B192" s="254" t="s">
        <v>177</v>
      </c>
      <c r="C192" s="254">
        <v>712.4</v>
      </c>
      <c r="D192" s="256">
        <v>715.33333333333337</v>
      </c>
      <c r="E192" s="256">
        <v>706.76666666666677</v>
      </c>
      <c r="F192" s="256">
        <v>701.13333333333344</v>
      </c>
      <c r="G192" s="256">
        <v>692.56666666666683</v>
      </c>
      <c r="H192" s="256">
        <v>720.9666666666667</v>
      </c>
      <c r="I192" s="256">
        <v>729.5333333333333</v>
      </c>
      <c r="J192" s="256">
        <v>735.16666666666663</v>
      </c>
      <c r="K192" s="254">
        <v>723.9</v>
      </c>
      <c r="L192" s="254">
        <v>709.7</v>
      </c>
      <c r="M192" s="254">
        <v>26.380099999999999</v>
      </c>
    </row>
    <row r="193" spans="1:13">
      <c r="A193" s="273">
        <v>184</v>
      </c>
      <c r="B193" s="254" t="s">
        <v>183</v>
      </c>
      <c r="C193" s="254">
        <v>3082</v>
      </c>
      <c r="D193" s="256">
        <v>3089.0333333333333</v>
      </c>
      <c r="E193" s="256">
        <v>3060.0666666666666</v>
      </c>
      <c r="F193" s="256">
        <v>3038.1333333333332</v>
      </c>
      <c r="G193" s="256">
        <v>3009.1666666666665</v>
      </c>
      <c r="H193" s="256">
        <v>3110.9666666666667</v>
      </c>
      <c r="I193" s="256">
        <v>3139.9333333333329</v>
      </c>
      <c r="J193" s="256">
        <v>3161.8666666666668</v>
      </c>
      <c r="K193" s="254">
        <v>3118</v>
      </c>
      <c r="L193" s="254">
        <v>3067.1</v>
      </c>
      <c r="M193" s="254">
        <v>19.860410000000002</v>
      </c>
    </row>
    <row r="194" spans="1:13">
      <c r="A194" s="273">
        <v>185</v>
      </c>
      <c r="B194" s="254" t="s">
        <v>804</v>
      </c>
      <c r="C194" s="254">
        <v>653.20000000000005</v>
      </c>
      <c r="D194" s="256">
        <v>654.9666666666667</v>
      </c>
      <c r="E194" s="256">
        <v>648.93333333333339</v>
      </c>
      <c r="F194" s="256">
        <v>644.66666666666674</v>
      </c>
      <c r="G194" s="256">
        <v>638.63333333333344</v>
      </c>
      <c r="H194" s="256">
        <v>659.23333333333335</v>
      </c>
      <c r="I194" s="256">
        <v>665.26666666666665</v>
      </c>
      <c r="J194" s="256">
        <v>669.5333333333333</v>
      </c>
      <c r="K194" s="254">
        <v>661</v>
      </c>
      <c r="L194" s="254">
        <v>650.70000000000005</v>
      </c>
      <c r="M194" s="254">
        <v>32.02046</v>
      </c>
    </row>
    <row r="195" spans="1:13">
      <c r="A195" s="273">
        <v>186</v>
      </c>
      <c r="B195" s="254" t="s">
        <v>179</v>
      </c>
      <c r="C195" s="254">
        <v>314.45</v>
      </c>
      <c r="D195" s="256">
        <v>316.5</v>
      </c>
      <c r="E195" s="256">
        <v>310.05</v>
      </c>
      <c r="F195" s="256">
        <v>305.65000000000003</v>
      </c>
      <c r="G195" s="256">
        <v>299.20000000000005</v>
      </c>
      <c r="H195" s="256">
        <v>320.89999999999998</v>
      </c>
      <c r="I195" s="256">
        <v>327.35000000000002</v>
      </c>
      <c r="J195" s="256">
        <v>331.74999999999994</v>
      </c>
      <c r="K195" s="254">
        <v>322.95</v>
      </c>
      <c r="L195" s="254">
        <v>312.10000000000002</v>
      </c>
      <c r="M195" s="254">
        <v>1194.07026</v>
      </c>
    </row>
    <row r="196" spans="1:13">
      <c r="A196" s="273">
        <v>187</v>
      </c>
      <c r="B196" s="245" t="s">
        <v>181</v>
      </c>
      <c r="C196" s="245">
        <v>104.25</v>
      </c>
      <c r="D196" s="280">
        <v>105.05</v>
      </c>
      <c r="E196" s="280">
        <v>103.1</v>
      </c>
      <c r="F196" s="280">
        <v>101.95</v>
      </c>
      <c r="G196" s="280">
        <v>100</v>
      </c>
      <c r="H196" s="280">
        <v>106.19999999999999</v>
      </c>
      <c r="I196" s="280">
        <v>108.15</v>
      </c>
      <c r="J196" s="280">
        <v>109.29999999999998</v>
      </c>
      <c r="K196" s="245">
        <v>107</v>
      </c>
      <c r="L196" s="245">
        <v>103.9</v>
      </c>
      <c r="M196" s="245">
        <v>313.94002</v>
      </c>
    </row>
    <row r="197" spans="1:13">
      <c r="A197" s="273">
        <v>188</v>
      </c>
      <c r="B197" s="245" t="s">
        <v>182</v>
      </c>
      <c r="C197" s="245">
        <v>1164.25</v>
      </c>
      <c r="D197" s="280">
        <v>1170.6000000000001</v>
      </c>
      <c r="E197" s="280">
        <v>1151.6500000000003</v>
      </c>
      <c r="F197" s="280">
        <v>1139.0500000000002</v>
      </c>
      <c r="G197" s="280">
        <v>1120.1000000000004</v>
      </c>
      <c r="H197" s="280">
        <v>1183.2000000000003</v>
      </c>
      <c r="I197" s="280">
        <v>1202.1500000000001</v>
      </c>
      <c r="J197" s="280">
        <v>1214.7500000000002</v>
      </c>
      <c r="K197" s="245">
        <v>1189.55</v>
      </c>
      <c r="L197" s="245">
        <v>1158</v>
      </c>
      <c r="M197" s="245">
        <v>174.35025999999999</v>
      </c>
    </row>
    <row r="198" spans="1:13">
      <c r="A198" s="273">
        <v>189</v>
      </c>
      <c r="B198" s="245" t="s">
        <v>184</v>
      </c>
      <c r="C198" s="245">
        <v>977.65</v>
      </c>
      <c r="D198" s="280">
        <v>975.51666666666654</v>
      </c>
      <c r="E198" s="280">
        <v>964.73333333333312</v>
      </c>
      <c r="F198" s="280">
        <v>951.81666666666661</v>
      </c>
      <c r="G198" s="280">
        <v>941.03333333333319</v>
      </c>
      <c r="H198" s="280">
        <v>988.43333333333305</v>
      </c>
      <c r="I198" s="280">
        <v>999.21666666666658</v>
      </c>
      <c r="J198" s="280">
        <v>1012.133333333333</v>
      </c>
      <c r="K198" s="245">
        <v>986.3</v>
      </c>
      <c r="L198" s="245">
        <v>962.6</v>
      </c>
      <c r="M198" s="245">
        <v>21.5274</v>
      </c>
    </row>
    <row r="199" spans="1:13">
      <c r="A199" s="273">
        <v>190</v>
      </c>
      <c r="B199" s="245" t="s">
        <v>164</v>
      </c>
      <c r="C199" s="245">
        <v>977.95</v>
      </c>
      <c r="D199" s="280">
        <v>974.2166666666667</v>
      </c>
      <c r="E199" s="280">
        <v>958.73333333333335</v>
      </c>
      <c r="F199" s="280">
        <v>939.51666666666665</v>
      </c>
      <c r="G199" s="280">
        <v>924.0333333333333</v>
      </c>
      <c r="H199" s="280">
        <v>993.43333333333339</v>
      </c>
      <c r="I199" s="280">
        <v>1008.9166666666667</v>
      </c>
      <c r="J199" s="280">
        <v>1028.1333333333334</v>
      </c>
      <c r="K199" s="245">
        <v>989.7</v>
      </c>
      <c r="L199" s="245">
        <v>955</v>
      </c>
      <c r="M199" s="245">
        <v>5.5933700000000002</v>
      </c>
    </row>
    <row r="200" spans="1:13">
      <c r="A200" s="273">
        <v>191</v>
      </c>
      <c r="B200" s="245" t="s">
        <v>185</v>
      </c>
      <c r="C200" s="245">
        <v>1521.15</v>
      </c>
      <c r="D200" s="280">
        <v>1530.6166666666668</v>
      </c>
      <c r="E200" s="280">
        <v>1507.3333333333335</v>
      </c>
      <c r="F200" s="280">
        <v>1493.5166666666667</v>
      </c>
      <c r="G200" s="280">
        <v>1470.2333333333333</v>
      </c>
      <c r="H200" s="280">
        <v>1544.4333333333336</v>
      </c>
      <c r="I200" s="280">
        <v>1567.7166666666669</v>
      </c>
      <c r="J200" s="280">
        <v>1581.5333333333338</v>
      </c>
      <c r="K200" s="245">
        <v>1553.9</v>
      </c>
      <c r="L200" s="245">
        <v>1516.8</v>
      </c>
      <c r="M200" s="245">
        <v>15.0444</v>
      </c>
    </row>
    <row r="201" spans="1:13">
      <c r="A201" s="273">
        <v>192</v>
      </c>
      <c r="B201" s="245" t="s">
        <v>186</v>
      </c>
      <c r="C201" s="245">
        <v>2754.4</v>
      </c>
      <c r="D201" s="280">
        <v>2772.6333333333332</v>
      </c>
      <c r="E201" s="280">
        <v>2653.2666666666664</v>
      </c>
      <c r="F201" s="280">
        <v>2552.1333333333332</v>
      </c>
      <c r="G201" s="280">
        <v>2432.7666666666664</v>
      </c>
      <c r="H201" s="280">
        <v>2873.7666666666664</v>
      </c>
      <c r="I201" s="280">
        <v>2993.1333333333332</v>
      </c>
      <c r="J201" s="280">
        <v>3094.2666666666664</v>
      </c>
      <c r="K201" s="245">
        <v>2892</v>
      </c>
      <c r="L201" s="245">
        <v>2671.5</v>
      </c>
      <c r="M201" s="245">
        <v>23.894500000000001</v>
      </c>
    </row>
    <row r="202" spans="1:13">
      <c r="A202" s="273">
        <v>193</v>
      </c>
      <c r="B202" s="245" t="s">
        <v>187</v>
      </c>
      <c r="C202" s="245">
        <v>435.4</v>
      </c>
      <c r="D202" s="280">
        <v>436.55</v>
      </c>
      <c r="E202" s="280">
        <v>428.85</v>
      </c>
      <c r="F202" s="280">
        <v>422.3</v>
      </c>
      <c r="G202" s="280">
        <v>414.6</v>
      </c>
      <c r="H202" s="280">
        <v>443.1</v>
      </c>
      <c r="I202" s="280">
        <v>450.79999999999995</v>
      </c>
      <c r="J202" s="280">
        <v>457.35</v>
      </c>
      <c r="K202" s="245">
        <v>444.25</v>
      </c>
      <c r="L202" s="245">
        <v>430</v>
      </c>
      <c r="M202" s="245">
        <v>11.216620000000001</v>
      </c>
    </row>
    <row r="203" spans="1:13">
      <c r="A203" s="273">
        <v>194</v>
      </c>
      <c r="B203" s="245" t="s">
        <v>510</v>
      </c>
      <c r="C203" s="245">
        <v>819.45</v>
      </c>
      <c r="D203" s="280">
        <v>828.83333333333337</v>
      </c>
      <c r="E203" s="280">
        <v>802.66666666666674</v>
      </c>
      <c r="F203" s="280">
        <v>785.88333333333333</v>
      </c>
      <c r="G203" s="280">
        <v>759.7166666666667</v>
      </c>
      <c r="H203" s="280">
        <v>845.61666666666679</v>
      </c>
      <c r="I203" s="280">
        <v>871.78333333333353</v>
      </c>
      <c r="J203" s="280">
        <v>888.56666666666683</v>
      </c>
      <c r="K203" s="245">
        <v>855</v>
      </c>
      <c r="L203" s="245">
        <v>812.05</v>
      </c>
      <c r="M203" s="245">
        <v>18.555759999999999</v>
      </c>
    </row>
    <row r="204" spans="1:13">
      <c r="A204" s="273">
        <v>195</v>
      </c>
      <c r="B204" s="245" t="s">
        <v>193</v>
      </c>
      <c r="C204" s="245">
        <v>782.15</v>
      </c>
      <c r="D204" s="280">
        <v>784.33333333333337</v>
      </c>
      <c r="E204" s="280">
        <v>763.36666666666679</v>
      </c>
      <c r="F204" s="280">
        <v>744.58333333333337</v>
      </c>
      <c r="G204" s="280">
        <v>723.61666666666679</v>
      </c>
      <c r="H204" s="280">
        <v>803.11666666666679</v>
      </c>
      <c r="I204" s="280">
        <v>824.08333333333326</v>
      </c>
      <c r="J204" s="280">
        <v>842.86666666666679</v>
      </c>
      <c r="K204" s="245">
        <v>805.3</v>
      </c>
      <c r="L204" s="245">
        <v>765.55</v>
      </c>
      <c r="M204" s="245">
        <v>177.61845</v>
      </c>
    </row>
    <row r="205" spans="1:13">
      <c r="A205" s="273">
        <v>196</v>
      </c>
      <c r="B205" s="245" t="s">
        <v>191</v>
      </c>
      <c r="C205" s="245">
        <v>6561.2</v>
      </c>
      <c r="D205" s="280">
        <v>6612.083333333333</v>
      </c>
      <c r="E205" s="280">
        <v>6469.1666666666661</v>
      </c>
      <c r="F205" s="280">
        <v>6377.1333333333332</v>
      </c>
      <c r="G205" s="280">
        <v>6234.2166666666662</v>
      </c>
      <c r="H205" s="280">
        <v>6704.1166666666659</v>
      </c>
      <c r="I205" s="280">
        <v>6847.0333333333319</v>
      </c>
      <c r="J205" s="280">
        <v>6939.0666666666657</v>
      </c>
      <c r="K205" s="245">
        <v>6755</v>
      </c>
      <c r="L205" s="245">
        <v>6520.05</v>
      </c>
      <c r="M205" s="245">
        <v>4.7594599999999998</v>
      </c>
    </row>
    <row r="206" spans="1:13">
      <c r="A206" s="273">
        <v>197</v>
      </c>
      <c r="B206" s="245" t="s">
        <v>192</v>
      </c>
      <c r="C206" s="245">
        <v>36.65</v>
      </c>
      <c r="D206" s="280">
        <v>36.833333333333329</v>
      </c>
      <c r="E206" s="280">
        <v>36.36666666666666</v>
      </c>
      <c r="F206" s="280">
        <v>36.083333333333329</v>
      </c>
      <c r="G206" s="280">
        <v>35.61666666666666</v>
      </c>
      <c r="H206" s="280">
        <v>37.11666666666666</v>
      </c>
      <c r="I206" s="280">
        <v>37.583333333333329</v>
      </c>
      <c r="J206" s="280">
        <v>37.86666666666666</v>
      </c>
      <c r="K206" s="245">
        <v>37.299999999999997</v>
      </c>
      <c r="L206" s="245">
        <v>36.549999999999997</v>
      </c>
      <c r="M206" s="245">
        <v>94.196929999999995</v>
      </c>
    </row>
    <row r="207" spans="1:13">
      <c r="A207" s="273">
        <v>198</v>
      </c>
      <c r="B207" s="245" t="s">
        <v>189</v>
      </c>
      <c r="C207" s="245">
        <v>1283.2</v>
      </c>
      <c r="D207" s="280">
        <v>1273.7333333333333</v>
      </c>
      <c r="E207" s="280">
        <v>1259.4666666666667</v>
      </c>
      <c r="F207" s="280">
        <v>1235.7333333333333</v>
      </c>
      <c r="G207" s="280">
        <v>1221.4666666666667</v>
      </c>
      <c r="H207" s="280">
        <v>1297.4666666666667</v>
      </c>
      <c r="I207" s="280">
        <v>1311.7333333333336</v>
      </c>
      <c r="J207" s="280">
        <v>1335.4666666666667</v>
      </c>
      <c r="K207" s="245">
        <v>1288</v>
      </c>
      <c r="L207" s="245">
        <v>1250</v>
      </c>
      <c r="M207" s="245">
        <v>4.4192099999999996</v>
      </c>
    </row>
    <row r="208" spans="1:13">
      <c r="A208" s="273">
        <v>199</v>
      </c>
      <c r="B208" s="245" t="s">
        <v>141</v>
      </c>
      <c r="C208" s="245">
        <v>572.4</v>
      </c>
      <c r="D208" s="280">
        <v>573.34999999999991</v>
      </c>
      <c r="E208" s="280">
        <v>567.39999999999986</v>
      </c>
      <c r="F208" s="280">
        <v>562.4</v>
      </c>
      <c r="G208" s="280">
        <v>556.44999999999993</v>
      </c>
      <c r="H208" s="280">
        <v>578.3499999999998</v>
      </c>
      <c r="I208" s="280">
        <v>584.29999999999984</v>
      </c>
      <c r="J208" s="280">
        <v>589.29999999999973</v>
      </c>
      <c r="K208" s="245">
        <v>579.29999999999995</v>
      </c>
      <c r="L208" s="245">
        <v>568.35</v>
      </c>
      <c r="M208" s="245">
        <v>14.507899999999999</v>
      </c>
    </row>
    <row r="209" spans="1:13">
      <c r="A209" s="273">
        <v>200</v>
      </c>
      <c r="B209" s="245" t="s">
        <v>277</v>
      </c>
      <c r="C209" s="245">
        <v>233.8</v>
      </c>
      <c r="D209" s="280">
        <v>231.53333333333333</v>
      </c>
      <c r="E209" s="280">
        <v>226.56666666666666</v>
      </c>
      <c r="F209" s="280">
        <v>219.33333333333334</v>
      </c>
      <c r="G209" s="280">
        <v>214.36666666666667</v>
      </c>
      <c r="H209" s="280">
        <v>238.76666666666665</v>
      </c>
      <c r="I209" s="280">
        <v>243.73333333333329</v>
      </c>
      <c r="J209" s="280">
        <v>250.96666666666664</v>
      </c>
      <c r="K209" s="245">
        <v>236.5</v>
      </c>
      <c r="L209" s="245">
        <v>224.3</v>
      </c>
      <c r="M209" s="245">
        <v>18.694949999999999</v>
      </c>
    </row>
    <row r="210" spans="1:13">
      <c r="A210" s="273">
        <v>201</v>
      </c>
      <c r="B210" s="245" t="s">
        <v>522</v>
      </c>
      <c r="C210" s="245">
        <v>1003.75</v>
      </c>
      <c r="D210" s="280">
        <v>997.91666666666663</v>
      </c>
      <c r="E210" s="280">
        <v>986.83333333333326</v>
      </c>
      <c r="F210" s="280">
        <v>969.91666666666663</v>
      </c>
      <c r="G210" s="280">
        <v>958.83333333333326</v>
      </c>
      <c r="H210" s="280">
        <v>1014.8333333333333</v>
      </c>
      <c r="I210" s="280">
        <v>1025.9166666666665</v>
      </c>
      <c r="J210" s="280">
        <v>1042.8333333333333</v>
      </c>
      <c r="K210" s="245">
        <v>1009</v>
      </c>
      <c r="L210" s="245">
        <v>981</v>
      </c>
      <c r="M210" s="245">
        <v>2.9376500000000001</v>
      </c>
    </row>
    <row r="211" spans="1:13">
      <c r="A211" s="273">
        <v>202</v>
      </c>
      <c r="B211" s="245" t="s">
        <v>118</v>
      </c>
      <c r="C211" s="245">
        <v>8.4499999999999993</v>
      </c>
      <c r="D211" s="280">
        <v>8.5166666666666657</v>
      </c>
      <c r="E211" s="280">
        <v>8.3333333333333321</v>
      </c>
      <c r="F211" s="280">
        <v>8.2166666666666668</v>
      </c>
      <c r="G211" s="280">
        <v>8.0333333333333332</v>
      </c>
      <c r="H211" s="280">
        <v>8.6333333333333311</v>
      </c>
      <c r="I211" s="280">
        <v>8.8166666666666647</v>
      </c>
      <c r="J211" s="280">
        <v>8.93333333333333</v>
      </c>
      <c r="K211" s="245">
        <v>8.6999999999999993</v>
      </c>
      <c r="L211" s="245">
        <v>8.4</v>
      </c>
      <c r="M211" s="245">
        <v>873.17836</v>
      </c>
    </row>
    <row r="212" spans="1:13">
      <c r="A212" s="273">
        <v>203</v>
      </c>
      <c r="B212" s="245" t="s">
        <v>195</v>
      </c>
      <c r="C212" s="245">
        <v>1020</v>
      </c>
      <c r="D212" s="280">
        <v>1020.7833333333334</v>
      </c>
      <c r="E212" s="280">
        <v>1007.6666666666667</v>
      </c>
      <c r="F212" s="280">
        <v>995.33333333333337</v>
      </c>
      <c r="G212" s="280">
        <v>982.2166666666667</v>
      </c>
      <c r="H212" s="280">
        <v>1033.1166666666668</v>
      </c>
      <c r="I212" s="280">
        <v>1046.2333333333333</v>
      </c>
      <c r="J212" s="280">
        <v>1058.5666666666668</v>
      </c>
      <c r="K212" s="245">
        <v>1033.9000000000001</v>
      </c>
      <c r="L212" s="245">
        <v>1008.45</v>
      </c>
      <c r="M212" s="245">
        <v>35.464390000000002</v>
      </c>
    </row>
    <row r="213" spans="1:13">
      <c r="A213" s="273">
        <v>204</v>
      </c>
      <c r="B213" s="245" t="s">
        <v>528</v>
      </c>
      <c r="C213" s="245">
        <v>2097.1999999999998</v>
      </c>
      <c r="D213" s="280">
        <v>2098.4166666666665</v>
      </c>
      <c r="E213" s="280">
        <v>2083.333333333333</v>
      </c>
      <c r="F213" s="280">
        <v>2069.4666666666667</v>
      </c>
      <c r="G213" s="280">
        <v>2054.3833333333332</v>
      </c>
      <c r="H213" s="280">
        <v>2112.2833333333328</v>
      </c>
      <c r="I213" s="280">
        <v>2127.3666666666659</v>
      </c>
      <c r="J213" s="280">
        <v>2141.2333333333327</v>
      </c>
      <c r="K213" s="245">
        <v>2113.5</v>
      </c>
      <c r="L213" s="245">
        <v>2084.5500000000002</v>
      </c>
      <c r="M213" s="245">
        <v>0.51302000000000003</v>
      </c>
    </row>
    <row r="214" spans="1:13">
      <c r="A214" s="273">
        <v>205</v>
      </c>
      <c r="B214" s="245" t="s">
        <v>196</v>
      </c>
      <c r="C214" s="280">
        <v>511.65</v>
      </c>
      <c r="D214" s="280">
        <v>511.5333333333333</v>
      </c>
      <c r="E214" s="280">
        <v>505.26666666666665</v>
      </c>
      <c r="F214" s="280">
        <v>498.88333333333333</v>
      </c>
      <c r="G214" s="280">
        <v>492.61666666666667</v>
      </c>
      <c r="H214" s="280">
        <v>517.91666666666663</v>
      </c>
      <c r="I214" s="280">
        <v>524.18333333333328</v>
      </c>
      <c r="J214" s="280">
        <v>530.56666666666661</v>
      </c>
      <c r="K214" s="280">
        <v>517.79999999999995</v>
      </c>
      <c r="L214" s="280">
        <v>505.15</v>
      </c>
      <c r="M214" s="280">
        <v>74.903959999999998</v>
      </c>
    </row>
    <row r="215" spans="1:13">
      <c r="A215" s="273">
        <v>206</v>
      </c>
      <c r="B215" s="245" t="s">
        <v>197</v>
      </c>
      <c r="C215" s="280">
        <v>13.3</v>
      </c>
      <c r="D215" s="280">
        <v>13.300000000000002</v>
      </c>
      <c r="E215" s="280">
        <v>13.200000000000005</v>
      </c>
      <c r="F215" s="280">
        <v>13.100000000000001</v>
      </c>
      <c r="G215" s="280">
        <v>13.000000000000004</v>
      </c>
      <c r="H215" s="280">
        <v>13.400000000000006</v>
      </c>
      <c r="I215" s="280">
        <v>13.500000000000004</v>
      </c>
      <c r="J215" s="280">
        <v>13.600000000000007</v>
      </c>
      <c r="K215" s="280">
        <v>13.4</v>
      </c>
      <c r="L215" s="280">
        <v>13.2</v>
      </c>
      <c r="M215" s="280">
        <v>870.3886</v>
      </c>
    </row>
    <row r="216" spans="1:13">
      <c r="A216" s="273">
        <v>207</v>
      </c>
      <c r="B216" s="245" t="s">
        <v>198</v>
      </c>
      <c r="C216" s="280">
        <v>192.65</v>
      </c>
      <c r="D216" s="280">
        <v>193.04999999999998</v>
      </c>
      <c r="E216" s="280">
        <v>190.34999999999997</v>
      </c>
      <c r="F216" s="280">
        <v>188.04999999999998</v>
      </c>
      <c r="G216" s="280">
        <v>185.34999999999997</v>
      </c>
      <c r="H216" s="280">
        <v>195.34999999999997</v>
      </c>
      <c r="I216" s="280">
        <v>198.04999999999995</v>
      </c>
      <c r="J216" s="280">
        <v>200.34999999999997</v>
      </c>
      <c r="K216" s="280">
        <v>195.75</v>
      </c>
      <c r="L216" s="280">
        <v>190.75</v>
      </c>
      <c r="M216" s="280">
        <v>177.44630000000001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7"/>
      <c r="B1" s="547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44336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44" t="s">
        <v>16</v>
      </c>
      <c r="B9" s="545" t="s">
        <v>18</v>
      </c>
      <c r="C9" s="543" t="s">
        <v>19</v>
      </c>
      <c r="D9" s="543" t="s">
        <v>20</v>
      </c>
      <c r="E9" s="543" t="s">
        <v>21</v>
      </c>
      <c r="F9" s="543"/>
      <c r="G9" s="543"/>
      <c r="H9" s="543" t="s">
        <v>22</v>
      </c>
      <c r="I9" s="543"/>
      <c r="J9" s="543"/>
      <c r="K9" s="251"/>
      <c r="L9" s="258"/>
      <c r="M9" s="259"/>
    </row>
    <row r="10" spans="1:15" ht="42.75" customHeight="1">
      <c r="A10" s="539"/>
      <c r="B10" s="541"/>
      <c r="C10" s="546" t="s">
        <v>23</v>
      </c>
      <c r="D10" s="546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63" t="s">
        <v>284</v>
      </c>
      <c r="C11" s="460">
        <v>25884.1</v>
      </c>
      <c r="D11" s="461">
        <v>25978.133333333331</v>
      </c>
      <c r="E11" s="461">
        <v>25556.266666666663</v>
      </c>
      <c r="F11" s="461">
        <v>25228.433333333331</v>
      </c>
      <c r="G11" s="461">
        <v>24806.566666666662</v>
      </c>
      <c r="H11" s="461">
        <v>26305.966666666664</v>
      </c>
      <c r="I11" s="461">
        <v>26727.833333333332</v>
      </c>
      <c r="J11" s="461">
        <v>27055.666666666664</v>
      </c>
      <c r="K11" s="460">
        <v>26400</v>
      </c>
      <c r="L11" s="460">
        <v>25650.3</v>
      </c>
      <c r="M11" s="460">
        <v>3.0759999999999999E-2</v>
      </c>
    </row>
    <row r="12" spans="1:15" ht="12" customHeight="1">
      <c r="A12" s="245">
        <v>2</v>
      </c>
      <c r="B12" s="463" t="s">
        <v>785</v>
      </c>
      <c r="C12" s="460">
        <v>1450.2</v>
      </c>
      <c r="D12" s="461">
        <v>1457.6666666666667</v>
      </c>
      <c r="E12" s="461">
        <v>1433.5333333333335</v>
      </c>
      <c r="F12" s="461">
        <v>1416.8666666666668</v>
      </c>
      <c r="G12" s="461">
        <v>1392.7333333333336</v>
      </c>
      <c r="H12" s="461">
        <v>1474.3333333333335</v>
      </c>
      <c r="I12" s="461">
        <v>1498.4666666666667</v>
      </c>
      <c r="J12" s="461">
        <v>1515.1333333333334</v>
      </c>
      <c r="K12" s="460">
        <v>1481.8</v>
      </c>
      <c r="L12" s="460">
        <v>1441</v>
      </c>
      <c r="M12" s="460">
        <v>1.6198900000000001</v>
      </c>
    </row>
    <row r="13" spans="1:15" ht="12" customHeight="1">
      <c r="A13" s="245">
        <v>3</v>
      </c>
      <c r="B13" s="463" t="s">
        <v>815</v>
      </c>
      <c r="C13" s="460">
        <v>1699.6</v>
      </c>
      <c r="D13" s="461">
        <v>1709.95</v>
      </c>
      <c r="E13" s="461">
        <v>1681.0500000000002</v>
      </c>
      <c r="F13" s="461">
        <v>1662.5000000000002</v>
      </c>
      <c r="G13" s="461">
        <v>1633.6000000000004</v>
      </c>
      <c r="H13" s="461">
        <v>1728.5</v>
      </c>
      <c r="I13" s="461">
        <v>1757.4</v>
      </c>
      <c r="J13" s="461">
        <v>1775.9499999999998</v>
      </c>
      <c r="K13" s="460">
        <v>1738.85</v>
      </c>
      <c r="L13" s="460">
        <v>1691.4</v>
      </c>
      <c r="M13" s="460">
        <v>0.27028000000000002</v>
      </c>
    </row>
    <row r="14" spans="1:15" ht="12" customHeight="1">
      <c r="A14" s="245">
        <v>4</v>
      </c>
      <c r="B14" s="463" t="s">
        <v>38</v>
      </c>
      <c r="C14" s="460">
        <v>1927.25</v>
      </c>
      <c r="D14" s="461">
        <v>1942.0833333333333</v>
      </c>
      <c r="E14" s="461">
        <v>1902.1666666666665</v>
      </c>
      <c r="F14" s="461">
        <v>1877.0833333333333</v>
      </c>
      <c r="G14" s="461">
        <v>1837.1666666666665</v>
      </c>
      <c r="H14" s="461">
        <v>1967.1666666666665</v>
      </c>
      <c r="I14" s="461">
        <v>2007.083333333333</v>
      </c>
      <c r="J14" s="461">
        <v>2032.1666666666665</v>
      </c>
      <c r="K14" s="460">
        <v>1982</v>
      </c>
      <c r="L14" s="460">
        <v>1917</v>
      </c>
      <c r="M14" s="460">
        <v>9.6399399999999993</v>
      </c>
    </row>
    <row r="15" spans="1:15" ht="12" customHeight="1">
      <c r="A15" s="245">
        <v>5</v>
      </c>
      <c r="B15" s="463" t="s">
        <v>285</v>
      </c>
      <c r="C15" s="460">
        <v>1943.55</v>
      </c>
      <c r="D15" s="461">
        <v>1946.7</v>
      </c>
      <c r="E15" s="461">
        <v>1928.4</v>
      </c>
      <c r="F15" s="461">
        <v>1913.25</v>
      </c>
      <c r="G15" s="461">
        <v>1894.95</v>
      </c>
      <c r="H15" s="461">
        <v>1961.8500000000001</v>
      </c>
      <c r="I15" s="461">
        <v>1980.1499999999999</v>
      </c>
      <c r="J15" s="461">
        <v>1995.3000000000002</v>
      </c>
      <c r="K15" s="460">
        <v>1965</v>
      </c>
      <c r="L15" s="460">
        <v>1931.55</v>
      </c>
      <c r="M15" s="460">
        <v>0.36990000000000001</v>
      </c>
    </row>
    <row r="16" spans="1:15" ht="12" customHeight="1">
      <c r="A16" s="245">
        <v>6</v>
      </c>
      <c r="B16" s="463" t="s">
        <v>286</v>
      </c>
      <c r="C16" s="460">
        <v>1288.4000000000001</v>
      </c>
      <c r="D16" s="461">
        <v>1276.9166666666667</v>
      </c>
      <c r="E16" s="461">
        <v>1253.8333333333335</v>
      </c>
      <c r="F16" s="461">
        <v>1219.2666666666667</v>
      </c>
      <c r="G16" s="461">
        <v>1196.1833333333334</v>
      </c>
      <c r="H16" s="461">
        <v>1311.4833333333336</v>
      </c>
      <c r="I16" s="461">
        <v>1334.5666666666671</v>
      </c>
      <c r="J16" s="461">
        <v>1369.1333333333337</v>
      </c>
      <c r="K16" s="460">
        <v>1300</v>
      </c>
      <c r="L16" s="460">
        <v>1242.3499999999999</v>
      </c>
      <c r="M16" s="460">
        <v>1.85266</v>
      </c>
    </row>
    <row r="17" spans="1:13" ht="12" customHeight="1">
      <c r="A17" s="245">
        <v>7</v>
      </c>
      <c r="B17" s="463" t="s">
        <v>222</v>
      </c>
      <c r="C17" s="460">
        <v>983.45</v>
      </c>
      <c r="D17" s="461">
        <v>984.1</v>
      </c>
      <c r="E17" s="461">
        <v>970.35</v>
      </c>
      <c r="F17" s="461">
        <v>957.25</v>
      </c>
      <c r="G17" s="461">
        <v>943.5</v>
      </c>
      <c r="H17" s="461">
        <v>997.2</v>
      </c>
      <c r="I17" s="461">
        <v>1010.95</v>
      </c>
      <c r="J17" s="461">
        <v>1024.0500000000002</v>
      </c>
      <c r="K17" s="460">
        <v>997.85</v>
      </c>
      <c r="L17" s="460">
        <v>971</v>
      </c>
      <c r="M17" s="460">
        <v>13.620039999999999</v>
      </c>
    </row>
    <row r="18" spans="1:13" ht="12" customHeight="1">
      <c r="A18" s="245">
        <v>8</v>
      </c>
      <c r="B18" s="463" t="s">
        <v>734</v>
      </c>
      <c r="C18" s="460">
        <v>763.4</v>
      </c>
      <c r="D18" s="461">
        <v>764.6</v>
      </c>
      <c r="E18" s="461">
        <v>759.2</v>
      </c>
      <c r="F18" s="461">
        <v>755</v>
      </c>
      <c r="G18" s="461">
        <v>749.6</v>
      </c>
      <c r="H18" s="461">
        <v>768.80000000000007</v>
      </c>
      <c r="I18" s="461">
        <v>774.19999999999993</v>
      </c>
      <c r="J18" s="461">
        <v>778.40000000000009</v>
      </c>
      <c r="K18" s="460">
        <v>770</v>
      </c>
      <c r="L18" s="460">
        <v>760.4</v>
      </c>
      <c r="M18" s="460">
        <v>4.9833299999999996</v>
      </c>
    </row>
    <row r="19" spans="1:13" ht="12" customHeight="1">
      <c r="A19" s="245">
        <v>9</v>
      </c>
      <c r="B19" s="463" t="s">
        <v>735</v>
      </c>
      <c r="C19" s="460">
        <v>1665.8</v>
      </c>
      <c r="D19" s="461">
        <v>1692.0166666666667</v>
      </c>
      <c r="E19" s="461">
        <v>1614.0333333333333</v>
      </c>
      <c r="F19" s="461">
        <v>1562.2666666666667</v>
      </c>
      <c r="G19" s="461">
        <v>1484.2833333333333</v>
      </c>
      <c r="H19" s="461">
        <v>1743.7833333333333</v>
      </c>
      <c r="I19" s="461">
        <v>1821.7666666666664</v>
      </c>
      <c r="J19" s="461">
        <v>1873.5333333333333</v>
      </c>
      <c r="K19" s="460">
        <v>1770</v>
      </c>
      <c r="L19" s="460">
        <v>1640.25</v>
      </c>
      <c r="M19" s="460">
        <v>31.36796</v>
      </c>
    </row>
    <row r="20" spans="1:13" ht="12" customHeight="1">
      <c r="A20" s="245">
        <v>10</v>
      </c>
      <c r="B20" s="463" t="s">
        <v>287</v>
      </c>
      <c r="C20" s="460">
        <v>2290.3000000000002</v>
      </c>
      <c r="D20" s="461">
        <v>2291.4666666666667</v>
      </c>
      <c r="E20" s="461">
        <v>2256.3333333333335</v>
      </c>
      <c r="F20" s="461">
        <v>2222.3666666666668</v>
      </c>
      <c r="G20" s="461">
        <v>2187.2333333333336</v>
      </c>
      <c r="H20" s="461">
        <v>2325.4333333333334</v>
      </c>
      <c r="I20" s="461">
        <v>2360.5666666666666</v>
      </c>
      <c r="J20" s="461">
        <v>2394.5333333333333</v>
      </c>
      <c r="K20" s="460">
        <v>2326.6</v>
      </c>
      <c r="L20" s="460">
        <v>2257.5</v>
      </c>
      <c r="M20" s="460">
        <v>0.36953000000000003</v>
      </c>
    </row>
    <row r="21" spans="1:13" ht="12" customHeight="1">
      <c r="A21" s="245">
        <v>11</v>
      </c>
      <c r="B21" s="463" t="s">
        <v>288</v>
      </c>
      <c r="C21" s="460">
        <v>16024.1</v>
      </c>
      <c r="D21" s="461">
        <v>16015.300000000001</v>
      </c>
      <c r="E21" s="461">
        <v>15903.800000000003</v>
      </c>
      <c r="F21" s="461">
        <v>15783.500000000002</v>
      </c>
      <c r="G21" s="461">
        <v>15672.000000000004</v>
      </c>
      <c r="H21" s="461">
        <v>16135.600000000002</v>
      </c>
      <c r="I21" s="461">
        <v>16247.099999999999</v>
      </c>
      <c r="J21" s="461">
        <v>16367.400000000001</v>
      </c>
      <c r="K21" s="460">
        <v>16126.8</v>
      </c>
      <c r="L21" s="460">
        <v>15895</v>
      </c>
      <c r="M21" s="460">
        <v>0.17224</v>
      </c>
    </row>
    <row r="22" spans="1:13" ht="12" customHeight="1">
      <c r="A22" s="245">
        <v>12</v>
      </c>
      <c r="B22" s="463" t="s">
        <v>40</v>
      </c>
      <c r="C22" s="460">
        <v>1294.7</v>
      </c>
      <c r="D22" s="461">
        <v>1310.05</v>
      </c>
      <c r="E22" s="461">
        <v>1268.55</v>
      </c>
      <c r="F22" s="461">
        <v>1242.4000000000001</v>
      </c>
      <c r="G22" s="461">
        <v>1200.9000000000001</v>
      </c>
      <c r="H22" s="461">
        <v>1336.1999999999998</v>
      </c>
      <c r="I22" s="461">
        <v>1377.6999999999998</v>
      </c>
      <c r="J22" s="461">
        <v>1403.8499999999997</v>
      </c>
      <c r="K22" s="460">
        <v>1351.55</v>
      </c>
      <c r="L22" s="460">
        <v>1283.9000000000001</v>
      </c>
      <c r="M22" s="460">
        <v>99.252840000000006</v>
      </c>
    </row>
    <row r="23" spans="1:13">
      <c r="A23" s="245">
        <v>13</v>
      </c>
      <c r="B23" s="463" t="s">
        <v>289</v>
      </c>
      <c r="C23" s="460">
        <v>1243.6500000000001</v>
      </c>
      <c r="D23" s="461">
        <v>1219.4333333333334</v>
      </c>
      <c r="E23" s="461">
        <v>1180.2166666666667</v>
      </c>
      <c r="F23" s="461">
        <v>1116.7833333333333</v>
      </c>
      <c r="G23" s="461">
        <v>1077.5666666666666</v>
      </c>
      <c r="H23" s="461">
        <v>1282.8666666666668</v>
      </c>
      <c r="I23" s="461">
        <v>1322.0833333333335</v>
      </c>
      <c r="J23" s="461">
        <v>1385.5166666666669</v>
      </c>
      <c r="K23" s="460">
        <v>1258.6500000000001</v>
      </c>
      <c r="L23" s="460">
        <v>1156</v>
      </c>
      <c r="M23" s="460">
        <v>25.813120000000001</v>
      </c>
    </row>
    <row r="24" spans="1:13">
      <c r="A24" s="245">
        <v>14</v>
      </c>
      <c r="B24" s="463" t="s">
        <v>41</v>
      </c>
      <c r="C24" s="460">
        <v>772.4</v>
      </c>
      <c r="D24" s="461">
        <v>777.86666666666667</v>
      </c>
      <c r="E24" s="461">
        <v>763.83333333333337</v>
      </c>
      <c r="F24" s="461">
        <v>755.26666666666665</v>
      </c>
      <c r="G24" s="461">
        <v>741.23333333333335</v>
      </c>
      <c r="H24" s="461">
        <v>786.43333333333339</v>
      </c>
      <c r="I24" s="461">
        <v>800.4666666666667</v>
      </c>
      <c r="J24" s="461">
        <v>809.03333333333342</v>
      </c>
      <c r="K24" s="460">
        <v>791.9</v>
      </c>
      <c r="L24" s="460">
        <v>769.3</v>
      </c>
      <c r="M24" s="460">
        <v>156.66729000000001</v>
      </c>
    </row>
    <row r="25" spans="1:13">
      <c r="A25" s="245">
        <v>15</v>
      </c>
      <c r="B25" s="463" t="s">
        <v>828</v>
      </c>
      <c r="C25" s="460">
        <v>1326.15</v>
      </c>
      <c r="D25" s="461">
        <v>1329.5166666666667</v>
      </c>
      <c r="E25" s="461">
        <v>1304.0333333333333</v>
      </c>
      <c r="F25" s="461">
        <v>1281.9166666666667</v>
      </c>
      <c r="G25" s="461">
        <v>1256.4333333333334</v>
      </c>
      <c r="H25" s="461">
        <v>1351.6333333333332</v>
      </c>
      <c r="I25" s="461">
        <v>1377.1166666666663</v>
      </c>
      <c r="J25" s="461">
        <v>1399.2333333333331</v>
      </c>
      <c r="K25" s="460">
        <v>1355</v>
      </c>
      <c r="L25" s="460">
        <v>1307.4000000000001</v>
      </c>
      <c r="M25" s="460">
        <v>29.00348</v>
      </c>
    </row>
    <row r="26" spans="1:13">
      <c r="A26" s="245">
        <v>16</v>
      </c>
      <c r="B26" s="463" t="s">
        <v>290</v>
      </c>
      <c r="C26" s="460">
        <v>1323.35</v>
      </c>
      <c r="D26" s="461">
        <v>1302.2333333333333</v>
      </c>
      <c r="E26" s="461">
        <v>1281.1166666666668</v>
      </c>
      <c r="F26" s="461">
        <v>1238.8833333333334</v>
      </c>
      <c r="G26" s="461">
        <v>1217.7666666666669</v>
      </c>
      <c r="H26" s="461">
        <v>1344.4666666666667</v>
      </c>
      <c r="I26" s="461">
        <v>1365.583333333333</v>
      </c>
      <c r="J26" s="461">
        <v>1407.8166666666666</v>
      </c>
      <c r="K26" s="460">
        <v>1323.35</v>
      </c>
      <c r="L26" s="460">
        <v>1260</v>
      </c>
      <c r="M26" s="460">
        <v>24.06352</v>
      </c>
    </row>
    <row r="27" spans="1:13">
      <c r="A27" s="245">
        <v>17</v>
      </c>
      <c r="B27" s="463" t="s">
        <v>223</v>
      </c>
      <c r="C27" s="460">
        <v>128.25</v>
      </c>
      <c r="D27" s="461">
        <v>128.21666666666667</v>
      </c>
      <c r="E27" s="461">
        <v>125.58333333333334</v>
      </c>
      <c r="F27" s="461">
        <v>122.91666666666667</v>
      </c>
      <c r="G27" s="461">
        <v>120.28333333333335</v>
      </c>
      <c r="H27" s="461">
        <v>130.88333333333333</v>
      </c>
      <c r="I27" s="461">
        <v>133.51666666666665</v>
      </c>
      <c r="J27" s="461">
        <v>136.18333333333334</v>
      </c>
      <c r="K27" s="460">
        <v>130.85</v>
      </c>
      <c r="L27" s="460">
        <v>125.55</v>
      </c>
      <c r="M27" s="460">
        <v>57.247019999999999</v>
      </c>
    </row>
    <row r="28" spans="1:13">
      <c r="A28" s="245">
        <v>18</v>
      </c>
      <c r="B28" s="463" t="s">
        <v>224</v>
      </c>
      <c r="C28" s="460">
        <v>185.05</v>
      </c>
      <c r="D28" s="461">
        <v>187.1</v>
      </c>
      <c r="E28" s="461">
        <v>181.39999999999998</v>
      </c>
      <c r="F28" s="461">
        <v>177.74999999999997</v>
      </c>
      <c r="G28" s="461">
        <v>172.04999999999995</v>
      </c>
      <c r="H28" s="461">
        <v>190.75</v>
      </c>
      <c r="I28" s="461">
        <v>196.45</v>
      </c>
      <c r="J28" s="461">
        <v>200.10000000000002</v>
      </c>
      <c r="K28" s="460">
        <v>192.8</v>
      </c>
      <c r="L28" s="460">
        <v>183.45</v>
      </c>
      <c r="M28" s="460">
        <v>21.645019999999999</v>
      </c>
    </row>
    <row r="29" spans="1:13">
      <c r="A29" s="245">
        <v>19</v>
      </c>
      <c r="B29" s="463" t="s">
        <v>291</v>
      </c>
      <c r="C29" s="460">
        <v>484.55</v>
      </c>
      <c r="D29" s="461">
        <v>486.63333333333338</v>
      </c>
      <c r="E29" s="461">
        <v>469.56666666666678</v>
      </c>
      <c r="F29" s="461">
        <v>454.58333333333337</v>
      </c>
      <c r="G29" s="461">
        <v>437.51666666666677</v>
      </c>
      <c r="H29" s="461">
        <v>501.61666666666679</v>
      </c>
      <c r="I29" s="461">
        <v>518.68333333333339</v>
      </c>
      <c r="J29" s="461">
        <v>533.66666666666674</v>
      </c>
      <c r="K29" s="460">
        <v>503.7</v>
      </c>
      <c r="L29" s="460">
        <v>471.65</v>
      </c>
      <c r="M29" s="460">
        <v>14.760630000000001</v>
      </c>
    </row>
    <row r="30" spans="1:13">
      <c r="A30" s="245">
        <v>20</v>
      </c>
      <c r="B30" s="463" t="s">
        <v>292</v>
      </c>
      <c r="C30" s="460">
        <v>332.75</v>
      </c>
      <c r="D30" s="461">
        <v>339.06666666666666</v>
      </c>
      <c r="E30" s="461">
        <v>325.73333333333335</v>
      </c>
      <c r="F30" s="461">
        <v>318.7166666666667</v>
      </c>
      <c r="G30" s="461">
        <v>305.38333333333338</v>
      </c>
      <c r="H30" s="461">
        <v>346.08333333333331</v>
      </c>
      <c r="I30" s="461">
        <v>359.41666666666669</v>
      </c>
      <c r="J30" s="461">
        <v>366.43333333333328</v>
      </c>
      <c r="K30" s="460">
        <v>352.4</v>
      </c>
      <c r="L30" s="460">
        <v>332.05</v>
      </c>
      <c r="M30" s="460">
        <v>21.187000000000001</v>
      </c>
    </row>
    <row r="31" spans="1:13">
      <c r="A31" s="245">
        <v>21</v>
      </c>
      <c r="B31" s="463" t="s">
        <v>736</v>
      </c>
      <c r="C31" s="460">
        <v>5128.8999999999996</v>
      </c>
      <c r="D31" s="461">
        <v>5159.6166666666659</v>
      </c>
      <c r="E31" s="461">
        <v>5091.2833333333319</v>
      </c>
      <c r="F31" s="461">
        <v>5053.6666666666661</v>
      </c>
      <c r="G31" s="461">
        <v>4985.3333333333321</v>
      </c>
      <c r="H31" s="461">
        <v>5197.2333333333318</v>
      </c>
      <c r="I31" s="461">
        <v>5265.5666666666657</v>
      </c>
      <c r="J31" s="461">
        <v>5303.1833333333316</v>
      </c>
      <c r="K31" s="460">
        <v>5227.95</v>
      </c>
      <c r="L31" s="460">
        <v>5122</v>
      </c>
      <c r="M31" s="460">
        <v>0.58103000000000005</v>
      </c>
    </row>
    <row r="32" spans="1:13">
      <c r="A32" s="245">
        <v>22</v>
      </c>
      <c r="B32" s="463" t="s">
        <v>225</v>
      </c>
      <c r="C32" s="460">
        <v>1957.95</v>
      </c>
      <c r="D32" s="461">
        <v>1947.3166666666666</v>
      </c>
      <c r="E32" s="461">
        <v>1919.6333333333332</v>
      </c>
      <c r="F32" s="461">
        <v>1881.3166666666666</v>
      </c>
      <c r="G32" s="461">
        <v>1853.6333333333332</v>
      </c>
      <c r="H32" s="461">
        <v>1985.6333333333332</v>
      </c>
      <c r="I32" s="461">
        <v>2013.3166666666666</v>
      </c>
      <c r="J32" s="461">
        <v>2051.6333333333332</v>
      </c>
      <c r="K32" s="460">
        <v>1975</v>
      </c>
      <c r="L32" s="460">
        <v>1909</v>
      </c>
      <c r="M32" s="460">
        <v>1.3084</v>
      </c>
    </row>
    <row r="33" spans="1:13">
      <c r="A33" s="245">
        <v>23</v>
      </c>
      <c r="B33" s="463" t="s">
        <v>293</v>
      </c>
      <c r="C33" s="460">
        <v>2202.6</v>
      </c>
      <c r="D33" s="461">
        <v>2213.15</v>
      </c>
      <c r="E33" s="461">
        <v>2183.5</v>
      </c>
      <c r="F33" s="461">
        <v>2164.4</v>
      </c>
      <c r="G33" s="461">
        <v>2134.75</v>
      </c>
      <c r="H33" s="461">
        <v>2232.25</v>
      </c>
      <c r="I33" s="461">
        <v>2261.9000000000005</v>
      </c>
      <c r="J33" s="461">
        <v>2281</v>
      </c>
      <c r="K33" s="460">
        <v>2242.8000000000002</v>
      </c>
      <c r="L33" s="460">
        <v>2194.0500000000002</v>
      </c>
      <c r="M33" s="460">
        <v>0.13353999999999999</v>
      </c>
    </row>
    <row r="34" spans="1:13">
      <c r="A34" s="245">
        <v>24</v>
      </c>
      <c r="B34" s="463" t="s">
        <v>737</v>
      </c>
      <c r="C34" s="460">
        <v>130.25</v>
      </c>
      <c r="D34" s="461">
        <v>128.21666666666667</v>
      </c>
      <c r="E34" s="461">
        <v>123.53333333333333</v>
      </c>
      <c r="F34" s="461">
        <v>116.81666666666666</v>
      </c>
      <c r="G34" s="461">
        <v>112.13333333333333</v>
      </c>
      <c r="H34" s="461">
        <v>134.93333333333334</v>
      </c>
      <c r="I34" s="461">
        <v>139.61666666666667</v>
      </c>
      <c r="J34" s="461">
        <v>146.33333333333334</v>
      </c>
      <c r="K34" s="460">
        <v>132.9</v>
      </c>
      <c r="L34" s="460">
        <v>121.5</v>
      </c>
      <c r="M34" s="460">
        <v>35.864570000000001</v>
      </c>
    </row>
    <row r="35" spans="1:13">
      <c r="A35" s="245">
        <v>25</v>
      </c>
      <c r="B35" s="463" t="s">
        <v>294</v>
      </c>
      <c r="C35" s="460">
        <v>962</v>
      </c>
      <c r="D35" s="461">
        <v>957.31666666666661</v>
      </c>
      <c r="E35" s="461">
        <v>944.93333333333317</v>
      </c>
      <c r="F35" s="461">
        <v>927.86666666666656</v>
      </c>
      <c r="G35" s="461">
        <v>915.48333333333312</v>
      </c>
      <c r="H35" s="461">
        <v>974.38333333333321</v>
      </c>
      <c r="I35" s="461">
        <v>986.76666666666665</v>
      </c>
      <c r="J35" s="461">
        <v>1003.8333333333333</v>
      </c>
      <c r="K35" s="460">
        <v>969.7</v>
      </c>
      <c r="L35" s="460">
        <v>940.25</v>
      </c>
      <c r="M35" s="460">
        <v>5.5787899999999997</v>
      </c>
    </row>
    <row r="36" spans="1:13">
      <c r="A36" s="245">
        <v>26</v>
      </c>
      <c r="B36" s="463" t="s">
        <v>226</v>
      </c>
      <c r="C36" s="460">
        <v>2973.45</v>
      </c>
      <c r="D36" s="461">
        <v>2971.4666666666667</v>
      </c>
      <c r="E36" s="461">
        <v>2942.9833333333336</v>
      </c>
      <c r="F36" s="461">
        <v>2912.5166666666669</v>
      </c>
      <c r="G36" s="461">
        <v>2884.0333333333338</v>
      </c>
      <c r="H36" s="461">
        <v>3001.9333333333334</v>
      </c>
      <c r="I36" s="461">
        <v>3030.4166666666661</v>
      </c>
      <c r="J36" s="461">
        <v>3060.8833333333332</v>
      </c>
      <c r="K36" s="460">
        <v>2999.95</v>
      </c>
      <c r="L36" s="460">
        <v>2941</v>
      </c>
      <c r="M36" s="460">
        <v>1.45167</v>
      </c>
    </row>
    <row r="37" spans="1:13">
      <c r="A37" s="245">
        <v>27</v>
      </c>
      <c r="B37" s="463" t="s">
        <v>738</v>
      </c>
      <c r="C37" s="460">
        <v>3587.8</v>
      </c>
      <c r="D37" s="461">
        <v>3593.3166666666671</v>
      </c>
      <c r="E37" s="461">
        <v>3554.9333333333343</v>
      </c>
      <c r="F37" s="461">
        <v>3522.0666666666671</v>
      </c>
      <c r="G37" s="461">
        <v>3483.6833333333343</v>
      </c>
      <c r="H37" s="461">
        <v>3626.1833333333343</v>
      </c>
      <c r="I37" s="461">
        <v>3664.5666666666666</v>
      </c>
      <c r="J37" s="461">
        <v>3697.4333333333343</v>
      </c>
      <c r="K37" s="460">
        <v>3631.7</v>
      </c>
      <c r="L37" s="460">
        <v>3560.45</v>
      </c>
      <c r="M37" s="460">
        <v>1.00173</v>
      </c>
    </row>
    <row r="38" spans="1:13">
      <c r="A38" s="245">
        <v>28</v>
      </c>
      <c r="B38" s="463" t="s">
        <v>800</v>
      </c>
      <c r="C38" s="460">
        <v>21.25</v>
      </c>
      <c r="D38" s="461">
        <v>21.133333333333333</v>
      </c>
      <c r="E38" s="461">
        <v>20.766666666666666</v>
      </c>
      <c r="F38" s="461">
        <v>20.283333333333331</v>
      </c>
      <c r="G38" s="461">
        <v>19.916666666666664</v>
      </c>
      <c r="H38" s="461">
        <v>21.616666666666667</v>
      </c>
      <c r="I38" s="461">
        <v>21.983333333333334</v>
      </c>
      <c r="J38" s="461">
        <v>22.466666666666669</v>
      </c>
      <c r="K38" s="460">
        <v>21.5</v>
      </c>
      <c r="L38" s="460">
        <v>20.65</v>
      </c>
      <c r="M38" s="460">
        <v>224.53995</v>
      </c>
    </row>
    <row r="39" spans="1:13">
      <c r="A39" s="245">
        <v>29</v>
      </c>
      <c r="B39" s="463" t="s">
        <v>44</v>
      </c>
      <c r="C39" s="460">
        <v>796.15</v>
      </c>
      <c r="D39" s="461">
        <v>793.7166666666667</v>
      </c>
      <c r="E39" s="461">
        <v>786.18333333333339</v>
      </c>
      <c r="F39" s="461">
        <v>776.2166666666667</v>
      </c>
      <c r="G39" s="461">
        <v>768.68333333333339</v>
      </c>
      <c r="H39" s="461">
        <v>803.68333333333339</v>
      </c>
      <c r="I39" s="461">
        <v>811.2166666666667</v>
      </c>
      <c r="J39" s="461">
        <v>821.18333333333339</v>
      </c>
      <c r="K39" s="460">
        <v>801.25</v>
      </c>
      <c r="L39" s="460">
        <v>783.75</v>
      </c>
      <c r="M39" s="460">
        <v>13.489409999999999</v>
      </c>
    </row>
    <row r="40" spans="1:13">
      <c r="A40" s="245">
        <v>30</v>
      </c>
      <c r="B40" s="463" t="s">
        <v>296</v>
      </c>
      <c r="C40" s="460">
        <v>2989.5</v>
      </c>
      <c r="D40" s="461">
        <v>3002.4833333333336</v>
      </c>
      <c r="E40" s="461">
        <v>2967.0166666666673</v>
      </c>
      <c r="F40" s="461">
        <v>2944.5333333333338</v>
      </c>
      <c r="G40" s="461">
        <v>2909.0666666666675</v>
      </c>
      <c r="H40" s="461">
        <v>3024.9666666666672</v>
      </c>
      <c r="I40" s="461">
        <v>3060.4333333333334</v>
      </c>
      <c r="J40" s="461">
        <v>3082.916666666667</v>
      </c>
      <c r="K40" s="460">
        <v>3037.95</v>
      </c>
      <c r="L40" s="460">
        <v>2980</v>
      </c>
      <c r="M40" s="460">
        <v>0.33914</v>
      </c>
    </row>
    <row r="41" spans="1:13">
      <c r="A41" s="245">
        <v>31</v>
      </c>
      <c r="B41" s="463" t="s">
        <v>45</v>
      </c>
      <c r="C41" s="460">
        <v>317.64999999999998</v>
      </c>
      <c r="D41" s="461">
        <v>319.18333333333334</v>
      </c>
      <c r="E41" s="461">
        <v>313.4666666666667</v>
      </c>
      <c r="F41" s="461">
        <v>309.28333333333336</v>
      </c>
      <c r="G41" s="461">
        <v>303.56666666666672</v>
      </c>
      <c r="H41" s="461">
        <v>323.36666666666667</v>
      </c>
      <c r="I41" s="461">
        <v>329.08333333333326</v>
      </c>
      <c r="J41" s="461">
        <v>333.26666666666665</v>
      </c>
      <c r="K41" s="460">
        <v>324.89999999999998</v>
      </c>
      <c r="L41" s="460">
        <v>315</v>
      </c>
      <c r="M41" s="460">
        <v>108.86866000000001</v>
      </c>
    </row>
    <row r="42" spans="1:13">
      <c r="A42" s="245">
        <v>32</v>
      </c>
      <c r="B42" s="463" t="s">
        <v>46</v>
      </c>
      <c r="C42" s="460">
        <v>3229.7</v>
      </c>
      <c r="D42" s="461">
        <v>3209.1666666666665</v>
      </c>
      <c r="E42" s="461">
        <v>3182.2333333333331</v>
      </c>
      <c r="F42" s="461">
        <v>3134.7666666666664</v>
      </c>
      <c r="G42" s="461">
        <v>3107.833333333333</v>
      </c>
      <c r="H42" s="461">
        <v>3256.6333333333332</v>
      </c>
      <c r="I42" s="461">
        <v>3283.5666666666666</v>
      </c>
      <c r="J42" s="461">
        <v>3331.0333333333333</v>
      </c>
      <c r="K42" s="460">
        <v>3236.1</v>
      </c>
      <c r="L42" s="460">
        <v>3161.7</v>
      </c>
      <c r="M42" s="460">
        <v>7.11069</v>
      </c>
    </row>
    <row r="43" spans="1:13">
      <c r="A43" s="245">
        <v>33</v>
      </c>
      <c r="B43" s="463" t="s">
        <v>47</v>
      </c>
      <c r="C43" s="460">
        <v>215.95</v>
      </c>
      <c r="D43" s="461">
        <v>215.95000000000002</v>
      </c>
      <c r="E43" s="461">
        <v>213.40000000000003</v>
      </c>
      <c r="F43" s="461">
        <v>210.85000000000002</v>
      </c>
      <c r="G43" s="461">
        <v>208.30000000000004</v>
      </c>
      <c r="H43" s="461">
        <v>218.50000000000003</v>
      </c>
      <c r="I43" s="461">
        <v>221.05000000000004</v>
      </c>
      <c r="J43" s="461">
        <v>223.60000000000002</v>
      </c>
      <c r="K43" s="460">
        <v>218.5</v>
      </c>
      <c r="L43" s="460">
        <v>213.4</v>
      </c>
      <c r="M43" s="460">
        <v>57.425800000000002</v>
      </c>
    </row>
    <row r="44" spans="1:13">
      <c r="A44" s="245">
        <v>34</v>
      </c>
      <c r="B44" s="463" t="s">
        <v>48</v>
      </c>
      <c r="C44" s="460">
        <v>124.8</v>
      </c>
      <c r="D44" s="461">
        <v>123.48333333333333</v>
      </c>
      <c r="E44" s="461">
        <v>121.61666666666667</v>
      </c>
      <c r="F44" s="461">
        <v>118.43333333333334</v>
      </c>
      <c r="G44" s="461">
        <v>116.56666666666668</v>
      </c>
      <c r="H44" s="461">
        <v>126.66666666666667</v>
      </c>
      <c r="I44" s="461">
        <v>128.5333333333333</v>
      </c>
      <c r="J44" s="461">
        <v>131.71666666666667</v>
      </c>
      <c r="K44" s="460">
        <v>125.35</v>
      </c>
      <c r="L44" s="460">
        <v>120.3</v>
      </c>
      <c r="M44" s="460">
        <v>358.36556999999999</v>
      </c>
    </row>
    <row r="45" spans="1:13">
      <c r="A45" s="245">
        <v>35</v>
      </c>
      <c r="B45" s="463" t="s">
        <v>297</v>
      </c>
      <c r="C45" s="460">
        <v>87.9</v>
      </c>
      <c r="D45" s="461">
        <v>86.983333333333348</v>
      </c>
      <c r="E45" s="461">
        <v>85.566666666666691</v>
      </c>
      <c r="F45" s="461">
        <v>83.233333333333348</v>
      </c>
      <c r="G45" s="461">
        <v>81.816666666666691</v>
      </c>
      <c r="H45" s="461">
        <v>89.316666666666691</v>
      </c>
      <c r="I45" s="461">
        <v>90.733333333333348</v>
      </c>
      <c r="J45" s="461">
        <v>93.066666666666691</v>
      </c>
      <c r="K45" s="460">
        <v>88.4</v>
      </c>
      <c r="L45" s="460">
        <v>84.65</v>
      </c>
      <c r="M45" s="460">
        <v>19.22616</v>
      </c>
    </row>
    <row r="46" spans="1:13">
      <c r="A46" s="245">
        <v>36</v>
      </c>
      <c r="B46" s="463" t="s">
        <v>50</v>
      </c>
      <c r="C46" s="460">
        <v>2815.85</v>
      </c>
      <c r="D46" s="461">
        <v>2821.1666666666665</v>
      </c>
      <c r="E46" s="461">
        <v>2793.333333333333</v>
      </c>
      <c r="F46" s="461">
        <v>2770.8166666666666</v>
      </c>
      <c r="G46" s="461">
        <v>2742.9833333333331</v>
      </c>
      <c r="H46" s="461">
        <v>2843.6833333333329</v>
      </c>
      <c r="I46" s="461">
        <v>2871.516666666666</v>
      </c>
      <c r="J46" s="461">
        <v>2894.0333333333328</v>
      </c>
      <c r="K46" s="460">
        <v>2849</v>
      </c>
      <c r="L46" s="460">
        <v>2798.65</v>
      </c>
      <c r="M46" s="460">
        <v>12.190670000000001</v>
      </c>
    </row>
    <row r="47" spans="1:13">
      <c r="A47" s="245">
        <v>37</v>
      </c>
      <c r="B47" s="463" t="s">
        <v>298</v>
      </c>
      <c r="C47" s="460">
        <v>153.44999999999999</v>
      </c>
      <c r="D47" s="461">
        <v>154.28333333333333</v>
      </c>
      <c r="E47" s="461">
        <v>152.06666666666666</v>
      </c>
      <c r="F47" s="461">
        <v>150.68333333333334</v>
      </c>
      <c r="G47" s="461">
        <v>148.46666666666667</v>
      </c>
      <c r="H47" s="461">
        <v>155.66666666666666</v>
      </c>
      <c r="I47" s="461">
        <v>157.8833333333333</v>
      </c>
      <c r="J47" s="461">
        <v>159.26666666666665</v>
      </c>
      <c r="K47" s="460">
        <v>156.5</v>
      </c>
      <c r="L47" s="460">
        <v>152.9</v>
      </c>
      <c r="M47" s="460">
        <v>3.1055100000000002</v>
      </c>
    </row>
    <row r="48" spans="1:13">
      <c r="A48" s="245">
        <v>38</v>
      </c>
      <c r="B48" s="463" t="s">
        <v>299</v>
      </c>
      <c r="C48" s="460">
        <v>3786.45</v>
      </c>
      <c r="D48" s="461">
        <v>3792.15</v>
      </c>
      <c r="E48" s="461">
        <v>3774.3</v>
      </c>
      <c r="F48" s="461">
        <v>3762.15</v>
      </c>
      <c r="G48" s="461">
        <v>3744.3</v>
      </c>
      <c r="H48" s="461">
        <v>3804.3</v>
      </c>
      <c r="I48" s="461">
        <v>3822.1499999999996</v>
      </c>
      <c r="J48" s="461">
        <v>3834.3</v>
      </c>
      <c r="K48" s="460">
        <v>3810</v>
      </c>
      <c r="L48" s="460">
        <v>3780</v>
      </c>
      <c r="M48" s="460">
        <v>0.14112</v>
      </c>
    </row>
    <row r="49" spans="1:13">
      <c r="A49" s="245">
        <v>39</v>
      </c>
      <c r="B49" s="463" t="s">
        <v>300</v>
      </c>
      <c r="C49" s="460">
        <v>1815.85</v>
      </c>
      <c r="D49" s="461">
        <v>1857.1333333333332</v>
      </c>
      <c r="E49" s="461">
        <v>1734.2666666666664</v>
      </c>
      <c r="F49" s="461">
        <v>1652.6833333333332</v>
      </c>
      <c r="G49" s="461">
        <v>1529.8166666666664</v>
      </c>
      <c r="H49" s="461">
        <v>1938.7166666666665</v>
      </c>
      <c r="I49" s="461">
        <v>2061.583333333333</v>
      </c>
      <c r="J49" s="461">
        <v>2143.1666666666665</v>
      </c>
      <c r="K49" s="460">
        <v>1980</v>
      </c>
      <c r="L49" s="460">
        <v>1775.55</v>
      </c>
      <c r="M49" s="460">
        <v>14.71269</v>
      </c>
    </row>
    <row r="50" spans="1:13">
      <c r="A50" s="245">
        <v>40</v>
      </c>
      <c r="B50" s="463" t="s">
        <v>301</v>
      </c>
      <c r="C50" s="460">
        <v>8512.4</v>
      </c>
      <c r="D50" s="461">
        <v>8490.3833333333332</v>
      </c>
      <c r="E50" s="461">
        <v>8406.7666666666664</v>
      </c>
      <c r="F50" s="461">
        <v>8301.1333333333332</v>
      </c>
      <c r="G50" s="461">
        <v>8217.5166666666664</v>
      </c>
      <c r="H50" s="461">
        <v>8596.0166666666664</v>
      </c>
      <c r="I50" s="461">
        <v>8679.6333333333314</v>
      </c>
      <c r="J50" s="461">
        <v>8785.2666666666664</v>
      </c>
      <c r="K50" s="460">
        <v>8574</v>
      </c>
      <c r="L50" s="460">
        <v>8384.75</v>
      </c>
      <c r="M50" s="460">
        <v>0.18179000000000001</v>
      </c>
    </row>
    <row r="51" spans="1:13">
      <c r="A51" s="245">
        <v>41</v>
      </c>
      <c r="B51" s="463" t="s">
        <v>52</v>
      </c>
      <c r="C51" s="460">
        <v>1017.1</v>
      </c>
      <c r="D51" s="461">
        <v>1015.7166666666667</v>
      </c>
      <c r="E51" s="461">
        <v>1001.5333333333333</v>
      </c>
      <c r="F51" s="461">
        <v>985.96666666666658</v>
      </c>
      <c r="G51" s="461">
        <v>971.78333333333319</v>
      </c>
      <c r="H51" s="461">
        <v>1031.2833333333333</v>
      </c>
      <c r="I51" s="461">
        <v>1045.4666666666667</v>
      </c>
      <c r="J51" s="461">
        <v>1061.0333333333335</v>
      </c>
      <c r="K51" s="460">
        <v>1029.9000000000001</v>
      </c>
      <c r="L51" s="460">
        <v>1000.15</v>
      </c>
      <c r="M51" s="460">
        <v>24.284749999999999</v>
      </c>
    </row>
    <row r="52" spans="1:13">
      <c r="A52" s="245">
        <v>42</v>
      </c>
      <c r="B52" s="463" t="s">
        <v>302</v>
      </c>
      <c r="C52" s="460">
        <v>545.04999999999995</v>
      </c>
      <c r="D52" s="461">
        <v>543.48333333333323</v>
      </c>
      <c r="E52" s="461">
        <v>538.66666666666652</v>
      </c>
      <c r="F52" s="461">
        <v>532.2833333333333</v>
      </c>
      <c r="G52" s="461">
        <v>527.46666666666658</v>
      </c>
      <c r="H52" s="461">
        <v>549.86666666666645</v>
      </c>
      <c r="I52" s="461">
        <v>554.68333333333328</v>
      </c>
      <c r="J52" s="461">
        <v>561.06666666666638</v>
      </c>
      <c r="K52" s="460">
        <v>548.29999999999995</v>
      </c>
      <c r="L52" s="460">
        <v>537.1</v>
      </c>
      <c r="M52" s="460">
        <v>4.2216100000000001</v>
      </c>
    </row>
    <row r="53" spans="1:13">
      <c r="A53" s="245">
        <v>43</v>
      </c>
      <c r="B53" s="463" t="s">
        <v>227</v>
      </c>
      <c r="C53" s="460">
        <v>3027.9</v>
      </c>
      <c r="D53" s="461">
        <v>3042.9833333333336</v>
      </c>
      <c r="E53" s="461">
        <v>2995.0166666666673</v>
      </c>
      <c r="F53" s="461">
        <v>2962.1333333333337</v>
      </c>
      <c r="G53" s="461">
        <v>2914.1666666666674</v>
      </c>
      <c r="H53" s="461">
        <v>3075.8666666666672</v>
      </c>
      <c r="I53" s="461">
        <v>3123.8333333333335</v>
      </c>
      <c r="J53" s="461">
        <v>3156.7166666666672</v>
      </c>
      <c r="K53" s="460">
        <v>3090.95</v>
      </c>
      <c r="L53" s="460">
        <v>3010.1</v>
      </c>
      <c r="M53" s="460">
        <v>6.8342799999999997</v>
      </c>
    </row>
    <row r="54" spans="1:13">
      <c r="A54" s="245">
        <v>44</v>
      </c>
      <c r="B54" s="463" t="s">
        <v>54</v>
      </c>
      <c r="C54" s="460">
        <v>716.8</v>
      </c>
      <c r="D54" s="461">
        <v>714.23333333333323</v>
      </c>
      <c r="E54" s="461">
        <v>704.76666666666642</v>
      </c>
      <c r="F54" s="461">
        <v>692.73333333333323</v>
      </c>
      <c r="G54" s="461">
        <v>683.26666666666642</v>
      </c>
      <c r="H54" s="461">
        <v>726.26666666666642</v>
      </c>
      <c r="I54" s="461">
        <v>735.73333333333335</v>
      </c>
      <c r="J54" s="461">
        <v>747.76666666666642</v>
      </c>
      <c r="K54" s="460">
        <v>723.7</v>
      </c>
      <c r="L54" s="460">
        <v>702.2</v>
      </c>
      <c r="M54" s="460">
        <v>202.44015999999999</v>
      </c>
    </row>
    <row r="55" spans="1:13">
      <c r="A55" s="245">
        <v>45</v>
      </c>
      <c r="B55" s="463" t="s">
        <v>303</v>
      </c>
      <c r="C55" s="460">
        <v>2452.8000000000002</v>
      </c>
      <c r="D55" s="461">
        <v>2470.8333333333335</v>
      </c>
      <c r="E55" s="461">
        <v>2427.9666666666672</v>
      </c>
      <c r="F55" s="461">
        <v>2403.1333333333337</v>
      </c>
      <c r="G55" s="461">
        <v>2360.2666666666673</v>
      </c>
      <c r="H55" s="461">
        <v>2495.666666666667</v>
      </c>
      <c r="I55" s="461">
        <v>2538.5333333333328</v>
      </c>
      <c r="J55" s="461">
        <v>2563.3666666666668</v>
      </c>
      <c r="K55" s="460">
        <v>2513.6999999999998</v>
      </c>
      <c r="L55" s="460">
        <v>2446</v>
      </c>
      <c r="M55" s="460">
        <v>0.27431</v>
      </c>
    </row>
    <row r="56" spans="1:13">
      <c r="A56" s="245">
        <v>46</v>
      </c>
      <c r="B56" s="463" t="s">
        <v>304</v>
      </c>
      <c r="C56" s="460">
        <v>1306.9000000000001</v>
      </c>
      <c r="D56" s="461">
        <v>1306.9333333333332</v>
      </c>
      <c r="E56" s="461">
        <v>1290.0666666666664</v>
      </c>
      <c r="F56" s="461">
        <v>1273.2333333333331</v>
      </c>
      <c r="G56" s="461">
        <v>1256.3666666666663</v>
      </c>
      <c r="H56" s="461">
        <v>1323.7666666666664</v>
      </c>
      <c r="I56" s="461">
        <v>1340.6333333333332</v>
      </c>
      <c r="J56" s="461">
        <v>1357.4666666666665</v>
      </c>
      <c r="K56" s="460">
        <v>1323.8</v>
      </c>
      <c r="L56" s="460">
        <v>1290.0999999999999</v>
      </c>
      <c r="M56" s="460">
        <v>3.5076499999999999</v>
      </c>
    </row>
    <row r="57" spans="1:13">
      <c r="A57" s="245">
        <v>47</v>
      </c>
      <c r="B57" s="463" t="s">
        <v>305</v>
      </c>
      <c r="C57" s="460">
        <v>757.6</v>
      </c>
      <c r="D57" s="461">
        <v>756.63333333333321</v>
      </c>
      <c r="E57" s="461">
        <v>747.26666666666642</v>
      </c>
      <c r="F57" s="461">
        <v>736.93333333333317</v>
      </c>
      <c r="G57" s="461">
        <v>727.56666666666638</v>
      </c>
      <c r="H57" s="461">
        <v>766.96666666666647</v>
      </c>
      <c r="I57" s="461">
        <v>776.33333333333326</v>
      </c>
      <c r="J57" s="461">
        <v>786.66666666666652</v>
      </c>
      <c r="K57" s="460">
        <v>766</v>
      </c>
      <c r="L57" s="460">
        <v>746.3</v>
      </c>
      <c r="M57" s="460">
        <v>5.33934</v>
      </c>
    </row>
    <row r="58" spans="1:13">
      <c r="A58" s="245">
        <v>48</v>
      </c>
      <c r="B58" s="463" t="s">
        <v>55</v>
      </c>
      <c r="C58" s="460">
        <v>4095.95</v>
      </c>
      <c r="D58" s="461">
        <v>4085.25</v>
      </c>
      <c r="E58" s="461">
        <v>4058.5</v>
      </c>
      <c r="F58" s="461">
        <v>4021.05</v>
      </c>
      <c r="G58" s="461">
        <v>3994.3</v>
      </c>
      <c r="H58" s="461">
        <v>4122.7</v>
      </c>
      <c r="I58" s="461">
        <v>4149.45</v>
      </c>
      <c r="J58" s="461">
        <v>4186.8999999999996</v>
      </c>
      <c r="K58" s="460">
        <v>4112</v>
      </c>
      <c r="L58" s="460">
        <v>4047.8</v>
      </c>
      <c r="M58" s="460">
        <v>7.8888199999999999</v>
      </c>
    </row>
    <row r="59" spans="1:13">
      <c r="A59" s="245">
        <v>49</v>
      </c>
      <c r="B59" s="463" t="s">
        <v>306</v>
      </c>
      <c r="C59" s="460">
        <v>277.35000000000002</v>
      </c>
      <c r="D59" s="461">
        <v>278.78333333333336</v>
      </c>
      <c r="E59" s="461">
        <v>275.56666666666672</v>
      </c>
      <c r="F59" s="461">
        <v>273.78333333333336</v>
      </c>
      <c r="G59" s="461">
        <v>270.56666666666672</v>
      </c>
      <c r="H59" s="461">
        <v>280.56666666666672</v>
      </c>
      <c r="I59" s="461">
        <v>283.7833333333333</v>
      </c>
      <c r="J59" s="461">
        <v>285.56666666666672</v>
      </c>
      <c r="K59" s="460">
        <v>282</v>
      </c>
      <c r="L59" s="460">
        <v>277</v>
      </c>
      <c r="M59" s="460">
        <v>3.2498999999999998</v>
      </c>
    </row>
    <row r="60" spans="1:13" ht="12" customHeight="1">
      <c r="A60" s="245">
        <v>50</v>
      </c>
      <c r="B60" s="463" t="s">
        <v>307</v>
      </c>
      <c r="C60" s="460">
        <v>1147.0999999999999</v>
      </c>
      <c r="D60" s="461">
        <v>1150.3666666666666</v>
      </c>
      <c r="E60" s="461">
        <v>1135.7333333333331</v>
      </c>
      <c r="F60" s="461">
        <v>1124.3666666666666</v>
      </c>
      <c r="G60" s="461">
        <v>1109.7333333333331</v>
      </c>
      <c r="H60" s="461">
        <v>1161.7333333333331</v>
      </c>
      <c r="I60" s="461">
        <v>1176.3666666666668</v>
      </c>
      <c r="J60" s="461">
        <v>1187.7333333333331</v>
      </c>
      <c r="K60" s="460">
        <v>1165</v>
      </c>
      <c r="L60" s="460">
        <v>1139</v>
      </c>
      <c r="M60" s="460">
        <v>0.66127000000000002</v>
      </c>
    </row>
    <row r="61" spans="1:13">
      <c r="A61" s="245">
        <v>51</v>
      </c>
      <c r="B61" s="463" t="s">
        <v>58</v>
      </c>
      <c r="C61" s="460">
        <v>5631.2</v>
      </c>
      <c r="D61" s="461">
        <v>5649.7</v>
      </c>
      <c r="E61" s="461">
        <v>5576.5</v>
      </c>
      <c r="F61" s="461">
        <v>5521.8</v>
      </c>
      <c r="G61" s="461">
        <v>5448.6</v>
      </c>
      <c r="H61" s="461">
        <v>5704.4</v>
      </c>
      <c r="I61" s="461">
        <v>5777.5999999999985</v>
      </c>
      <c r="J61" s="461">
        <v>5832.2999999999993</v>
      </c>
      <c r="K61" s="460">
        <v>5722.9</v>
      </c>
      <c r="L61" s="460">
        <v>5595</v>
      </c>
      <c r="M61" s="460">
        <v>22.509060000000002</v>
      </c>
    </row>
    <row r="62" spans="1:13">
      <c r="A62" s="245">
        <v>52</v>
      </c>
      <c r="B62" s="463" t="s">
        <v>57</v>
      </c>
      <c r="C62" s="460">
        <v>11215.15</v>
      </c>
      <c r="D62" s="461">
        <v>11273.066666666666</v>
      </c>
      <c r="E62" s="461">
        <v>11112.133333333331</v>
      </c>
      <c r="F62" s="461">
        <v>11009.116666666665</v>
      </c>
      <c r="G62" s="461">
        <v>10848.183333333331</v>
      </c>
      <c r="H62" s="461">
        <v>11376.083333333332</v>
      </c>
      <c r="I62" s="461">
        <v>11537.016666666666</v>
      </c>
      <c r="J62" s="461">
        <v>11640.033333333333</v>
      </c>
      <c r="K62" s="460">
        <v>11434</v>
      </c>
      <c r="L62" s="460">
        <v>11170.05</v>
      </c>
      <c r="M62" s="460">
        <v>2.2756699999999999</v>
      </c>
    </row>
    <row r="63" spans="1:13">
      <c r="A63" s="245">
        <v>53</v>
      </c>
      <c r="B63" s="463" t="s">
        <v>228</v>
      </c>
      <c r="C63" s="460">
        <v>3647.65</v>
      </c>
      <c r="D63" s="461">
        <v>3632.2333333333336</v>
      </c>
      <c r="E63" s="461">
        <v>3587.4666666666672</v>
      </c>
      <c r="F63" s="461">
        <v>3527.2833333333338</v>
      </c>
      <c r="G63" s="461">
        <v>3482.5166666666673</v>
      </c>
      <c r="H63" s="461">
        <v>3692.416666666667</v>
      </c>
      <c r="I63" s="461">
        <v>3737.1833333333334</v>
      </c>
      <c r="J63" s="461">
        <v>3797.3666666666668</v>
      </c>
      <c r="K63" s="460">
        <v>3677</v>
      </c>
      <c r="L63" s="460">
        <v>3572.05</v>
      </c>
      <c r="M63" s="460">
        <v>0.63361000000000001</v>
      </c>
    </row>
    <row r="64" spans="1:13">
      <c r="A64" s="245">
        <v>54</v>
      </c>
      <c r="B64" s="463" t="s">
        <v>59</v>
      </c>
      <c r="C64" s="460">
        <v>2148.9</v>
      </c>
      <c r="D64" s="461">
        <v>2149.2999999999997</v>
      </c>
      <c r="E64" s="461">
        <v>2089.5999999999995</v>
      </c>
      <c r="F64" s="461">
        <v>2030.2999999999997</v>
      </c>
      <c r="G64" s="461">
        <v>1970.5999999999995</v>
      </c>
      <c r="H64" s="461">
        <v>2208.5999999999995</v>
      </c>
      <c r="I64" s="461">
        <v>2268.2999999999993</v>
      </c>
      <c r="J64" s="461">
        <v>2327.5999999999995</v>
      </c>
      <c r="K64" s="460">
        <v>2209</v>
      </c>
      <c r="L64" s="460">
        <v>2090</v>
      </c>
      <c r="M64" s="460">
        <v>17.8873</v>
      </c>
    </row>
    <row r="65" spans="1:13">
      <c r="A65" s="245">
        <v>55</v>
      </c>
      <c r="B65" s="463" t="s">
        <v>308</v>
      </c>
      <c r="C65" s="460">
        <v>137.94999999999999</v>
      </c>
      <c r="D65" s="461">
        <v>138.61666666666667</v>
      </c>
      <c r="E65" s="461">
        <v>136.33333333333334</v>
      </c>
      <c r="F65" s="461">
        <v>134.71666666666667</v>
      </c>
      <c r="G65" s="461">
        <v>132.43333333333334</v>
      </c>
      <c r="H65" s="461">
        <v>140.23333333333335</v>
      </c>
      <c r="I65" s="461">
        <v>142.51666666666665</v>
      </c>
      <c r="J65" s="461">
        <v>144.13333333333335</v>
      </c>
      <c r="K65" s="460">
        <v>140.9</v>
      </c>
      <c r="L65" s="460">
        <v>137</v>
      </c>
      <c r="M65" s="460">
        <v>5.3501399999999997</v>
      </c>
    </row>
    <row r="66" spans="1:13">
      <c r="A66" s="245">
        <v>56</v>
      </c>
      <c r="B66" s="463" t="s">
        <v>309</v>
      </c>
      <c r="C66" s="460">
        <v>323.25</v>
      </c>
      <c r="D66" s="461">
        <v>321.51666666666665</v>
      </c>
      <c r="E66" s="461">
        <v>313.13333333333333</v>
      </c>
      <c r="F66" s="461">
        <v>303.01666666666665</v>
      </c>
      <c r="G66" s="461">
        <v>294.63333333333333</v>
      </c>
      <c r="H66" s="461">
        <v>331.63333333333333</v>
      </c>
      <c r="I66" s="461">
        <v>340.01666666666665</v>
      </c>
      <c r="J66" s="461">
        <v>350.13333333333333</v>
      </c>
      <c r="K66" s="460">
        <v>329.9</v>
      </c>
      <c r="L66" s="460">
        <v>311.39999999999998</v>
      </c>
      <c r="M66" s="460">
        <v>33.722720000000002</v>
      </c>
    </row>
    <row r="67" spans="1:13">
      <c r="A67" s="245">
        <v>57</v>
      </c>
      <c r="B67" s="463" t="s">
        <v>229</v>
      </c>
      <c r="C67" s="460">
        <v>289.55</v>
      </c>
      <c r="D67" s="461">
        <v>289.35000000000002</v>
      </c>
      <c r="E67" s="461">
        <v>286.85000000000002</v>
      </c>
      <c r="F67" s="461">
        <v>284.14999999999998</v>
      </c>
      <c r="G67" s="461">
        <v>281.64999999999998</v>
      </c>
      <c r="H67" s="461">
        <v>292.05000000000007</v>
      </c>
      <c r="I67" s="461">
        <v>294.55000000000007</v>
      </c>
      <c r="J67" s="461">
        <v>297.25000000000011</v>
      </c>
      <c r="K67" s="460">
        <v>291.85000000000002</v>
      </c>
      <c r="L67" s="460">
        <v>286.64999999999998</v>
      </c>
      <c r="M67" s="460">
        <v>42.193420000000003</v>
      </c>
    </row>
    <row r="68" spans="1:13">
      <c r="A68" s="245">
        <v>58</v>
      </c>
      <c r="B68" s="463" t="s">
        <v>60</v>
      </c>
      <c r="C68" s="460">
        <v>76.7</v>
      </c>
      <c r="D68" s="461">
        <v>77.033333333333331</v>
      </c>
      <c r="E68" s="461">
        <v>75.816666666666663</v>
      </c>
      <c r="F68" s="461">
        <v>74.933333333333337</v>
      </c>
      <c r="G68" s="461">
        <v>73.716666666666669</v>
      </c>
      <c r="H68" s="461">
        <v>77.916666666666657</v>
      </c>
      <c r="I68" s="461">
        <v>79.133333333333326</v>
      </c>
      <c r="J68" s="461">
        <v>80.016666666666652</v>
      </c>
      <c r="K68" s="460">
        <v>78.25</v>
      </c>
      <c r="L68" s="460">
        <v>76.150000000000006</v>
      </c>
      <c r="M68" s="460">
        <v>548.18016</v>
      </c>
    </row>
    <row r="69" spans="1:13">
      <c r="A69" s="245">
        <v>59</v>
      </c>
      <c r="B69" s="463" t="s">
        <v>61</v>
      </c>
      <c r="C69" s="460">
        <v>77.5</v>
      </c>
      <c r="D69" s="461">
        <v>78</v>
      </c>
      <c r="E69" s="461">
        <v>73.25</v>
      </c>
      <c r="F69" s="461">
        <v>69</v>
      </c>
      <c r="G69" s="461">
        <v>64.25</v>
      </c>
      <c r="H69" s="461">
        <v>82.25</v>
      </c>
      <c r="I69" s="461">
        <v>87</v>
      </c>
      <c r="J69" s="461">
        <v>91.25</v>
      </c>
      <c r="K69" s="460">
        <v>82.75</v>
      </c>
      <c r="L69" s="460">
        <v>73.75</v>
      </c>
      <c r="M69" s="460">
        <v>394.36912999999998</v>
      </c>
    </row>
    <row r="70" spans="1:13">
      <c r="A70" s="245">
        <v>60</v>
      </c>
      <c r="B70" s="463" t="s">
        <v>310</v>
      </c>
      <c r="C70" s="460">
        <v>25.1</v>
      </c>
      <c r="D70" s="461">
        <v>25.283333333333331</v>
      </c>
      <c r="E70" s="461">
        <v>24.616666666666664</v>
      </c>
      <c r="F70" s="461">
        <v>24.133333333333333</v>
      </c>
      <c r="G70" s="461">
        <v>23.466666666666665</v>
      </c>
      <c r="H70" s="461">
        <v>25.766666666666662</v>
      </c>
      <c r="I70" s="461">
        <v>26.433333333333334</v>
      </c>
      <c r="J70" s="461">
        <v>26.916666666666661</v>
      </c>
      <c r="K70" s="460">
        <v>25.95</v>
      </c>
      <c r="L70" s="460">
        <v>24.8</v>
      </c>
      <c r="M70" s="460">
        <v>197.51570000000001</v>
      </c>
    </row>
    <row r="71" spans="1:13">
      <c r="A71" s="245">
        <v>61</v>
      </c>
      <c r="B71" s="463" t="s">
        <v>62</v>
      </c>
      <c r="C71" s="460">
        <v>1474.85</v>
      </c>
      <c r="D71" s="461">
        <v>1472.95</v>
      </c>
      <c r="E71" s="461">
        <v>1452.9</v>
      </c>
      <c r="F71" s="461">
        <v>1430.95</v>
      </c>
      <c r="G71" s="461">
        <v>1410.9</v>
      </c>
      <c r="H71" s="461">
        <v>1494.9</v>
      </c>
      <c r="I71" s="461">
        <v>1514.9499999999998</v>
      </c>
      <c r="J71" s="461">
        <v>1536.9</v>
      </c>
      <c r="K71" s="460">
        <v>1493</v>
      </c>
      <c r="L71" s="460">
        <v>1451</v>
      </c>
      <c r="M71" s="460">
        <v>13.409800000000001</v>
      </c>
    </row>
    <row r="72" spans="1:13">
      <c r="A72" s="245">
        <v>62</v>
      </c>
      <c r="B72" s="463" t="s">
        <v>311</v>
      </c>
      <c r="C72" s="460">
        <v>5336.9</v>
      </c>
      <c r="D72" s="461">
        <v>5338.2833333333328</v>
      </c>
      <c r="E72" s="461">
        <v>5283.5666666666657</v>
      </c>
      <c r="F72" s="461">
        <v>5230.2333333333327</v>
      </c>
      <c r="G72" s="461">
        <v>5175.5166666666655</v>
      </c>
      <c r="H72" s="461">
        <v>5391.6166666666659</v>
      </c>
      <c r="I72" s="461">
        <v>5446.333333333333</v>
      </c>
      <c r="J72" s="461">
        <v>5499.6666666666661</v>
      </c>
      <c r="K72" s="460">
        <v>5393</v>
      </c>
      <c r="L72" s="460">
        <v>5284.95</v>
      </c>
      <c r="M72" s="460">
        <v>0.20874999999999999</v>
      </c>
    </row>
    <row r="73" spans="1:13">
      <c r="A73" s="245">
        <v>63</v>
      </c>
      <c r="B73" s="463" t="s">
        <v>65</v>
      </c>
      <c r="C73" s="460">
        <v>790.3</v>
      </c>
      <c r="D73" s="461">
        <v>790.1</v>
      </c>
      <c r="E73" s="461">
        <v>782.2</v>
      </c>
      <c r="F73" s="461">
        <v>774.1</v>
      </c>
      <c r="G73" s="461">
        <v>766.2</v>
      </c>
      <c r="H73" s="461">
        <v>798.2</v>
      </c>
      <c r="I73" s="461">
        <v>806.09999999999991</v>
      </c>
      <c r="J73" s="461">
        <v>814.2</v>
      </c>
      <c r="K73" s="460">
        <v>798</v>
      </c>
      <c r="L73" s="460">
        <v>782</v>
      </c>
      <c r="M73" s="460">
        <v>19.004570000000001</v>
      </c>
    </row>
    <row r="74" spans="1:13">
      <c r="A74" s="245">
        <v>64</v>
      </c>
      <c r="B74" s="463" t="s">
        <v>312</v>
      </c>
      <c r="C74" s="460">
        <v>347.85</v>
      </c>
      <c r="D74" s="461">
        <v>348.75</v>
      </c>
      <c r="E74" s="461">
        <v>343.3</v>
      </c>
      <c r="F74" s="461">
        <v>338.75</v>
      </c>
      <c r="G74" s="461">
        <v>333.3</v>
      </c>
      <c r="H74" s="461">
        <v>353.3</v>
      </c>
      <c r="I74" s="461">
        <v>358.75000000000006</v>
      </c>
      <c r="J74" s="461">
        <v>363.3</v>
      </c>
      <c r="K74" s="460">
        <v>354.2</v>
      </c>
      <c r="L74" s="460">
        <v>344.2</v>
      </c>
      <c r="M74" s="460">
        <v>1.3104899999999999</v>
      </c>
    </row>
    <row r="75" spans="1:13">
      <c r="A75" s="245">
        <v>65</v>
      </c>
      <c r="B75" s="463" t="s">
        <v>64</v>
      </c>
      <c r="C75" s="460">
        <v>155.15</v>
      </c>
      <c r="D75" s="461">
        <v>155.36666666666667</v>
      </c>
      <c r="E75" s="461">
        <v>152.83333333333334</v>
      </c>
      <c r="F75" s="461">
        <v>150.51666666666668</v>
      </c>
      <c r="G75" s="461">
        <v>147.98333333333335</v>
      </c>
      <c r="H75" s="461">
        <v>157.68333333333334</v>
      </c>
      <c r="I75" s="461">
        <v>160.21666666666664</v>
      </c>
      <c r="J75" s="461">
        <v>162.53333333333333</v>
      </c>
      <c r="K75" s="460">
        <v>157.9</v>
      </c>
      <c r="L75" s="460">
        <v>153.05000000000001</v>
      </c>
      <c r="M75" s="460">
        <v>279.84638000000001</v>
      </c>
    </row>
    <row r="76" spans="1:13" s="13" customFormat="1">
      <c r="A76" s="245">
        <v>66</v>
      </c>
      <c r="B76" s="463" t="s">
        <v>66</v>
      </c>
      <c r="C76" s="460">
        <v>679.35</v>
      </c>
      <c r="D76" s="461">
        <v>679.85</v>
      </c>
      <c r="E76" s="461">
        <v>672.30000000000007</v>
      </c>
      <c r="F76" s="461">
        <v>665.25</v>
      </c>
      <c r="G76" s="461">
        <v>657.7</v>
      </c>
      <c r="H76" s="461">
        <v>686.90000000000009</v>
      </c>
      <c r="I76" s="461">
        <v>694.45</v>
      </c>
      <c r="J76" s="461">
        <v>701.50000000000011</v>
      </c>
      <c r="K76" s="460">
        <v>687.4</v>
      </c>
      <c r="L76" s="460">
        <v>672.8</v>
      </c>
      <c r="M76" s="460">
        <v>20.961400000000001</v>
      </c>
    </row>
    <row r="77" spans="1:13" s="13" customFormat="1">
      <c r="A77" s="245">
        <v>67</v>
      </c>
      <c r="B77" s="463" t="s">
        <v>69</v>
      </c>
      <c r="C77" s="460">
        <v>73.75</v>
      </c>
      <c r="D77" s="461">
        <v>72.766666666666666</v>
      </c>
      <c r="E77" s="461">
        <v>71.183333333333337</v>
      </c>
      <c r="F77" s="461">
        <v>68.616666666666674</v>
      </c>
      <c r="G77" s="461">
        <v>67.033333333333346</v>
      </c>
      <c r="H77" s="461">
        <v>75.333333333333329</v>
      </c>
      <c r="I77" s="461">
        <v>76.916666666666671</v>
      </c>
      <c r="J77" s="461">
        <v>79.48333333333332</v>
      </c>
      <c r="K77" s="460">
        <v>74.349999999999994</v>
      </c>
      <c r="L77" s="460">
        <v>70.2</v>
      </c>
      <c r="M77" s="460">
        <v>1053.2206000000001</v>
      </c>
    </row>
    <row r="78" spans="1:13" s="13" customFormat="1">
      <c r="A78" s="245">
        <v>68</v>
      </c>
      <c r="B78" s="463" t="s">
        <v>73</v>
      </c>
      <c r="C78" s="460">
        <v>446.45</v>
      </c>
      <c r="D78" s="461">
        <v>447.66666666666669</v>
      </c>
      <c r="E78" s="461">
        <v>441.03333333333336</v>
      </c>
      <c r="F78" s="461">
        <v>435.61666666666667</v>
      </c>
      <c r="G78" s="461">
        <v>428.98333333333335</v>
      </c>
      <c r="H78" s="461">
        <v>453.08333333333337</v>
      </c>
      <c r="I78" s="461">
        <v>459.7166666666667</v>
      </c>
      <c r="J78" s="461">
        <v>465.13333333333338</v>
      </c>
      <c r="K78" s="460">
        <v>454.3</v>
      </c>
      <c r="L78" s="460">
        <v>442.25</v>
      </c>
      <c r="M78" s="460">
        <v>81.076070000000001</v>
      </c>
    </row>
    <row r="79" spans="1:13" s="13" customFormat="1">
      <c r="A79" s="245">
        <v>69</v>
      </c>
      <c r="B79" s="463" t="s">
        <v>739</v>
      </c>
      <c r="C79" s="460">
        <v>12681.85</v>
      </c>
      <c r="D79" s="461">
        <v>12755.733333333332</v>
      </c>
      <c r="E79" s="461">
        <v>12577.116666666663</v>
      </c>
      <c r="F79" s="461">
        <v>12472.383333333331</v>
      </c>
      <c r="G79" s="461">
        <v>12293.766666666663</v>
      </c>
      <c r="H79" s="461">
        <v>12860.466666666664</v>
      </c>
      <c r="I79" s="461">
        <v>13039.083333333332</v>
      </c>
      <c r="J79" s="461">
        <v>13143.816666666664</v>
      </c>
      <c r="K79" s="460">
        <v>12934.35</v>
      </c>
      <c r="L79" s="460">
        <v>12651</v>
      </c>
      <c r="M79" s="460">
        <v>2.206E-2</v>
      </c>
    </row>
    <row r="80" spans="1:13" s="13" customFormat="1">
      <c r="A80" s="245">
        <v>70</v>
      </c>
      <c r="B80" s="463" t="s">
        <v>68</v>
      </c>
      <c r="C80" s="460">
        <v>528.20000000000005</v>
      </c>
      <c r="D80" s="461">
        <v>531.65</v>
      </c>
      <c r="E80" s="461">
        <v>522.75</v>
      </c>
      <c r="F80" s="461">
        <v>517.30000000000007</v>
      </c>
      <c r="G80" s="461">
        <v>508.40000000000009</v>
      </c>
      <c r="H80" s="461">
        <v>537.09999999999991</v>
      </c>
      <c r="I80" s="461">
        <v>545.99999999999977</v>
      </c>
      <c r="J80" s="461">
        <v>551.44999999999982</v>
      </c>
      <c r="K80" s="460">
        <v>540.54999999999995</v>
      </c>
      <c r="L80" s="460">
        <v>526.20000000000005</v>
      </c>
      <c r="M80" s="460">
        <v>192.23053999999999</v>
      </c>
    </row>
    <row r="81" spans="1:13" s="13" customFormat="1">
      <c r="A81" s="245">
        <v>71</v>
      </c>
      <c r="B81" s="463" t="s">
        <v>70</v>
      </c>
      <c r="C81" s="460">
        <v>386.65</v>
      </c>
      <c r="D81" s="461">
        <v>385.65000000000003</v>
      </c>
      <c r="E81" s="461">
        <v>383.80000000000007</v>
      </c>
      <c r="F81" s="461">
        <v>380.95000000000005</v>
      </c>
      <c r="G81" s="461">
        <v>379.10000000000008</v>
      </c>
      <c r="H81" s="461">
        <v>388.50000000000006</v>
      </c>
      <c r="I81" s="461">
        <v>390.35000000000008</v>
      </c>
      <c r="J81" s="461">
        <v>393.20000000000005</v>
      </c>
      <c r="K81" s="460">
        <v>387.5</v>
      </c>
      <c r="L81" s="460">
        <v>382.8</v>
      </c>
      <c r="M81" s="460">
        <v>21.202829999999999</v>
      </c>
    </row>
    <row r="82" spans="1:13" s="13" customFormat="1">
      <c r="A82" s="245">
        <v>72</v>
      </c>
      <c r="B82" s="463" t="s">
        <v>313</v>
      </c>
      <c r="C82" s="460">
        <v>1318.2</v>
      </c>
      <c r="D82" s="461">
        <v>1293.2166666666667</v>
      </c>
      <c r="E82" s="461">
        <v>1212.4833333333333</v>
      </c>
      <c r="F82" s="461">
        <v>1106.7666666666667</v>
      </c>
      <c r="G82" s="461">
        <v>1026.0333333333333</v>
      </c>
      <c r="H82" s="461">
        <v>1398.9333333333334</v>
      </c>
      <c r="I82" s="461">
        <v>1479.666666666667</v>
      </c>
      <c r="J82" s="461">
        <v>1585.3833333333334</v>
      </c>
      <c r="K82" s="460">
        <v>1373.95</v>
      </c>
      <c r="L82" s="460">
        <v>1187.5</v>
      </c>
      <c r="M82" s="460">
        <v>19.49024</v>
      </c>
    </row>
    <row r="83" spans="1:13" s="13" customFormat="1">
      <c r="A83" s="245">
        <v>73</v>
      </c>
      <c r="B83" s="463" t="s">
        <v>314</v>
      </c>
      <c r="C83" s="460">
        <v>269.5</v>
      </c>
      <c r="D83" s="461">
        <v>271.65000000000003</v>
      </c>
      <c r="E83" s="461">
        <v>266.30000000000007</v>
      </c>
      <c r="F83" s="461">
        <v>263.10000000000002</v>
      </c>
      <c r="G83" s="461">
        <v>257.75000000000006</v>
      </c>
      <c r="H83" s="461">
        <v>274.85000000000008</v>
      </c>
      <c r="I83" s="461">
        <v>280.2000000000001</v>
      </c>
      <c r="J83" s="461">
        <v>283.40000000000009</v>
      </c>
      <c r="K83" s="460">
        <v>277</v>
      </c>
      <c r="L83" s="460">
        <v>268.45</v>
      </c>
      <c r="M83" s="460">
        <v>19.05245</v>
      </c>
    </row>
    <row r="84" spans="1:13" s="13" customFormat="1">
      <c r="A84" s="245">
        <v>74</v>
      </c>
      <c r="B84" s="463" t="s">
        <v>315</v>
      </c>
      <c r="C84" s="460">
        <v>110</v>
      </c>
      <c r="D84" s="461">
        <v>110.33333333333333</v>
      </c>
      <c r="E84" s="461">
        <v>108.66666666666666</v>
      </c>
      <c r="F84" s="461">
        <v>107.33333333333333</v>
      </c>
      <c r="G84" s="461">
        <v>105.66666666666666</v>
      </c>
      <c r="H84" s="461">
        <v>111.66666666666666</v>
      </c>
      <c r="I84" s="461">
        <v>113.33333333333331</v>
      </c>
      <c r="J84" s="461">
        <v>114.66666666666666</v>
      </c>
      <c r="K84" s="460">
        <v>112</v>
      </c>
      <c r="L84" s="460">
        <v>109</v>
      </c>
      <c r="M84" s="460">
        <v>4.6118300000000003</v>
      </c>
    </row>
    <row r="85" spans="1:13" s="13" customFormat="1">
      <c r="A85" s="245">
        <v>75</v>
      </c>
      <c r="B85" s="463" t="s">
        <v>316</v>
      </c>
      <c r="C85" s="460">
        <v>5844.75</v>
      </c>
      <c r="D85" s="461">
        <v>5862.4000000000005</v>
      </c>
      <c r="E85" s="461">
        <v>5750.9500000000007</v>
      </c>
      <c r="F85" s="461">
        <v>5657.1500000000005</v>
      </c>
      <c r="G85" s="461">
        <v>5545.7000000000007</v>
      </c>
      <c r="H85" s="461">
        <v>5956.2000000000007</v>
      </c>
      <c r="I85" s="461">
        <v>6067.65</v>
      </c>
      <c r="J85" s="461">
        <v>6161.4500000000007</v>
      </c>
      <c r="K85" s="460">
        <v>5973.85</v>
      </c>
      <c r="L85" s="460">
        <v>5768.6</v>
      </c>
      <c r="M85" s="460">
        <v>1.0402199999999999</v>
      </c>
    </row>
    <row r="86" spans="1:13" s="13" customFormat="1">
      <c r="A86" s="245">
        <v>76</v>
      </c>
      <c r="B86" s="463" t="s">
        <v>317</v>
      </c>
      <c r="C86" s="460">
        <v>809.45</v>
      </c>
      <c r="D86" s="461">
        <v>813.15</v>
      </c>
      <c r="E86" s="461">
        <v>802.3</v>
      </c>
      <c r="F86" s="461">
        <v>795.15</v>
      </c>
      <c r="G86" s="461">
        <v>784.3</v>
      </c>
      <c r="H86" s="461">
        <v>820.3</v>
      </c>
      <c r="I86" s="461">
        <v>831.15000000000009</v>
      </c>
      <c r="J86" s="461">
        <v>838.3</v>
      </c>
      <c r="K86" s="460">
        <v>824</v>
      </c>
      <c r="L86" s="460">
        <v>806</v>
      </c>
      <c r="M86" s="460">
        <v>0.86885999999999997</v>
      </c>
    </row>
    <row r="87" spans="1:13" s="13" customFormat="1">
      <c r="A87" s="245">
        <v>77</v>
      </c>
      <c r="B87" s="463" t="s">
        <v>230</v>
      </c>
      <c r="C87" s="460">
        <v>1201.55</v>
      </c>
      <c r="D87" s="461">
        <v>1208.3</v>
      </c>
      <c r="E87" s="461">
        <v>1184.8999999999999</v>
      </c>
      <c r="F87" s="461">
        <v>1168.25</v>
      </c>
      <c r="G87" s="461">
        <v>1144.8499999999999</v>
      </c>
      <c r="H87" s="461">
        <v>1224.9499999999998</v>
      </c>
      <c r="I87" s="461">
        <v>1248.3499999999999</v>
      </c>
      <c r="J87" s="461">
        <v>1264.9999999999998</v>
      </c>
      <c r="K87" s="460">
        <v>1231.7</v>
      </c>
      <c r="L87" s="460">
        <v>1191.6500000000001</v>
      </c>
      <c r="M87" s="460">
        <v>1.0960000000000001</v>
      </c>
    </row>
    <row r="88" spans="1:13" s="13" customFormat="1">
      <c r="A88" s="245">
        <v>78</v>
      </c>
      <c r="B88" s="463" t="s">
        <v>318</v>
      </c>
      <c r="C88" s="460">
        <v>76.95</v>
      </c>
      <c r="D88" s="461">
        <v>76.733333333333334</v>
      </c>
      <c r="E88" s="461">
        <v>75.316666666666663</v>
      </c>
      <c r="F88" s="461">
        <v>73.683333333333323</v>
      </c>
      <c r="G88" s="461">
        <v>72.266666666666652</v>
      </c>
      <c r="H88" s="461">
        <v>78.366666666666674</v>
      </c>
      <c r="I88" s="461">
        <v>79.783333333333331</v>
      </c>
      <c r="J88" s="461">
        <v>81.416666666666686</v>
      </c>
      <c r="K88" s="460">
        <v>78.150000000000006</v>
      </c>
      <c r="L88" s="460">
        <v>75.099999999999994</v>
      </c>
      <c r="M88" s="460">
        <v>40.909579999999998</v>
      </c>
    </row>
    <row r="89" spans="1:13" s="13" customFormat="1">
      <c r="A89" s="245">
        <v>79</v>
      </c>
      <c r="B89" s="463" t="s">
        <v>71</v>
      </c>
      <c r="C89" s="460">
        <v>14780.55</v>
      </c>
      <c r="D89" s="461">
        <v>14657.533333333333</v>
      </c>
      <c r="E89" s="461">
        <v>14480.066666666666</v>
      </c>
      <c r="F89" s="461">
        <v>14179.583333333332</v>
      </c>
      <c r="G89" s="461">
        <v>14002.116666666665</v>
      </c>
      <c r="H89" s="461">
        <v>14958.016666666666</v>
      </c>
      <c r="I89" s="461">
        <v>15135.483333333334</v>
      </c>
      <c r="J89" s="461">
        <v>15435.966666666667</v>
      </c>
      <c r="K89" s="460">
        <v>14835</v>
      </c>
      <c r="L89" s="460">
        <v>14357.05</v>
      </c>
      <c r="M89" s="460">
        <v>0.63153000000000004</v>
      </c>
    </row>
    <row r="90" spans="1:13" s="13" customFormat="1">
      <c r="A90" s="245">
        <v>80</v>
      </c>
      <c r="B90" s="463" t="s">
        <v>319</v>
      </c>
      <c r="C90" s="460">
        <v>259.75</v>
      </c>
      <c r="D90" s="461">
        <v>264.58333333333331</v>
      </c>
      <c r="E90" s="461">
        <v>249.16666666666663</v>
      </c>
      <c r="F90" s="461">
        <v>238.58333333333331</v>
      </c>
      <c r="G90" s="461">
        <v>223.16666666666663</v>
      </c>
      <c r="H90" s="461">
        <v>275.16666666666663</v>
      </c>
      <c r="I90" s="461">
        <v>290.58333333333326</v>
      </c>
      <c r="J90" s="461">
        <v>301.16666666666663</v>
      </c>
      <c r="K90" s="460">
        <v>280</v>
      </c>
      <c r="L90" s="460">
        <v>254</v>
      </c>
      <c r="M90" s="460">
        <v>25.05444</v>
      </c>
    </row>
    <row r="91" spans="1:13" s="13" customFormat="1">
      <c r="A91" s="245">
        <v>81</v>
      </c>
      <c r="B91" s="463" t="s">
        <v>74</v>
      </c>
      <c r="C91" s="460">
        <v>3534.4</v>
      </c>
      <c r="D91" s="461">
        <v>3535.15</v>
      </c>
      <c r="E91" s="461">
        <v>3515.3</v>
      </c>
      <c r="F91" s="461">
        <v>3496.2000000000003</v>
      </c>
      <c r="G91" s="461">
        <v>3476.3500000000004</v>
      </c>
      <c r="H91" s="461">
        <v>3554.25</v>
      </c>
      <c r="I91" s="461">
        <v>3574.0999999999995</v>
      </c>
      <c r="J91" s="461">
        <v>3593.2</v>
      </c>
      <c r="K91" s="460">
        <v>3555</v>
      </c>
      <c r="L91" s="460">
        <v>3516.05</v>
      </c>
      <c r="M91" s="460">
        <v>6.8841599999999996</v>
      </c>
    </row>
    <row r="92" spans="1:13" s="13" customFormat="1">
      <c r="A92" s="245">
        <v>82</v>
      </c>
      <c r="B92" s="463" t="s">
        <v>320</v>
      </c>
      <c r="C92" s="460">
        <v>540.85</v>
      </c>
      <c r="D92" s="461">
        <v>541.36666666666667</v>
      </c>
      <c r="E92" s="461">
        <v>535.48333333333335</v>
      </c>
      <c r="F92" s="461">
        <v>530.11666666666667</v>
      </c>
      <c r="G92" s="461">
        <v>524.23333333333335</v>
      </c>
      <c r="H92" s="461">
        <v>546.73333333333335</v>
      </c>
      <c r="I92" s="461">
        <v>552.61666666666679</v>
      </c>
      <c r="J92" s="461">
        <v>557.98333333333335</v>
      </c>
      <c r="K92" s="460">
        <v>547.25</v>
      </c>
      <c r="L92" s="460">
        <v>536</v>
      </c>
      <c r="M92" s="460">
        <v>1.93974</v>
      </c>
    </row>
    <row r="93" spans="1:13" s="13" customFormat="1">
      <c r="A93" s="245">
        <v>83</v>
      </c>
      <c r="B93" s="463" t="s">
        <v>321</v>
      </c>
      <c r="C93" s="460">
        <v>314.85000000000002</v>
      </c>
      <c r="D93" s="461">
        <v>312.95</v>
      </c>
      <c r="E93" s="461">
        <v>302.89999999999998</v>
      </c>
      <c r="F93" s="461">
        <v>290.95</v>
      </c>
      <c r="G93" s="461">
        <v>280.89999999999998</v>
      </c>
      <c r="H93" s="461">
        <v>324.89999999999998</v>
      </c>
      <c r="I93" s="461">
        <v>334.95000000000005</v>
      </c>
      <c r="J93" s="461">
        <v>346.9</v>
      </c>
      <c r="K93" s="460">
        <v>323</v>
      </c>
      <c r="L93" s="460">
        <v>301</v>
      </c>
      <c r="M93" s="460">
        <v>14.33169</v>
      </c>
    </row>
    <row r="94" spans="1:13" s="13" customFormat="1">
      <c r="A94" s="245">
        <v>84</v>
      </c>
      <c r="B94" s="463" t="s">
        <v>80</v>
      </c>
      <c r="C94" s="460">
        <v>695.7</v>
      </c>
      <c r="D94" s="461">
        <v>694.25</v>
      </c>
      <c r="E94" s="461">
        <v>683.5</v>
      </c>
      <c r="F94" s="461">
        <v>671.3</v>
      </c>
      <c r="G94" s="461">
        <v>660.55</v>
      </c>
      <c r="H94" s="461">
        <v>706.45</v>
      </c>
      <c r="I94" s="461">
        <v>717.2</v>
      </c>
      <c r="J94" s="461">
        <v>729.40000000000009</v>
      </c>
      <c r="K94" s="460">
        <v>705</v>
      </c>
      <c r="L94" s="460">
        <v>682.05</v>
      </c>
      <c r="M94" s="460">
        <v>5.5744300000000004</v>
      </c>
    </row>
    <row r="95" spans="1:13" s="13" customFormat="1">
      <c r="A95" s="245">
        <v>85</v>
      </c>
      <c r="B95" s="463" t="s">
        <v>322</v>
      </c>
      <c r="C95" s="460">
        <v>1930.85</v>
      </c>
      <c r="D95" s="461">
        <v>1932.2666666666667</v>
      </c>
      <c r="E95" s="461">
        <v>1920.5333333333333</v>
      </c>
      <c r="F95" s="461">
        <v>1910.2166666666667</v>
      </c>
      <c r="G95" s="461">
        <v>1898.4833333333333</v>
      </c>
      <c r="H95" s="461">
        <v>1942.5833333333333</v>
      </c>
      <c r="I95" s="461">
        <v>1954.3166666666664</v>
      </c>
      <c r="J95" s="461">
        <v>1964.6333333333332</v>
      </c>
      <c r="K95" s="460">
        <v>1944</v>
      </c>
      <c r="L95" s="460">
        <v>1921.95</v>
      </c>
      <c r="M95" s="460">
        <v>9.4399999999999998E-2</v>
      </c>
    </row>
    <row r="96" spans="1:13" s="13" customFormat="1">
      <c r="A96" s="245">
        <v>86</v>
      </c>
      <c r="B96" s="463" t="s">
        <v>783</v>
      </c>
      <c r="C96" s="460">
        <v>320</v>
      </c>
      <c r="D96" s="461">
        <v>308.23333333333335</v>
      </c>
      <c r="E96" s="461">
        <v>291.4666666666667</v>
      </c>
      <c r="F96" s="461">
        <v>262.93333333333334</v>
      </c>
      <c r="G96" s="461">
        <v>246.16666666666669</v>
      </c>
      <c r="H96" s="461">
        <v>336.76666666666671</v>
      </c>
      <c r="I96" s="461">
        <v>353.53333333333336</v>
      </c>
      <c r="J96" s="461">
        <v>382.06666666666672</v>
      </c>
      <c r="K96" s="460">
        <v>325</v>
      </c>
      <c r="L96" s="460">
        <v>279.7</v>
      </c>
      <c r="M96" s="460">
        <v>51.155999999999999</v>
      </c>
    </row>
    <row r="97" spans="1:13" s="13" customFormat="1">
      <c r="A97" s="245">
        <v>87</v>
      </c>
      <c r="B97" s="463" t="s">
        <v>75</v>
      </c>
      <c r="C97" s="460">
        <v>614.95000000000005</v>
      </c>
      <c r="D97" s="461">
        <v>613.55000000000007</v>
      </c>
      <c r="E97" s="461">
        <v>607.50000000000011</v>
      </c>
      <c r="F97" s="461">
        <v>600.05000000000007</v>
      </c>
      <c r="G97" s="461">
        <v>594.00000000000011</v>
      </c>
      <c r="H97" s="461">
        <v>621.00000000000011</v>
      </c>
      <c r="I97" s="461">
        <v>627.05000000000007</v>
      </c>
      <c r="J97" s="461">
        <v>634.50000000000011</v>
      </c>
      <c r="K97" s="460">
        <v>619.6</v>
      </c>
      <c r="L97" s="460">
        <v>606.1</v>
      </c>
      <c r="M97" s="460">
        <v>45.128279999999997</v>
      </c>
    </row>
    <row r="98" spans="1:13" s="13" customFormat="1">
      <c r="A98" s="245">
        <v>88</v>
      </c>
      <c r="B98" s="463" t="s">
        <v>323</v>
      </c>
      <c r="C98" s="460">
        <v>521.85</v>
      </c>
      <c r="D98" s="461">
        <v>525.41666666666663</v>
      </c>
      <c r="E98" s="461">
        <v>516.43333333333328</v>
      </c>
      <c r="F98" s="461">
        <v>511.01666666666665</v>
      </c>
      <c r="G98" s="461">
        <v>502.0333333333333</v>
      </c>
      <c r="H98" s="461">
        <v>530.83333333333326</v>
      </c>
      <c r="I98" s="461">
        <v>539.81666666666661</v>
      </c>
      <c r="J98" s="461">
        <v>545.23333333333323</v>
      </c>
      <c r="K98" s="460">
        <v>534.4</v>
      </c>
      <c r="L98" s="460">
        <v>520</v>
      </c>
      <c r="M98" s="460">
        <v>3.3262700000000001</v>
      </c>
    </row>
    <row r="99" spans="1:13" s="13" customFormat="1">
      <c r="A99" s="245">
        <v>89</v>
      </c>
      <c r="B99" s="463" t="s">
        <v>76</v>
      </c>
      <c r="C99" s="460">
        <v>146.4</v>
      </c>
      <c r="D99" s="461">
        <v>148.21666666666667</v>
      </c>
      <c r="E99" s="461">
        <v>144.18333333333334</v>
      </c>
      <c r="F99" s="461">
        <v>141.96666666666667</v>
      </c>
      <c r="G99" s="461">
        <v>137.93333333333334</v>
      </c>
      <c r="H99" s="461">
        <v>150.43333333333334</v>
      </c>
      <c r="I99" s="461">
        <v>154.4666666666667</v>
      </c>
      <c r="J99" s="461">
        <v>156.68333333333334</v>
      </c>
      <c r="K99" s="460">
        <v>152.25</v>
      </c>
      <c r="L99" s="460">
        <v>146</v>
      </c>
      <c r="M99" s="460">
        <v>387.81855999999999</v>
      </c>
    </row>
    <row r="100" spans="1:13" s="13" customFormat="1">
      <c r="A100" s="245">
        <v>90</v>
      </c>
      <c r="B100" s="463" t="s">
        <v>324</v>
      </c>
      <c r="C100" s="460">
        <v>588.85</v>
      </c>
      <c r="D100" s="461">
        <v>596.13333333333333</v>
      </c>
      <c r="E100" s="461">
        <v>568.26666666666665</v>
      </c>
      <c r="F100" s="461">
        <v>547.68333333333328</v>
      </c>
      <c r="G100" s="461">
        <v>519.81666666666661</v>
      </c>
      <c r="H100" s="461">
        <v>616.7166666666667</v>
      </c>
      <c r="I100" s="461">
        <v>644.58333333333326</v>
      </c>
      <c r="J100" s="461">
        <v>665.16666666666674</v>
      </c>
      <c r="K100" s="460">
        <v>624</v>
      </c>
      <c r="L100" s="460">
        <v>575.54999999999995</v>
      </c>
      <c r="M100" s="460">
        <v>5.4486699999999999</v>
      </c>
    </row>
    <row r="101" spans="1:13">
      <c r="A101" s="245">
        <v>91</v>
      </c>
      <c r="B101" s="463" t="s">
        <v>325</v>
      </c>
      <c r="C101" s="460">
        <v>460.4</v>
      </c>
      <c r="D101" s="461">
        <v>462.76666666666665</v>
      </c>
      <c r="E101" s="461">
        <v>456.63333333333333</v>
      </c>
      <c r="F101" s="461">
        <v>452.86666666666667</v>
      </c>
      <c r="G101" s="461">
        <v>446.73333333333335</v>
      </c>
      <c r="H101" s="461">
        <v>466.5333333333333</v>
      </c>
      <c r="I101" s="461">
        <v>472.66666666666663</v>
      </c>
      <c r="J101" s="461">
        <v>476.43333333333328</v>
      </c>
      <c r="K101" s="460">
        <v>468.9</v>
      </c>
      <c r="L101" s="460">
        <v>459</v>
      </c>
      <c r="M101" s="460">
        <v>1.2295799999999999</v>
      </c>
    </row>
    <row r="102" spans="1:13">
      <c r="A102" s="245">
        <v>92</v>
      </c>
      <c r="B102" s="463" t="s">
        <v>326</v>
      </c>
      <c r="C102" s="460">
        <v>598.45000000000005</v>
      </c>
      <c r="D102" s="461">
        <v>606.9</v>
      </c>
      <c r="E102" s="461">
        <v>586.79999999999995</v>
      </c>
      <c r="F102" s="461">
        <v>575.15</v>
      </c>
      <c r="G102" s="461">
        <v>555.04999999999995</v>
      </c>
      <c r="H102" s="461">
        <v>618.54999999999995</v>
      </c>
      <c r="I102" s="461">
        <v>638.65000000000009</v>
      </c>
      <c r="J102" s="461">
        <v>650.29999999999995</v>
      </c>
      <c r="K102" s="460">
        <v>627</v>
      </c>
      <c r="L102" s="460">
        <v>595.25</v>
      </c>
      <c r="M102" s="460">
        <v>3.6700300000000001</v>
      </c>
    </row>
    <row r="103" spans="1:13">
      <c r="A103" s="245">
        <v>93</v>
      </c>
      <c r="B103" s="463" t="s">
        <v>77</v>
      </c>
      <c r="C103" s="460">
        <v>128.35</v>
      </c>
      <c r="D103" s="461">
        <v>128.83333333333331</v>
      </c>
      <c r="E103" s="461">
        <v>127.21666666666664</v>
      </c>
      <c r="F103" s="461">
        <v>126.08333333333333</v>
      </c>
      <c r="G103" s="461">
        <v>124.46666666666665</v>
      </c>
      <c r="H103" s="461">
        <v>129.96666666666664</v>
      </c>
      <c r="I103" s="461">
        <v>131.58333333333331</v>
      </c>
      <c r="J103" s="461">
        <v>132.71666666666661</v>
      </c>
      <c r="K103" s="460">
        <v>130.44999999999999</v>
      </c>
      <c r="L103" s="460">
        <v>127.7</v>
      </c>
      <c r="M103" s="460">
        <v>9.4494500000000006</v>
      </c>
    </row>
    <row r="104" spans="1:13">
      <c r="A104" s="245">
        <v>94</v>
      </c>
      <c r="B104" s="463" t="s">
        <v>327</v>
      </c>
      <c r="C104" s="460">
        <v>1298.1500000000001</v>
      </c>
      <c r="D104" s="461">
        <v>1297.4166666666667</v>
      </c>
      <c r="E104" s="461">
        <v>1281.8333333333335</v>
      </c>
      <c r="F104" s="461">
        <v>1265.5166666666667</v>
      </c>
      <c r="G104" s="461">
        <v>1249.9333333333334</v>
      </c>
      <c r="H104" s="461">
        <v>1313.7333333333336</v>
      </c>
      <c r="I104" s="461">
        <v>1329.3166666666671</v>
      </c>
      <c r="J104" s="461">
        <v>1345.6333333333337</v>
      </c>
      <c r="K104" s="460">
        <v>1313</v>
      </c>
      <c r="L104" s="460">
        <v>1281.0999999999999</v>
      </c>
      <c r="M104" s="460">
        <v>2.8020100000000001</v>
      </c>
    </row>
    <row r="105" spans="1:13">
      <c r="A105" s="245">
        <v>95</v>
      </c>
      <c r="B105" s="463" t="s">
        <v>328</v>
      </c>
      <c r="C105" s="460">
        <v>18.600000000000001</v>
      </c>
      <c r="D105" s="461">
        <v>18.5</v>
      </c>
      <c r="E105" s="461">
        <v>17.600000000000001</v>
      </c>
      <c r="F105" s="461">
        <v>16.600000000000001</v>
      </c>
      <c r="G105" s="461">
        <v>15.700000000000003</v>
      </c>
      <c r="H105" s="461">
        <v>19.5</v>
      </c>
      <c r="I105" s="461">
        <v>20.399999999999999</v>
      </c>
      <c r="J105" s="461">
        <v>21.4</v>
      </c>
      <c r="K105" s="460">
        <v>19.399999999999999</v>
      </c>
      <c r="L105" s="460">
        <v>17.5</v>
      </c>
      <c r="M105" s="460">
        <v>332.15604000000002</v>
      </c>
    </row>
    <row r="106" spans="1:13">
      <c r="A106" s="245">
        <v>96</v>
      </c>
      <c r="B106" s="463" t="s">
        <v>329</v>
      </c>
      <c r="C106" s="460">
        <v>879.45</v>
      </c>
      <c r="D106" s="461">
        <v>882.48333333333323</v>
      </c>
      <c r="E106" s="461">
        <v>866.96666666666647</v>
      </c>
      <c r="F106" s="461">
        <v>854.48333333333323</v>
      </c>
      <c r="G106" s="461">
        <v>838.96666666666647</v>
      </c>
      <c r="H106" s="461">
        <v>894.96666666666647</v>
      </c>
      <c r="I106" s="461">
        <v>910.48333333333312</v>
      </c>
      <c r="J106" s="461">
        <v>922.96666666666647</v>
      </c>
      <c r="K106" s="460">
        <v>898</v>
      </c>
      <c r="L106" s="460">
        <v>870</v>
      </c>
      <c r="M106" s="460">
        <v>8.7473500000000008</v>
      </c>
    </row>
    <row r="107" spans="1:13">
      <c r="A107" s="245">
        <v>97</v>
      </c>
      <c r="B107" s="463" t="s">
        <v>330</v>
      </c>
      <c r="C107" s="460">
        <v>391.35</v>
      </c>
      <c r="D107" s="461">
        <v>383.51666666666665</v>
      </c>
      <c r="E107" s="461">
        <v>371.13333333333333</v>
      </c>
      <c r="F107" s="461">
        <v>350.91666666666669</v>
      </c>
      <c r="G107" s="461">
        <v>338.53333333333336</v>
      </c>
      <c r="H107" s="461">
        <v>403.73333333333329</v>
      </c>
      <c r="I107" s="461">
        <v>416.11666666666662</v>
      </c>
      <c r="J107" s="461">
        <v>436.33333333333326</v>
      </c>
      <c r="K107" s="460">
        <v>395.9</v>
      </c>
      <c r="L107" s="460">
        <v>363.3</v>
      </c>
      <c r="M107" s="460">
        <v>7.2285000000000004</v>
      </c>
    </row>
    <row r="108" spans="1:13">
      <c r="A108" s="245">
        <v>98</v>
      </c>
      <c r="B108" s="463" t="s">
        <v>79</v>
      </c>
      <c r="C108" s="460">
        <v>492.4</v>
      </c>
      <c r="D108" s="461">
        <v>494.34999999999997</v>
      </c>
      <c r="E108" s="461">
        <v>487.84999999999991</v>
      </c>
      <c r="F108" s="461">
        <v>483.29999999999995</v>
      </c>
      <c r="G108" s="461">
        <v>476.7999999999999</v>
      </c>
      <c r="H108" s="461">
        <v>498.89999999999992</v>
      </c>
      <c r="I108" s="461">
        <v>505.40000000000003</v>
      </c>
      <c r="J108" s="461">
        <v>509.94999999999993</v>
      </c>
      <c r="K108" s="460">
        <v>500.85</v>
      </c>
      <c r="L108" s="460">
        <v>489.8</v>
      </c>
      <c r="M108" s="460">
        <v>4.1870500000000002</v>
      </c>
    </row>
    <row r="109" spans="1:13">
      <c r="A109" s="245">
        <v>99</v>
      </c>
      <c r="B109" s="463" t="s">
        <v>331</v>
      </c>
      <c r="C109" s="460">
        <v>3920.35</v>
      </c>
      <c r="D109" s="461">
        <v>3933.4666666666672</v>
      </c>
      <c r="E109" s="461">
        <v>3886.9333333333343</v>
      </c>
      <c r="F109" s="461">
        <v>3853.5166666666673</v>
      </c>
      <c r="G109" s="461">
        <v>3806.9833333333345</v>
      </c>
      <c r="H109" s="461">
        <v>3966.8833333333341</v>
      </c>
      <c r="I109" s="461">
        <v>4013.416666666667</v>
      </c>
      <c r="J109" s="461">
        <v>4046.8333333333339</v>
      </c>
      <c r="K109" s="460">
        <v>3980</v>
      </c>
      <c r="L109" s="460">
        <v>3900.05</v>
      </c>
      <c r="M109" s="460">
        <v>3.1399999999999997E-2</v>
      </c>
    </row>
    <row r="110" spans="1:13">
      <c r="A110" s="245">
        <v>100</v>
      </c>
      <c r="B110" s="463" t="s">
        <v>332</v>
      </c>
      <c r="C110" s="460">
        <v>157.19999999999999</v>
      </c>
      <c r="D110" s="461">
        <v>155.53333333333333</v>
      </c>
      <c r="E110" s="461">
        <v>152.66666666666666</v>
      </c>
      <c r="F110" s="461">
        <v>148.13333333333333</v>
      </c>
      <c r="G110" s="461">
        <v>145.26666666666665</v>
      </c>
      <c r="H110" s="461">
        <v>160.06666666666666</v>
      </c>
      <c r="I110" s="461">
        <v>162.93333333333334</v>
      </c>
      <c r="J110" s="461">
        <v>167.46666666666667</v>
      </c>
      <c r="K110" s="460">
        <v>158.4</v>
      </c>
      <c r="L110" s="460">
        <v>151</v>
      </c>
      <c r="M110" s="460">
        <v>5.8469800000000003</v>
      </c>
    </row>
    <row r="111" spans="1:13">
      <c r="A111" s="245">
        <v>101</v>
      </c>
      <c r="B111" s="463" t="s">
        <v>333</v>
      </c>
      <c r="C111" s="460">
        <v>284.55</v>
      </c>
      <c r="D111" s="461">
        <v>283.59999999999997</v>
      </c>
      <c r="E111" s="461">
        <v>277.69999999999993</v>
      </c>
      <c r="F111" s="461">
        <v>270.84999999999997</v>
      </c>
      <c r="G111" s="461">
        <v>264.94999999999993</v>
      </c>
      <c r="H111" s="461">
        <v>290.44999999999993</v>
      </c>
      <c r="I111" s="461">
        <v>296.34999999999991</v>
      </c>
      <c r="J111" s="461">
        <v>303.19999999999993</v>
      </c>
      <c r="K111" s="460">
        <v>289.5</v>
      </c>
      <c r="L111" s="460">
        <v>276.75</v>
      </c>
      <c r="M111" s="460">
        <v>13.61726</v>
      </c>
    </row>
    <row r="112" spans="1:13">
      <c r="A112" s="245">
        <v>102</v>
      </c>
      <c r="B112" s="463" t="s">
        <v>334</v>
      </c>
      <c r="C112" s="460">
        <v>122.9</v>
      </c>
      <c r="D112" s="461">
        <v>121.53333333333335</v>
      </c>
      <c r="E112" s="461">
        <v>118.36666666666669</v>
      </c>
      <c r="F112" s="461">
        <v>113.83333333333334</v>
      </c>
      <c r="G112" s="461">
        <v>110.66666666666669</v>
      </c>
      <c r="H112" s="461">
        <v>126.06666666666669</v>
      </c>
      <c r="I112" s="461">
        <v>129.23333333333335</v>
      </c>
      <c r="J112" s="461">
        <v>133.76666666666671</v>
      </c>
      <c r="K112" s="460">
        <v>124.7</v>
      </c>
      <c r="L112" s="460">
        <v>117</v>
      </c>
      <c r="M112" s="460">
        <v>32.61938</v>
      </c>
    </row>
    <row r="113" spans="1:13">
      <c r="A113" s="245">
        <v>103</v>
      </c>
      <c r="B113" s="463" t="s">
        <v>335</v>
      </c>
      <c r="C113" s="460">
        <v>571.6</v>
      </c>
      <c r="D113" s="461">
        <v>572.5333333333333</v>
      </c>
      <c r="E113" s="461">
        <v>565.06666666666661</v>
      </c>
      <c r="F113" s="461">
        <v>558.5333333333333</v>
      </c>
      <c r="G113" s="461">
        <v>551.06666666666661</v>
      </c>
      <c r="H113" s="461">
        <v>579.06666666666661</v>
      </c>
      <c r="I113" s="461">
        <v>586.5333333333333</v>
      </c>
      <c r="J113" s="461">
        <v>593.06666666666661</v>
      </c>
      <c r="K113" s="460">
        <v>580</v>
      </c>
      <c r="L113" s="460">
        <v>566</v>
      </c>
      <c r="M113" s="460">
        <v>1.4248400000000001</v>
      </c>
    </row>
    <row r="114" spans="1:13">
      <c r="A114" s="245">
        <v>104</v>
      </c>
      <c r="B114" s="463" t="s">
        <v>81</v>
      </c>
      <c r="C114" s="460">
        <v>544.04999999999995</v>
      </c>
      <c r="D114" s="461">
        <v>546.6</v>
      </c>
      <c r="E114" s="461">
        <v>538.85</v>
      </c>
      <c r="F114" s="461">
        <v>533.65</v>
      </c>
      <c r="G114" s="461">
        <v>525.9</v>
      </c>
      <c r="H114" s="461">
        <v>551.80000000000007</v>
      </c>
      <c r="I114" s="461">
        <v>559.55000000000007</v>
      </c>
      <c r="J114" s="461">
        <v>564.75000000000011</v>
      </c>
      <c r="K114" s="460">
        <v>554.35</v>
      </c>
      <c r="L114" s="460">
        <v>541.4</v>
      </c>
      <c r="M114" s="460">
        <v>35.989919999999998</v>
      </c>
    </row>
    <row r="115" spans="1:13">
      <c r="A115" s="245">
        <v>105</v>
      </c>
      <c r="B115" s="463" t="s">
        <v>82</v>
      </c>
      <c r="C115" s="460">
        <v>903.95</v>
      </c>
      <c r="D115" s="461">
        <v>896.9666666666667</v>
      </c>
      <c r="E115" s="461">
        <v>887.98333333333335</v>
      </c>
      <c r="F115" s="461">
        <v>872.01666666666665</v>
      </c>
      <c r="G115" s="461">
        <v>863.0333333333333</v>
      </c>
      <c r="H115" s="461">
        <v>912.93333333333339</v>
      </c>
      <c r="I115" s="461">
        <v>921.91666666666674</v>
      </c>
      <c r="J115" s="461">
        <v>937.88333333333344</v>
      </c>
      <c r="K115" s="460">
        <v>905.95</v>
      </c>
      <c r="L115" s="460">
        <v>881</v>
      </c>
      <c r="M115" s="460">
        <v>72.426429999999996</v>
      </c>
    </row>
    <row r="116" spans="1:13">
      <c r="A116" s="245">
        <v>106</v>
      </c>
      <c r="B116" s="463" t="s">
        <v>231</v>
      </c>
      <c r="C116" s="460">
        <v>169.95</v>
      </c>
      <c r="D116" s="461">
        <v>170.78333333333333</v>
      </c>
      <c r="E116" s="461">
        <v>168.56666666666666</v>
      </c>
      <c r="F116" s="461">
        <v>167.18333333333334</v>
      </c>
      <c r="G116" s="461">
        <v>164.96666666666667</v>
      </c>
      <c r="H116" s="461">
        <v>172.16666666666666</v>
      </c>
      <c r="I116" s="461">
        <v>174.3833333333333</v>
      </c>
      <c r="J116" s="461">
        <v>175.76666666666665</v>
      </c>
      <c r="K116" s="460">
        <v>173</v>
      </c>
      <c r="L116" s="460">
        <v>169.4</v>
      </c>
      <c r="M116" s="460">
        <v>15.59947</v>
      </c>
    </row>
    <row r="117" spans="1:13">
      <c r="A117" s="245">
        <v>107</v>
      </c>
      <c r="B117" s="463" t="s">
        <v>83</v>
      </c>
      <c r="C117" s="460">
        <v>151.85</v>
      </c>
      <c r="D117" s="461">
        <v>149.81666666666669</v>
      </c>
      <c r="E117" s="461">
        <v>147.13333333333338</v>
      </c>
      <c r="F117" s="461">
        <v>142.41666666666669</v>
      </c>
      <c r="G117" s="461">
        <v>139.73333333333338</v>
      </c>
      <c r="H117" s="461">
        <v>154.53333333333339</v>
      </c>
      <c r="I117" s="461">
        <v>157.21666666666673</v>
      </c>
      <c r="J117" s="461">
        <v>161.93333333333339</v>
      </c>
      <c r="K117" s="460">
        <v>152.5</v>
      </c>
      <c r="L117" s="460">
        <v>145.1</v>
      </c>
      <c r="M117" s="460">
        <v>239.99878000000001</v>
      </c>
    </row>
    <row r="118" spans="1:13">
      <c r="A118" s="245">
        <v>108</v>
      </c>
      <c r="B118" s="463" t="s">
        <v>336</v>
      </c>
      <c r="C118" s="460">
        <v>380.5</v>
      </c>
      <c r="D118" s="461">
        <v>383.45</v>
      </c>
      <c r="E118" s="461">
        <v>377.04999999999995</v>
      </c>
      <c r="F118" s="461">
        <v>373.59999999999997</v>
      </c>
      <c r="G118" s="461">
        <v>367.19999999999993</v>
      </c>
      <c r="H118" s="461">
        <v>386.9</v>
      </c>
      <c r="I118" s="461">
        <v>393.29999999999995</v>
      </c>
      <c r="J118" s="461">
        <v>396.75</v>
      </c>
      <c r="K118" s="460">
        <v>389.85</v>
      </c>
      <c r="L118" s="460">
        <v>380</v>
      </c>
      <c r="M118" s="460">
        <v>4.4049300000000002</v>
      </c>
    </row>
    <row r="119" spans="1:13">
      <c r="A119" s="245">
        <v>109</v>
      </c>
      <c r="B119" s="463" t="s">
        <v>821</v>
      </c>
      <c r="C119" s="460">
        <v>3277.75</v>
      </c>
      <c r="D119" s="461">
        <v>3328.9666666666672</v>
      </c>
      <c r="E119" s="461">
        <v>3200.3333333333344</v>
      </c>
      <c r="F119" s="461">
        <v>3122.9166666666674</v>
      </c>
      <c r="G119" s="461">
        <v>2994.2833333333347</v>
      </c>
      <c r="H119" s="461">
        <v>3406.3833333333341</v>
      </c>
      <c r="I119" s="461">
        <v>3535.0166666666673</v>
      </c>
      <c r="J119" s="461">
        <v>3612.4333333333338</v>
      </c>
      <c r="K119" s="460">
        <v>3457.6</v>
      </c>
      <c r="L119" s="460">
        <v>3251.55</v>
      </c>
      <c r="M119" s="460">
        <v>34.802610000000001</v>
      </c>
    </row>
    <row r="120" spans="1:13">
      <c r="A120" s="245">
        <v>110</v>
      </c>
      <c r="B120" s="463" t="s">
        <v>84</v>
      </c>
      <c r="C120" s="460">
        <v>1605.9</v>
      </c>
      <c r="D120" s="461">
        <v>1602.6333333333332</v>
      </c>
      <c r="E120" s="461">
        <v>1580.2666666666664</v>
      </c>
      <c r="F120" s="461">
        <v>1554.6333333333332</v>
      </c>
      <c r="G120" s="461">
        <v>1532.2666666666664</v>
      </c>
      <c r="H120" s="461">
        <v>1628.2666666666664</v>
      </c>
      <c r="I120" s="461">
        <v>1650.6333333333332</v>
      </c>
      <c r="J120" s="461">
        <v>1676.2666666666664</v>
      </c>
      <c r="K120" s="460">
        <v>1625</v>
      </c>
      <c r="L120" s="460">
        <v>1577</v>
      </c>
      <c r="M120" s="460">
        <v>9.3576300000000003</v>
      </c>
    </row>
    <row r="121" spans="1:13">
      <c r="A121" s="245">
        <v>111</v>
      </c>
      <c r="B121" s="463" t="s">
        <v>85</v>
      </c>
      <c r="C121" s="460">
        <v>599.75</v>
      </c>
      <c r="D121" s="461">
        <v>602.9</v>
      </c>
      <c r="E121" s="461">
        <v>591.84999999999991</v>
      </c>
      <c r="F121" s="461">
        <v>583.94999999999993</v>
      </c>
      <c r="G121" s="461">
        <v>572.89999999999986</v>
      </c>
      <c r="H121" s="461">
        <v>610.79999999999995</v>
      </c>
      <c r="I121" s="461">
        <v>621.84999999999991</v>
      </c>
      <c r="J121" s="461">
        <v>629.75</v>
      </c>
      <c r="K121" s="460">
        <v>613.95000000000005</v>
      </c>
      <c r="L121" s="460">
        <v>595</v>
      </c>
      <c r="M121" s="460">
        <v>20.18225</v>
      </c>
    </row>
    <row r="122" spans="1:13">
      <c r="A122" s="245">
        <v>112</v>
      </c>
      <c r="B122" s="463" t="s">
        <v>232</v>
      </c>
      <c r="C122" s="460">
        <v>775.3</v>
      </c>
      <c r="D122" s="461">
        <v>772.9</v>
      </c>
      <c r="E122" s="461">
        <v>767.9</v>
      </c>
      <c r="F122" s="461">
        <v>760.5</v>
      </c>
      <c r="G122" s="461">
        <v>755.5</v>
      </c>
      <c r="H122" s="461">
        <v>780.3</v>
      </c>
      <c r="I122" s="461">
        <v>785.3</v>
      </c>
      <c r="J122" s="461">
        <v>792.69999999999993</v>
      </c>
      <c r="K122" s="460">
        <v>777.9</v>
      </c>
      <c r="L122" s="460">
        <v>765.5</v>
      </c>
      <c r="M122" s="460">
        <v>1.69336</v>
      </c>
    </row>
    <row r="123" spans="1:13">
      <c r="A123" s="245">
        <v>113</v>
      </c>
      <c r="B123" s="463" t="s">
        <v>337</v>
      </c>
      <c r="C123" s="460">
        <v>609</v>
      </c>
      <c r="D123" s="461">
        <v>612.68333333333328</v>
      </c>
      <c r="E123" s="461">
        <v>601.36666666666656</v>
      </c>
      <c r="F123" s="461">
        <v>593.73333333333323</v>
      </c>
      <c r="G123" s="461">
        <v>582.41666666666652</v>
      </c>
      <c r="H123" s="461">
        <v>620.31666666666661</v>
      </c>
      <c r="I123" s="461">
        <v>631.63333333333344</v>
      </c>
      <c r="J123" s="461">
        <v>639.26666666666665</v>
      </c>
      <c r="K123" s="460">
        <v>624</v>
      </c>
      <c r="L123" s="460">
        <v>605.04999999999995</v>
      </c>
      <c r="M123" s="460">
        <v>0.71584999999999999</v>
      </c>
    </row>
    <row r="124" spans="1:13">
      <c r="A124" s="245">
        <v>114</v>
      </c>
      <c r="B124" s="463" t="s">
        <v>233</v>
      </c>
      <c r="C124" s="460">
        <v>383.1</v>
      </c>
      <c r="D124" s="461">
        <v>382.18333333333334</v>
      </c>
      <c r="E124" s="461">
        <v>379.16666666666669</v>
      </c>
      <c r="F124" s="461">
        <v>375.23333333333335</v>
      </c>
      <c r="G124" s="461">
        <v>372.2166666666667</v>
      </c>
      <c r="H124" s="461">
        <v>386.11666666666667</v>
      </c>
      <c r="I124" s="461">
        <v>389.13333333333333</v>
      </c>
      <c r="J124" s="461">
        <v>393.06666666666666</v>
      </c>
      <c r="K124" s="460">
        <v>385.2</v>
      </c>
      <c r="L124" s="460">
        <v>378.25</v>
      </c>
      <c r="M124" s="460">
        <v>13.25722</v>
      </c>
    </row>
    <row r="125" spans="1:13">
      <c r="A125" s="245">
        <v>115</v>
      </c>
      <c r="B125" s="463" t="s">
        <v>86</v>
      </c>
      <c r="C125" s="460">
        <v>836.2</v>
      </c>
      <c r="D125" s="461">
        <v>842.69999999999993</v>
      </c>
      <c r="E125" s="461">
        <v>827.39999999999986</v>
      </c>
      <c r="F125" s="461">
        <v>818.59999999999991</v>
      </c>
      <c r="G125" s="461">
        <v>803.29999999999984</v>
      </c>
      <c r="H125" s="461">
        <v>851.49999999999989</v>
      </c>
      <c r="I125" s="461">
        <v>866.79999999999984</v>
      </c>
      <c r="J125" s="461">
        <v>875.59999999999991</v>
      </c>
      <c r="K125" s="460">
        <v>858</v>
      </c>
      <c r="L125" s="460">
        <v>833.9</v>
      </c>
      <c r="M125" s="460">
        <v>10.47739</v>
      </c>
    </row>
    <row r="126" spans="1:13">
      <c r="A126" s="245">
        <v>116</v>
      </c>
      <c r="B126" s="463" t="s">
        <v>338</v>
      </c>
      <c r="C126" s="460">
        <v>794</v>
      </c>
      <c r="D126" s="461">
        <v>796.7166666666667</v>
      </c>
      <c r="E126" s="461">
        <v>773.53333333333342</v>
      </c>
      <c r="F126" s="461">
        <v>753.06666666666672</v>
      </c>
      <c r="G126" s="461">
        <v>729.88333333333344</v>
      </c>
      <c r="H126" s="461">
        <v>817.18333333333339</v>
      </c>
      <c r="I126" s="461">
        <v>840.36666666666679</v>
      </c>
      <c r="J126" s="461">
        <v>860.83333333333337</v>
      </c>
      <c r="K126" s="460">
        <v>819.9</v>
      </c>
      <c r="L126" s="460">
        <v>776.25</v>
      </c>
      <c r="M126" s="460">
        <v>2.3504299999999998</v>
      </c>
    </row>
    <row r="127" spans="1:13">
      <c r="A127" s="245">
        <v>117</v>
      </c>
      <c r="B127" s="463" t="s">
        <v>339</v>
      </c>
      <c r="C127" s="460">
        <v>91.15</v>
      </c>
      <c r="D127" s="461">
        <v>91.316666666666663</v>
      </c>
      <c r="E127" s="461">
        <v>89.833333333333329</v>
      </c>
      <c r="F127" s="461">
        <v>88.516666666666666</v>
      </c>
      <c r="G127" s="461">
        <v>87.033333333333331</v>
      </c>
      <c r="H127" s="461">
        <v>92.633333333333326</v>
      </c>
      <c r="I127" s="461">
        <v>94.116666666666674</v>
      </c>
      <c r="J127" s="461">
        <v>95.433333333333323</v>
      </c>
      <c r="K127" s="460">
        <v>92.8</v>
      </c>
      <c r="L127" s="460">
        <v>90</v>
      </c>
      <c r="M127" s="460">
        <v>4.3350999999999997</v>
      </c>
    </row>
    <row r="128" spans="1:13">
      <c r="A128" s="245">
        <v>118</v>
      </c>
      <c r="B128" s="463" t="s">
        <v>340</v>
      </c>
      <c r="C128" s="460">
        <v>101.7</v>
      </c>
      <c r="D128" s="461">
        <v>101.03333333333335</v>
      </c>
      <c r="E128" s="461">
        <v>98.816666666666691</v>
      </c>
      <c r="F128" s="461">
        <v>95.933333333333351</v>
      </c>
      <c r="G128" s="461">
        <v>93.716666666666697</v>
      </c>
      <c r="H128" s="461">
        <v>103.91666666666669</v>
      </c>
      <c r="I128" s="461">
        <v>106.13333333333335</v>
      </c>
      <c r="J128" s="461">
        <v>109.01666666666668</v>
      </c>
      <c r="K128" s="460">
        <v>103.25</v>
      </c>
      <c r="L128" s="460">
        <v>98.15</v>
      </c>
      <c r="M128" s="460">
        <v>35.591239999999999</v>
      </c>
    </row>
    <row r="129" spans="1:13">
      <c r="A129" s="245">
        <v>119</v>
      </c>
      <c r="B129" s="463" t="s">
        <v>341</v>
      </c>
      <c r="C129" s="460">
        <v>680.35</v>
      </c>
      <c r="D129" s="461">
        <v>681.11666666666667</v>
      </c>
      <c r="E129" s="461">
        <v>668.23333333333335</v>
      </c>
      <c r="F129" s="461">
        <v>656.11666666666667</v>
      </c>
      <c r="G129" s="461">
        <v>643.23333333333335</v>
      </c>
      <c r="H129" s="461">
        <v>693.23333333333335</v>
      </c>
      <c r="I129" s="461">
        <v>706.11666666666679</v>
      </c>
      <c r="J129" s="461">
        <v>718.23333333333335</v>
      </c>
      <c r="K129" s="460">
        <v>694</v>
      </c>
      <c r="L129" s="460">
        <v>669</v>
      </c>
      <c r="M129" s="460">
        <v>2.8592499999999998</v>
      </c>
    </row>
    <row r="130" spans="1:13">
      <c r="A130" s="245">
        <v>120</v>
      </c>
      <c r="B130" s="463" t="s">
        <v>92</v>
      </c>
      <c r="C130" s="460">
        <v>265.05</v>
      </c>
      <c r="D130" s="461">
        <v>264.65000000000003</v>
      </c>
      <c r="E130" s="461">
        <v>261.50000000000006</v>
      </c>
      <c r="F130" s="461">
        <v>257.95000000000005</v>
      </c>
      <c r="G130" s="461">
        <v>254.80000000000007</v>
      </c>
      <c r="H130" s="461">
        <v>268.20000000000005</v>
      </c>
      <c r="I130" s="461">
        <v>271.35000000000002</v>
      </c>
      <c r="J130" s="461">
        <v>274.90000000000003</v>
      </c>
      <c r="K130" s="460">
        <v>267.8</v>
      </c>
      <c r="L130" s="460">
        <v>261.10000000000002</v>
      </c>
      <c r="M130" s="460">
        <v>63.312069999999999</v>
      </c>
    </row>
    <row r="131" spans="1:13">
      <c r="A131" s="245">
        <v>121</v>
      </c>
      <c r="B131" s="463" t="s">
        <v>87</v>
      </c>
      <c r="C131" s="460">
        <v>538.04999999999995</v>
      </c>
      <c r="D131" s="461">
        <v>535.08333333333326</v>
      </c>
      <c r="E131" s="461">
        <v>531.01666666666654</v>
      </c>
      <c r="F131" s="461">
        <v>523.98333333333323</v>
      </c>
      <c r="G131" s="461">
        <v>519.91666666666652</v>
      </c>
      <c r="H131" s="461">
        <v>542.11666666666656</v>
      </c>
      <c r="I131" s="461">
        <v>546.18333333333317</v>
      </c>
      <c r="J131" s="461">
        <v>553.21666666666658</v>
      </c>
      <c r="K131" s="460">
        <v>539.15</v>
      </c>
      <c r="L131" s="460">
        <v>528.04999999999995</v>
      </c>
      <c r="M131" s="460">
        <v>24.024290000000001</v>
      </c>
    </row>
    <row r="132" spans="1:13">
      <c r="A132" s="245">
        <v>122</v>
      </c>
      <c r="B132" s="463" t="s">
        <v>234</v>
      </c>
      <c r="C132" s="460">
        <v>1794.85</v>
      </c>
      <c r="D132" s="461">
        <v>1806.3</v>
      </c>
      <c r="E132" s="461">
        <v>1759.55</v>
      </c>
      <c r="F132" s="461">
        <v>1724.25</v>
      </c>
      <c r="G132" s="461">
        <v>1677.5</v>
      </c>
      <c r="H132" s="461">
        <v>1841.6</v>
      </c>
      <c r="I132" s="461">
        <v>1888.35</v>
      </c>
      <c r="J132" s="461">
        <v>1923.6499999999999</v>
      </c>
      <c r="K132" s="460">
        <v>1853.05</v>
      </c>
      <c r="L132" s="460">
        <v>1771</v>
      </c>
      <c r="M132" s="460">
        <v>1.8956599999999999</v>
      </c>
    </row>
    <row r="133" spans="1:13">
      <c r="A133" s="245">
        <v>123</v>
      </c>
      <c r="B133" s="463" t="s">
        <v>342</v>
      </c>
      <c r="C133" s="460">
        <v>1775.4</v>
      </c>
      <c r="D133" s="461">
        <v>1788.2</v>
      </c>
      <c r="E133" s="461">
        <v>1752.4</v>
      </c>
      <c r="F133" s="461">
        <v>1729.4</v>
      </c>
      <c r="G133" s="461">
        <v>1693.6000000000001</v>
      </c>
      <c r="H133" s="461">
        <v>1811.2</v>
      </c>
      <c r="I133" s="461">
        <v>1846.9999999999998</v>
      </c>
      <c r="J133" s="461">
        <v>1870</v>
      </c>
      <c r="K133" s="460">
        <v>1824</v>
      </c>
      <c r="L133" s="460">
        <v>1765.2</v>
      </c>
      <c r="M133" s="460">
        <v>9.1646400000000003</v>
      </c>
    </row>
    <row r="134" spans="1:13">
      <c r="A134" s="245">
        <v>124</v>
      </c>
      <c r="B134" s="463" t="s">
        <v>343</v>
      </c>
      <c r="C134" s="460">
        <v>161.85</v>
      </c>
      <c r="D134" s="461">
        <v>162.45000000000002</v>
      </c>
      <c r="E134" s="461">
        <v>159.90000000000003</v>
      </c>
      <c r="F134" s="461">
        <v>157.95000000000002</v>
      </c>
      <c r="G134" s="461">
        <v>155.40000000000003</v>
      </c>
      <c r="H134" s="461">
        <v>164.40000000000003</v>
      </c>
      <c r="I134" s="461">
        <v>166.95000000000005</v>
      </c>
      <c r="J134" s="461">
        <v>168.90000000000003</v>
      </c>
      <c r="K134" s="460">
        <v>165</v>
      </c>
      <c r="L134" s="460">
        <v>160.5</v>
      </c>
      <c r="M134" s="460">
        <v>34.32403</v>
      </c>
    </row>
    <row r="135" spans="1:13">
      <c r="A135" s="245">
        <v>125</v>
      </c>
      <c r="B135" s="463" t="s">
        <v>830</v>
      </c>
      <c r="C135" s="460">
        <v>175.55</v>
      </c>
      <c r="D135" s="461">
        <v>176.76666666666665</v>
      </c>
      <c r="E135" s="461">
        <v>172.7833333333333</v>
      </c>
      <c r="F135" s="461">
        <v>170.01666666666665</v>
      </c>
      <c r="G135" s="461">
        <v>166.0333333333333</v>
      </c>
      <c r="H135" s="461">
        <v>179.5333333333333</v>
      </c>
      <c r="I135" s="461">
        <v>183.51666666666665</v>
      </c>
      <c r="J135" s="461">
        <v>186.2833333333333</v>
      </c>
      <c r="K135" s="460">
        <v>180.75</v>
      </c>
      <c r="L135" s="460">
        <v>174</v>
      </c>
      <c r="M135" s="460">
        <v>4.8471000000000002</v>
      </c>
    </row>
    <row r="136" spans="1:13">
      <c r="A136" s="245">
        <v>126</v>
      </c>
      <c r="B136" s="463" t="s">
        <v>740</v>
      </c>
      <c r="C136" s="460">
        <v>891.55</v>
      </c>
      <c r="D136" s="461">
        <v>894.26666666666677</v>
      </c>
      <c r="E136" s="461">
        <v>877.53333333333353</v>
      </c>
      <c r="F136" s="461">
        <v>863.51666666666677</v>
      </c>
      <c r="G136" s="461">
        <v>846.78333333333353</v>
      </c>
      <c r="H136" s="461">
        <v>908.28333333333353</v>
      </c>
      <c r="I136" s="461">
        <v>925.01666666666688</v>
      </c>
      <c r="J136" s="461">
        <v>939.03333333333353</v>
      </c>
      <c r="K136" s="460">
        <v>911</v>
      </c>
      <c r="L136" s="460">
        <v>880.25</v>
      </c>
      <c r="M136" s="460">
        <v>1.2212000000000001</v>
      </c>
    </row>
    <row r="137" spans="1:13">
      <c r="A137" s="245">
        <v>127</v>
      </c>
      <c r="B137" s="463" t="s">
        <v>345</v>
      </c>
      <c r="C137" s="460">
        <v>542.65</v>
      </c>
      <c r="D137" s="461">
        <v>545.83333333333337</v>
      </c>
      <c r="E137" s="461">
        <v>536.91666666666674</v>
      </c>
      <c r="F137" s="461">
        <v>531.18333333333339</v>
      </c>
      <c r="G137" s="461">
        <v>522.26666666666677</v>
      </c>
      <c r="H137" s="461">
        <v>551.56666666666672</v>
      </c>
      <c r="I137" s="461">
        <v>560.48333333333346</v>
      </c>
      <c r="J137" s="461">
        <v>566.2166666666667</v>
      </c>
      <c r="K137" s="460">
        <v>554.75</v>
      </c>
      <c r="L137" s="460">
        <v>540.1</v>
      </c>
      <c r="M137" s="460">
        <v>3.0701399999999999</v>
      </c>
    </row>
    <row r="138" spans="1:13">
      <c r="A138" s="245">
        <v>128</v>
      </c>
      <c r="B138" s="463" t="s">
        <v>89</v>
      </c>
      <c r="C138" s="460">
        <v>12.55</v>
      </c>
      <c r="D138" s="461">
        <v>12.666666666666666</v>
      </c>
      <c r="E138" s="461">
        <v>12.333333333333332</v>
      </c>
      <c r="F138" s="461">
        <v>12.116666666666665</v>
      </c>
      <c r="G138" s="461">
        <v>11.783333333333331</v>
      </c>
      <c r="H138" s="461">
        <v>12.883333333333333</v>
      </c>
      <c r="I138" s="461">
        <v>13.216666666666665</v>
      </c>
      <c r="J138" s="461">
        <v>13.433333333333334</v>
      </c>
      <c r="K138" s="460">
        <v>13</v>
      </c>
      <c r="L138" s="460">
        <v>12.45</v>
      </c>
      <c r="M138" s="460">
        <v>68.37218</v>
      </c>
    </row>
    <row r="139" spans="1:13">
      <c r="A139" s="245">
        <v>129</v>
      </c>
      <c r="B139" s="463" t="s">
        <v>346</v>
      </c>
      <c r="C139" s="460">
        <v>190.95</v>
      </c>
      <c r="D139" s="461">
        <v>190.48333333333335</v>
      </c>
      <c r="E139" s="461">
        <v>186.4666666666667</v>
      </c>
      <c r="F139" s="461">
        <v>181.98333333333335</v>
      </c>
      <c r="G139" s="461">
        <v>177.9666666666667</v>
      </c>
      <c r="H139" s="461">
        <v>194.9666666666667</v>
      </c>
      <c r="I139" s="461">
        <v>198.98333333333335</v>
      </c>
      <c r="J139" s="461">
        <v>203.4666666666667</v>
      </c>
      <c r="K139" s="460">
        <v>194.5</v>
      </c>
      <c r="L139" s="460">
        <v>186</v>
      </c>
      <c r="M139" s="460">
        <v>30.62079</v>
      </c>
    </row>
    <row r="140" spans="1:13">
      <c r="A140" s="245">
        <v>130</v>
      </c>
      <c r="B140" s="463" t="s">
        <v>90</v>
      </c>
      <c r="C140" s="460">
        <v>4039.65</v>
      </c>
      <c r="D140" s="461">
        <v>4033.5499999999997</v>
      </c>
      <c r="E140" s="461">
        <v>4008.0999999999995</v>
      </c>
      <c r="F140" s="461">
        <v>3976.5499999999997</v>
      </c>
      <c r="G140" s="461">
        <v>3951.0999999999995</v>
      </c>
      <c r="H140" s="461">
        <v>4065.0999999999995</v>
      </c>
      <c r="I140" s="461">
        <v>4090.5499999999993</v>
      </c>
      <c r="J140" s="461">
        <v>4122.0999999999995</v>
      </c>
      <c r="K140" s="460">
        <v>4059</v>
      </c>
      <c r="L140" s="460">
        <v>4002</v>
      </c>
      <c r="M140" s="460">
        <v>5.4572099999999999</v>
      </c>
    </row>
    <row r="141" spans="1:13">
      <c r="A141" s="245">
        <v>131</v>
      </c>
      <c r="B141" s="463" t="s">
        <v>347</v>
      </c>
      <c r="C141" s="460">
        <v>3920.2</v>
      </c>
      <c r="D141" s="461">
        <v>3926.9500000000003</v>
      </c>
      <c r="E141" s="461">
        <v>3883.9000000000005</v>
      </c>
      <c r="F141" s="461">
        <v>3847.6000000000004</v>
      </c>
      <c r="G141" s="461">
        <v>3804.5500000000006</v>
      </c>
      <c r="H141" s="461">
        <v>3963.2500000000005</v>
      </c>
      <c r="I141" s="461">
        <v>4006.3000000000006</v>
      </c>
      <c r="J141" s="461">
        <v>4042.6000000000004</v>
      </c>
      <c r="K141" s="460">
        <v>3970</v>
      </c>
      <c r="L141" s="460">
        <v>3890.65</v>
      </c>
      <c r="M141" s="460">
        <v>1.7442200000000001</v>
      </c>
    </row>
    <row r="142" spans="1:13">
      <c r="A142" s="245">
        <v>132</v>
      </c>
      <c r="B142" s="463" t="s">
        <v>348</v>
      </c>
      <c r="C142" s="460">
        <v>2810.55</v>
      </c>
      <c r="D142" s="461">
        <v>2815.2166666666667</v>
      </c>
      <c r="E142" s="461">
        <v>2775.4333333333334</v>
      </c>
      <c r="F142" s="461">
        <v>2740.3166666666666</v>
      </c>
      <c r="G142" s="461">
        <v>2700.5333333333333</v>
      </c>
      <c r="H142" s="461">
        <v>2850.3333333333335</v>
      </c>
      <c r="I142" s="461">
        <v>2890.1166666666672</v>
      </c>
      <c r="J142" s="461">
        <v>2925.2333333333336</v>
      </c>
      <c r="K142" s="460">
        <v>2855</v>
      </c>
      <c r="L142" s="460">
        <v>2780.1</v>
      </c>
      <c r="M142" s="460">
        <v>4.67401</v>
      </c>
    </row>
    <row r="143" spans="1:13">
      <c r="A143" s="245">
        <v>133</v>
      </c>
      <c r="B143" s="463" t="s">
        <v>93</v>
      </c>
      <c r="C143" s="460">
        <v>5237.8</v>
      </c>
      <c r="D143" s="461">
        <v>5235.95</v>
      </c>
      <c r="E143" s="461">
        <v>5207.8999999999996</v>
      </c>
      <c r="F143" s="461">
        <v>5178</v>
      </c>
      <c r="G143" s="461">
        <v>5149.95</v>
      </c>
      <c r="H143" s="461">
        <v>5265.8499999999995</v>
      </c>
      <c r="I143" s="461">
        <v>5293.9000000000005</v>
      </c>
      <c r="J143" s="461">
        <v>5323.7999999999993</v>
      </c>
      <c r="K143" s="460">
        <v>5264</v>
      </c>
      <c r="L143" s="460">
        <v>5206.05</v>
      </c>
      <c r="M143" s="460">
        <v>9.1892099999999992</v>
      </c>
    </row>
    <row r="144" spans="1:13">
      <c r="A144" s="245">
        <v>134</v>
      </c>
      <c r="B144" s="463" t="s">
        <v>349</v>
      </c>
      <c r="C144" s="460">
        <v>427.25</v>
      </c>
      <c r="D144" s="461">
        <v>425.91666666666669</v>
      </c>
      <c r="E144" s="461">
        <v>416.83333333333337</v>
      </c>
      <c r="F144" s="461">
        <v>406.41666666666669</v>
      </c>
      <c r="G144" s="461">
        <v>397.33333333333337</v>
      </c>
      <c r="H144" s="461">
        <v>436.33333333333337</v>
      </c>
      <c r="I144" s="461">
        <v>445.41666666666674</v>
      </c>
      <c r="J144" s="461">
        <v>455.83333333333337</v>
      </c>
      <c r="K144" s="460">
        <v>435</v>
      </c>
      <c r="L144" s="460">
        <v>415.5</v>
      </c>
      <c r="M144" s="460">
        <v>6.0184800000000003</v>
      </c>
    </row>
    <row r="145" spans="1:13">
      <c r="A145" s="245">
        <v>135</v>
      </c>
      <c r="B145" s="463" t="s">
        <v>350</v>
      </c>
      <c r="C145" s="460">
        <v>98.75</v>
      </c>
      <c r="D145" s="461">
        <v>98.34999999999998</v>
      </c>
      <c r="E145" s="461">
        <v>96.499999999999957</v>
      </c>
      <c r="F145" s="461">
        <v>94.249999999999972</v>
      </c>
      <c r="G145" s="461">
        <v>92.399999999999949</v>
      </c>
      <c r="H145" s="461">
        <v>100.59999999999997</v>
      </c>
      <c r="I145" s="461">
        <v>102.44999999999999</v>
      </c>
      <c r="J145" s="461">
        <v>104.69999999999997</v>
      </c>
      <c r="K145" s="460">
        <v>100.2</v>
      </c>
      <c r="L145" s="460">
        <v>96.1</v>
      </c>
      <c r="M145" s="460">
        <v>12.32849</v>
      </c>
    </row>
    <row r="146" spans="1:13">
      <c r="A146" s="245">
        <v>136</v>
      </c>
      <c r="B146" s="463" t="s">
        <v>831</v>
      </c>
      <c r="C146" s="460">
        <v>248.1</v>
      </c>
      <c r="D146" s="461">
        <v>246.85</v>
      </c>
      <c r="E146" s="461">
        <v>243.95</v>
      </c>
      <c r="F146" s="461">
        <v>239.79999999999998</v>
      </c>
      <c r="G146" s="461">
        <v>236.89999999999998</v>
      </c>
      <c r="H146" s="461">
        <v>251</v>
      </c>
      <c r="I146" s="461">
        <v>253.90000000000003</v>
      </c>
      <c r="J146" s="461">
        <v>258.05</v>
      </c>
      <c r="K146" s="460">
        <v>249.75</v>
      </c>
      <c r="L146" s="460">
        <v>242.7</v>
      </c>
      <c r="M146" s="460">
        <v>3.41839</v>
      </c>
    </row>
    <row r="147" spans="1:13">
      <c r="A147" s="245">
        <v>137</v>
      </c>
      <c r="B147" s="463" t="s">
        <v>742</v>
      </c>
      <c r="C147" s="460">
        <v>1805.05</v>
      </c>
      <c r="D147" s="461">
        <v>1810.3833333333332</v>
      </c>
      <c r="E147" s="461">
        <v>1781.8166666666664</v>
      </c>
      <c r="F147" s="461">
        <v>1758.5833333333333</v>
      </c>
      <c r="G147" s="461">
        <v>1730.0166666666664</v>
      </c>
      <c r="H147" s="461">
        <v>1833.6166666666663</v>
      </c>
      <c r="I147" s="461">
        <v>1862.1833333333329</v>
      </c>
      <c r="J147" s="461">
        <v>1885.4166666666663</v>
      </c>
      <c r="K147" s="460">
        <v>1838.95</v>
      </c>
      <c r="L147" s="460">
        <v>1787.15</v>
      </c>
      <c r="M147" s="460">
        <v>0.10785</v>
      </c>
    </row>
    <row r="148" spans="1:13">
      <c r="A148" s="245">
        <v>138</v>
      </c>
      <c r="B148" s="463" t="s">
        <v>235</v>
      </c>
      <c r="C148" s="460">
        <v>60.95</v>
      </c>
      <c r="D148" s="461">
        <v>61.016666666666673</v>
      </c>
      <c r="E148" s="461">
        <v>60.333333333333343</v>
      </c>
      <c r="F148" s="461">
        <v>59.716666666666669</v>
      </c>
      <c r="G148" s="461">
        <v>59.033333333333339</v>
      </c>
      <c r="H148" s="461">
        <v>61.633333333333347</v>
      </c>
      <c r="I148" s="461">
        <v>62.31666666666667</v>
      </c>
      <c r="J148" s="461">
        <v>62.933333333333351</v>
      </c>
      <c r="K148" s="460">
        <v>61.7</v>
      </c>
      <c r="L148" s="460">
        <v>60.4</v>
      </c>
      <c r="M148" s="460">
        <v>12.90361</v>
      </c>
    </row>
    <row r="149" spans="1:13">
      <c r="A149" s="245">
        <v>139</v>
      </c>
      <c r="B149" s="463" t="s">
        <v>94</v>
      </c>
      <c r="C149" s="460">
        <v>2564.6999999999998</v>
      </c>
      <c r="D149" s="461">
        <v>2573.35</v>
      </c>
      <c r="E149" s="461">
        <v>2531.6999999999998</v>
      </c>
      <c r="F149" s="461">
        <v>2498.6999999999998</v>
      </c>
      <c r="G149" s="461">
        <v>2457.0499999999997</v>
      </c>
      <c r="H149" s="461">
        <v>2606.35</v>
      </c>
      <c r="I149" s="461">
        <v>2648.0000000000005</v>
      </c>
      <c r="J149" s="461">
        <v>2681</v>
      </c>
      <c r="K149" s="460">
        <v>2615</v>
      </c>
      <c r="L149" s="460">
        <v>2540.35</v>
      </c>
      <c r="M149" s="460">
        <v>10.860099999999999</v>
      </c>
    </row>
    <row r="150" spans="1:13">
      <c r="A150" s="245">
        <v>140</v>
      </c>
      <c r="B150" s="463" t="s">
        <v>351</v>
      </c>
      <c r="C150" s="460">
        <v>213.8</v>
      </c>
      <c r="D150" s="461">
        <v>214.43333333333331</v>
      </c>
      <c r="E150" s="461">
        <v>211.36666666666662</v>
      </c>
      <c r="F150" s="461">
        <v>208.93333333333331</v>
      </c>
      <c r="G150" s="461">
        <v>205.86666666666662</v>
      </c>
      <c r="H150" s="461">
        <v>216.86666666666662</v>
      </c>
      <c r="I150" s="461">
        <v>219.93333333333328</v>
      </c>
      <c r="J150" s="461">
        <v>222.36666666666662</v>
      </c>
      <c r="K150" s="460">
        <v>217.5</v>
      </c>
      <c r="L150" s="460">
        <v>212</v>
      </c>
      <c r="M150" s="460">
        <v>0.88260000000000005</v>
      </c>
    </row>
    <row r="151" spans="1:13">
      <c r="A151" s="245">
        <v>141</v>
      </c>
      <c r="B151" s="463" t="s">
        <v>236</v>
      </c>
      <c r="C151" s="460">
        <v>508.25</v>
      </c>
      <c r="D151" s="461">
        <v>511.65000000000003</v>
      </c>
      <c r="E151" s="461">
        <v>503.30000000000007</v>
      </c>
      <c r="F151" s="461">
        <v>498.35</v>
      </c>
      <c r="G151" s="461">
        <v>490.00000000000006</v>
      </c>
      <c r="H151" s="461">
        <v>516.60000000000014</v>
      </c>
      <c r="I151" s="461">
        <v>524.95000000000005</v>
      </c>
      <c r="J151" s="461">
        <v>529.90000000000009</v>
      </c>
      <c r="K151" s="460">
        <v>520</v>
      </c>
      <c r="L151" s="460">
        <v>506.7</v>
      </c>
      <c r="M151" s="460">
        <v>1.49915</v>
      </c>
    </row>
    <row r="152" spans="1:13">
      <c r="A152" s="245">
        <v>142</v>
      </c>
      <c r="B152" s="463" t="s">
        <v>237</v>
      </c>
      <c r="C152" s="460">
        <v>1357.7</v>
      </c>
      <c r="D152" s="461">
        <v>1352.5666666666666</v>
      </c>
      <c r="E152" s="461">
        <v>1338.1333333333332</v>
      </c>
      <c r="F152" s="461">
        <v>1318.5666666666666</v>
      </c>
      <c r="G152" s="461">
        <v>1304.1333333333332</v>
      </c>
      <c r="H152" s="461">
        <v>1372.1333333333332</v>
      </c>
      <c r="I152" s="461">
        <v>1386.5666666666666</v>
      </c>
      <c r="J152" s="461">
        <v>1406.1333333333332</v>
      </c>
      <c r="K152" s="460">
        <v>1367</v>
      </c>
      <c r="L152" s="460">
        <v>1333</v>
      </c>
      <c r="M152" s="460">
        <v>0.97435000000000005</v>
      </c>
    </row>
    <row r="153" spans="1:13">
      <c r="A153" s="245">
        <v>143</v>
      </c>
      <c r="B153" s="463" t="s">
        <v>238</v>
      </c>
      <c r="C153" s="460">
        <v>83</v>
      </c>
      <c r="D153" s="461">
        <v>82.75</v>
      </c>
      <c r="E153" s="461">
        <v>80.8</v>
      </c>
      <c r="F153" s="461">
        <v>78.599999999999994</v>
      </c>
      <c r="G153" s="461">
        <v>76.649999999999991</v>
      </c>
      <c r="H153" s="461">
        <v>84.95</v>
      </c>
      <c r="I153" s="461">
        <v>86.899999999999991</v>
      </c>
      <c r="J153" s="461">
        <v>89.100000000000009</v>
      </c>
      <c r="K153" s="460">
        <v>84.7</v>
      </c>
      <c r="L153" s="460">
        <v>80.55</v>
      </c>
      <c r="M153" s="460">
        <v>122.26776</v>
      </c>
    </row>
    <row r="154" spans="1:13">
      <c r="A154" s="245">
        <v>144</v>
      </c>
      <c r="B154" s="463" t="s">
        <v>95</v>
      </c>
      <c r="C154" s="460">
        <v>88.95</v>
      </c>
      <c r="D154" s="461">
        <v>88.716666666666654</v>
      </c>
      <c r="E154" s="461">
        <v>87.233333333333306</v>
      </c>
      <c r="F154" s="461">
        <v>85.516666666666652</v>
      </c>
      <c r="G154" s="461">
        <v>84.033333333333303</v>
      </c>
      <c r="H154" s="461">
        <v>90.433333333333309</v>
      </c>
      <c r="I154" s="461">
        <v>91.916666666666657</v>
      </c>
      <c r="J154" s="461">
        <v>93.633333333333312</v>
      </c>
      <c r="K154" s="460">
        <v>90.2</v>
      </c>
      <c r="L154" s="460">
        <v>87</v>
      </c>
      <c r="M154" s="460">
        <v>11.302479999999999</v>
      </c>
    </row>
    <row r="155" spans="1:13">
      <c r="A155" s="245">
        <v>145</v>
      </c>
      <c r="B155" s="463" t="s">
        <v>352</v>
      </c>
      <c r="C155" s="460">
        <v>720.4</v>
      </c>
      <c r="D155" s="461">
        <v>721.43333333333328</v>
      </c>
      <c r="E155" s="461">
        <v>712.06666666666661</v>
      </c>
      <c r="F155" s="461">
        <v>703.73333333333335</v>
      </c>
      <c r="G155" s="461">
        <v>694.36666666666667</v>
      </c>
      <c r="H155" s="461">
        <v>729.76666666666654</v>
      </c>
      <c r="I155" s="461">
        <v>739.1333333333331</v>
      </c>
      <c r="J155" s="461">
        <v>747.46666666666647</v>
      </c>
      <c r="K155" s="460">
        <v>730.8</v>
      </c>
      <c r="L155" s="460">
        <v>713.1</v>
      </c>
      <c r="M155" s="460">
        <v>3.6553200000000001</v>
      </c>
    </row>
    <row r="156" spans="1:13">
      <c r="A156" s="245">
        <v>146</v>
      </c>
      <c r="B156" s="463" t="s">
        <v>96</v>
      </c>
      <c r="C156" s="460">
        <v>1176.2</v>
      </c>
      <c r="D156" s="461">
        <v>1177.8</v>
      </c>
      <c r="E156" s="461">
        <v>1166.5999999999999</v>
      </c>
      <c r="F156" s="461">
        <v>1157</v>
      </c>
      <c r="G156" s="461">
        <v>1145.8</v>
      </c>
      <c r="H156" s="461">
        <v>1187.3999999999999</v>
      </c>
      <c r="I156" s="461">
        <v>1198.6000000000001</v>
      </c>
      <c r="J156" s="461">
        <v>1208.1999999999998</v>
      </c>
      <c r="K156" s="460">
        <v>1189</v>
      </c>
      <c r="L156" s="460">
        <v>1168.2</v>
      </c>
      <c r="M156" s="460">
        <v>15.11759</v>
      </c>
    </row>
    <row r="157" spans="1:13">
      <c r="A157" s="245">
        <v>147</v>
      </c>
      <c r="B157" s="463" t="s">
        <v>97</v>
      </c>
      <c r="C157" s="460">
        <v>187.25</v>
      </c>
      <c r="D157" s="461">
        <v>187.58333333333334</v>
      </c>
      <c r="E157" s="461">
        <v>185.81666666666669</v>
      </c>
      <c r="F157" s="461">
        <v>184.38333333333335</v>
      </c>
      <c r="G157" s="461">
        <v>182.6166666666667</v>
      </c>
      <c r="H157" s="461">
        <v>189.01666666666668</v>
      </c>
      <c r="I157" s="461">
        <v>190.78333333333333</v>
      </c>
      <c r="J157" s="461">
        <v>192.21666666666667</v>
      </c>
      <c r="K157" s="460">
        <v>189.35</v>
      </c>
      <c r="L157" s="460">
        <v>186.15</v>
      </c>
      <c r="M157" s="460">
        <v>40.620130000000003</v>
      </c>
    </row>
    <row r="158" spans="1:13">
      <c r="A158" s="245">
        <v>148</v>
      </c>
      <c r="B158" s="463" t="s">
        <v>354</v>
      </c>
      <c r="C158" s="460">
        <v>338.2</v>
      </c>
      <c r="D158" s="461">
        <v>338.5333333333333</v>
      </c>
      <c r="E158" s="461">
        <v>334.66666666666663</v>
      </c>
      <c r="F158" s="461">
        <v>331.13333333333333</v>
      </c>
      <c r="G158" s="461">
        <v>327.26666666666665</v>
      </c>
      <c r="H158" s="461">
        <v>342.06666666666661</v>
      </c>
      <c r="I158" s="461">
        <v>345.93333333333328</v>
      </c>
      <c r="J158" s="461">
        <v>349.46666666666658</v>
      </c>
      <c r="K158" s="460">
        <v>342.4</v>
      </c>
      <c r="L158" s="460">
        <v>335</v>
      </c>
      <c r="M158" s="460">
        <v>1.4558599999999999</v>
      </c>
    </row>
    <row r="159" spans="1:13">
      <c r="A159" s="245">
        <v>149</v>
      </c>
      <c r="B159" s="463" t="s">
        <v>98</v>
      </c>
      <c r="C159" s="460">
        <v>84.4</v>
      </c>
      <c r="D159" s="461">
        <v>84.366666666666674</v>
      </c>
      <c r="E159" s="461">
        <v>83.333333333333343</v>
      </c>
      <c r="F159" s="461">
        <v>82.266666666666666</v>
      </c>
      <c r="G159" s="461">
        <v>81.233333333333334</v>
      </c>
      <c r="H159" s="461">
        <v>85.433333333333351</v>
      </c>
      <c r="I159" s="461">
        <v>86.466666666666683</v>
      </c>
      <c r="J159" s="461">
        <v>87.53333333333336</v>
      </c>
      <c r="K159" s="460">
        <v>85.4</v>
      </c>
      <c r="L159" s="460">
        <v>83.3</v>
      </c>
      <c r="M159" s="460">
        <v>265.51292000000001</v>
      </c>
    </row>
    <row r="160" spans="1:13">
      <c r="A160" s="245">
        <v>150</v>
      </c>
      <c r="B160" s="463" t="s">
        <v>355</v>
      </c>
      <c r="C160" s="460">
        <v>3371.35</v>
      </c>
      <c r="D160" s="461">
        <v>3332.65</v>
      </c>
      <c r="E160" s="461">
        <v>3241.3</v>
      </c>
      <c r="F160" s="461">
        <v>3111.25</v>
      </c>
      <c r="G160" s="461">
        <v>3019.9</v>
      </c>
      <c r="H160" s="461">
        <v>3462.7000000000003</v>
      </c>
      <c r="I160" s="461">
        <v>3554.0499999999997</v>
      </c>
      <c r="J160" s="461">
        <v>3684.1000000000004</v>
      </c>
      <c r="K160" s="460">
        <v>3424</v>
      </c>
      <c r="L160" s="460">
        <v>3202.6</v>
      </c>
      <c r="M160" s="460">
        <v>1.17221</v>
      </c>
    </row>
    <row r="161" spans="1:13">
      <c r="A161" s="245">
        <v>151</v>
      </c>
      <c r="B161" s="463" t="s">
        <v>356</v>
      </c>
      <c r="C161" s="460">
        <v>381.45</v>
      </c>
      <c r="D161" s="461">
        <v>385.0333333333333</v>
      </c>
      <c r="E161" s="461">
        <v>375.21666666666658</v>
      </c>
      <c r="F161" s="461">
        <v>368.98333333333329</v>
      </c>
      <c r="G161" s="461">
        <v>359.16666666666657</v>
      </c>
      <c r="H161" s="461">
        <v>391.26666666666659</v>
      </c>
      <c r="I161" s="461">
        <v>401.08333333333331</v>
      </c>
      <c r="J161" s="461">
        <v>407.31666666666661</v>
      </c>
      <c r="K161" s="460">
        <v>394.85</v>
      </c>
      <c r="L161" s="460">
        <v>378.8</v>
      </c>
      <c r="M161" s="460">
        <v>4.8914200000000001</v>
      </c>
    </row>
    <row r="162" spans="1:13">
      <c r="A162" s="245">
        <v>152</v>
      </c>
      <c r="B162" s="463" t="s">
        <v>357</v>
      </c>
      <c r="C162" s="460">
        <v>154.75</v>
      </c>
      <c r="D162" s="461">
        <v>154.25</v>
      </c>
      <c r="E162" s="461">
        <v>153</v>
      </c>
      <c r="F162" s="461">
        <v>151.25</v>
      </c>
      <c r="G162" s="461">
        <v>150</v>
      </c>
      <c r="H162" s="461">
        <v>156</v>
      </c>
      <c r="I162" s="461">
        <v>157.25</v>
      </c>
      <c r="J162" s="461">
        <v>159</v>
      </c>
      <c r="K162" s="460">
        <v>155.5</v>
      </c>
      <c r="L162" s="460">
        <v>152.5</v>
      </c>
      <c r="M162" s="460">
        <v>4.7424799999999996</v>
      </c>
    </row>
    <row r="163" spans="1:13">
      <c r="A163" s="245">
        <v>153</v>
      </c>
      <c r="B163" s="463" t="s">
        <v>358</v>
      </c>
      <c r="C163" s="460">
        <v>137.4</v>
      </c>
      <c r="D163" s="461">
        <v>134.96666666666667</v>
      </c>
      <c r="E163" s="461">
        <v>131.43333333333334</v>
      </c>
      <c r="F163" s="461">
        <v>125.46666666666667</v>
      </c>
      <c r="G163" s="461">
        <v>121.93333333333334</v>
      </c>
      <c r="H163" s="461">
        <v>140.93333333333334</v>
      </c>
      <c r="I163" s="461">
        <v>144.4666666666667</v>
      </c>
      <c r="J163" s="461">
        <v>150.43333333333334</v>
      </c>
      <c r="K163" s="460">
        <v>138.5</v>
      </c>
      <c r="L163" s="460">
        <v>129</v>
      </c>
      <c r="M163" s="460">
        <v>101.8034</v>
      </c>
    </row>
    <row r="164" spans="1:13">
      <c r="A164" s="245">
        <v>154</v>
      </c>
      <c r="B164" s="463" t="s">
        <v>359</v>
      </c>
      <c r="C164" s="460">
        <v>221.6</v>
      </c>
      <c r="D164" s="461">
        <v>221.83333333333334</v>
      </c>
      <c r="E164" s="461">
        <v>219.76666666666668</v>
      </c>
      <c r="F164" s="461">
        <v>217.93333333333334</v>
      </c>
      <c r="G164" s="461">
        <v>215.86666666666667</v>
      </c>
      <c r="H164" s="461">
        <v>223.66666666666669</v>
      </c>
      <c r="I164" s="461">
        <v>225.73333333333335</v>
      </c>
      <c r="J164" s="461">
        <v>227.56666666666669</v>
      </c>
      <c r="K164" s="460">
        <v>223.9</v>
      </c>
      <c r="L164" s="460">
        <v>220</v>
      </c>
      <c r="M164" s="460">
        <v>22.641079999999999</v>
      </c>
    </row>
    <row r="165" spans="1:13">
      <c r="A165" s="245">
        <v>155</v>
      </c>
      <c r="B165" s="463" t="s">
        <v>239</v>
      </c>
      <c r="C165" s="460">
        <v>6.65</v>
      </c>
      <c r="D165" s="461">
        <v>6.7</v>
      </c>
      <c r="E165" s="461">
        <v>6.6000000000000005</v>
      </c>
      <c r="F165" s="461">
        <v>6.5500000000000007</v>
      </c>
      <c r="G165" s="461">
        <v>6.4500000000000011</v>
      </c>
      <c r="H165" s="461">
        <v>6.75</v>
      </c>
      <c r="I165" s="461">
        <v>6.85</v>
      </c>
      <c r="J165" s="461">
        <v>6.8999999999999995</v>
      </c>
      <c r="K165" s="460">
        <v>6.8</v>
      </c>
      <c r="L165" s="460">
        <v>6.65</v>
      </c>
      <c r="M165" s="460">
        <v>29.695150000000002</v>
      </c>
    </row>
    <row r="166" spans="1:13">
      <c r="A166" s="245">
        <v>156</v>
      </c>
      <c r="B166" s="463" t="s">
        <v>240</v>
      </c>
      <c r="C166" s="460">
        <v>45.05</v>
      </c>
      <c r="D166" s="461">
        <v>45.199999999999996</v>
      </c>
      <c r="E166" s="461">
        <v>44.849999999999994</v>
      </c>
      <c r="F166" s="461">
        <v>44.65</v>
      </c>
      <c r="G166" s="461">
        <v>44.3</v>
      </c>
      <c r="H166" s="461">
        <v>45.399999999999991</v>
      </c>
      <c r="I166" s="461">
        <v>45.75</v>
      </c>
      <c r="J166" s="461">
        <v>45.949999999999989</v>
      </c>
      <c r="K166" s="460">
        <v>45.55</v>
      </c>
      <c r="L166" s="460">
        <v>45</v>
      </c>
      <c r="M166" s="460">
        <v>18.078340000000001</v>
      </c>
    </row>
    <row r="167" spans="1:13">
      <c r="A167" s="245">
        <v>157</v>
      </c>
      <c r="B167" s="463" t="s">
        <v>99</v>
      </c>
      <c r="C167" s="460">
        <v>152.80000000000001</v>
      </c>
      <c r="D167" s="461">
        <v>152.88333333333335</v>
      </c>
      <c r="E167" s="461">
        <v>151.2166666666667</v>
      </c>
      <c r="F167" s="461">
        <v>149.63333333333335</v>
      </c>
      <c r="G167" s="461">
        <v>147.9666666666667</v>
      </c>
      <c r="H167" s="461">
        <v>154.4666666666667</v>
      </c>
      <c r="I167" s="461">
        <v>156.13333333333338</v>
      </c>
      <c r="J167" s="461">
        <v>157.7166666666667</v>
      </c>
      <c r="K167" s="460">
        <v>154.55000000000001</v>
      </c>
      <c r="L167" s="460">
        <v>151.30000000000001</v>
      </c>
      <c r="M167" s="460">
        <v>89.933809999999994</v>
      </c>
    </row>
    <row r="168" spans="1:13">
      <c r="A168" s="245">
        <v>158</v>
      </c>
      <c r="B168" s="463" t="s">
        <v>360</v>
      </c>
      <c r="C168" s="460">
        <v>259.14999999999998</v>
      </c>
      <c r="D168" s="461">
        <v>259.36666666666662</v>
      </c>
      <c r="E168" s="461">
        <v>257.58333333333326</v>
      </c>
      <c r="F168" s="461">
        <v>256.01666666666665</v>
      </c>
      <c r="G168" s="461">
        <v>254.23333333333329</v>
      </c>
      <c r="H168" s="461">
        <v>260.93333333333322</v>
      </c>
      <c r="I168" s="461">
        <v>262.71666666666664</v>
      </c>
      <c r="J168" s="461">
        <v>264.28333333333319</v>
      </c>
      <c r="K168" s="460">
        <v>261.14999999999998</v>
      </c>
      <c r="L168" s="460">
        <v>257.8</v>
      </c>
      <c r="M168" s="460">
        <v>0.81015000000000004</v>
      </c>
    </row>
    <row r="169" spans="1:13">
      <c r="A169" s="245">
        <v>159</v>
      </c>
      <c r="B169" s="463" t="s">
        <v>361</v>
      </c>
      <c r="C169" s="460">
        <v>259.75</v>
      </c>
      <c r="D169" s="461">
        <v>260.23333333333335</v>
      </c>
      <c r="E169" s="461">
        <v>256.51666666666671</v>
      </c>
      <c r="F169" s="461">
        <v>253.28333333333336</v>
      </c>
      <c r="G169" s="461">
        <v>249.56666666666672</v>
      </c>
      <c r="H169" s="461">
        <v>263.4666666666667</v>
      </c>
      <c r="I169" s="461">
        <v>267.18333333333339</v>
      </c>
      <c r="J169" s="461">
        <v>270.41666666666669</v>
      </c>
      <c r="K169" s="460">
        <v>263.95</v>
      </c>
      <c r="L169" s="460">
        <v>257</v>
      </c>
      <c r="M169" s="460">
        <v>1.40964</v>
      </c>
    </row>
    <row r="170" spans="1:13">
      <c r="A170" s="245">
        <v>160</v>
      </c>
      <c r="B170" s="463" t="s">
        <v>744</v>
      </c>
      <c r="C170" s="460">
        <v>4828.05</v>
      </c>
      <c r="D170" s="461">
        <v>4874.3499999999995</v>
      </c>
      <c r="E170" s="461">
        <v>4753.6999999999989</v>
      </c>
      <c r="F170" s="461">
        <v>4679.3499999999995</v>
      </c>
      <c r="G170" s="461">
        <v>4558.6999999999989</v>
      </c>
      <c r="H170" s="461">
        <v>4948.6999999999989</v>
      </c>
      <c r="I170" s="461">
        <v>5069.3499999999985</v>
      </c>
      <c r="J170" s="461">
        <v>5143.6999999999989</v>
      </c>
      <c r="K170" s="460">
        <v>4995</v>
      </c>
      <c r="L170" s="460">
        <v>4800</v>
      </c>
      <c r="M170" s="460">
        <v>1.3407100000000001</v>
      </c>
    </row>
    <row r="171" spans="1:13">
      <c r="A171" s="245">
        <v>161</v>
      </c>
      <c r="B171" s="463" t="s">
        <v>102</v>
      </c>
      <c r="C171" s="460">
        <v>26.8</v>
      </c>
      <c r="D171" s="461">
        <v>26.650000000000002</v>
      </c>
      <c r="E171" s="461">
        <v>26.200000000000003</v>
      </c>
      <c r="F171" s="461">
        <v>25.6</v>
      </c>
      <c r="G171" s="461">
        <v>25.150000000000002</v>
      </c>
      <c r="H171" s="461">
        <v>27.250000000000004</v>
      </c>
      <c r="I171" s="461">
        <v>27.7</v>
      </c>
      <c r="J171" s="461">
        <v>28.300000000000004</v>
      </c>
      <c r="K171" s="460">
        <v>27.1</v>
      </c>
      <c r="L171" s="460">
        <v>26.05</v>
      </c>
      <c r="M171" s="460">
        <v>187.76181</v>
      </c>
    </row>
    <row r="172" spans="1:13">
      <c r="A172" s="245">
        <v>162</v>
      </c>
      <c r="B172" s="463" t="s">
        <v>362</v>
      </c>
      <c r="C172" s="460">
        <v>3133.95</v>
      </c>
      <c r="D172" s="461">
        <v>3142.3166666666671</v>
      </c>
      <c r="E172" s="461">
        <v>3112.6333333333341</v>
      </c>
      <c r="F172" s="461">
        <v>3091.3166666666671</v>
      </c>
      <c r="G172" s="461">
        <v>3061.6333333333341</v>
      </c>
      <c r="H172" s="461">
        <v>3163.6333333333341</v>
      </c>
      <c r="I172" s="461">
        <v>3193.3166666666675</v>
      </c>
      <c r="J172" s="461">
        <v>3214.6333333333341</v>
      </c>
      <c r="K172" s="460">
        <v>3172</v>
      </c>
      <c r="L172" s="460">
        <v>3121</v>
      </c>
      <c r="M172" s="460">
        <v>0.20710999999999999</v>
      </c>
    </row>
    <row r="173" spans="1:13">
      <c r="A173" s="245">
        <v>163</v>
      </c>
      <c r="B173" s="463" t="s">
        <v>745</v>
      </c>
      <c r="C173" s="460">
        <v>180.65</v>
      </c>
      <c r="D173" s="461">
        <v>181.61666666666667</v>
      </c>
      <c r="E173" s="461">
        <v>177.28333333333336</v>
      </c>
      <c r="F173" s="461">
        <v>173.91666666666669</v>
      </c>
      <c r="G173" s="461">
        <v>169.58333333333337</v>
      </c>
      <c r="H173" s="461">
        <v>184.98333333333335</v>
      </c>
      <c r="I173" s="461">
        <v>189.31666666666666</v>
      </c>
      <c r="J173" s="461">
        <v>192.68333333333334</v>
      </c>
      <c r="K173" s="460">
        <v>185.95</v>
      </c>
      <c r="L173" s="460">
        <v>178.25</v>
      </c>
      <c r="M173" s="460">
        <v>5.5735799999999998</v>
      </c>
    </row>
    <row r="174" spans="1:13">
      <c r="A174" s="245">
        <v>164</v>
      </c>
      <c r="B174" s="463" t="s">
        <v>363</v>
      </c>
      <c r="C174" s="460">
        <v>2809.15</v>
      </c>
      <c r="D174" s="461">
        <v>2809.3833333333332</v>
      </c>
      <c r="E174" s="461">
        <v>2770.7666666666664</v>
      </c>
      <c r="F174" s="461">
        <v>2732.3833333333332</v>
      </c>
      <c r="G174" s="461">
        <v>2693.7666666666664</v>
      </c>
      <c r="H174" s="461">
        <v>2847.7666666666664</v>
      </c>
      <c r="I174" s="461">
        <v>2886.3833333333332</v>
      </c>
      <c r="J174" s="461">
        <v>2924.7666666666664</v>
      </c>
      <c r="K174" s="460">
        <v>2848</v>
      </c>
      <c r="L174" s="460">
        <v>2771</v>
      </c>
      <c r="M174" s="460">
        <v>0.18054000000000001</v>
      </c>
    </row>
    <row r="175" spans="1:13">
      <c r="A175" s="245">
        <v>165</v>
      </c>
      <c r="B175" s="463" t="s">
        <v>241</v>
      </c>
      <c r="C175" s="460">
        <v>197.25</v>
      </c>
      <c r="D175" s="461">
        <v>199</v>
      </c>
      <c r="E175" s="461">
        <v>193.8</v>
      </c>
      <c r="F175" s="461">
        <v>190.35000000000002</v>
      </c>
      <c r="G175" s="461">
        <v>185.15000000000003</v>
      </c>
      <c r="H175" s="461">
        <v>202.45</v>
      </c>
      <c r="I175" s="461">
        <v>207.64999999999998</v>
      </c>
      <c r="J175" s="461">
        <v>211.09999999999997</v>
      </c>
      <c r="K175" s="460">
        <v>204.2</v>
      </c>
      <c r="L175" s="460">
        <v>195.55</v>
      </c>
      <c r="M175" s="460">
        <v>21.338719999999999</v>
      </c>
    </row>
    <row r="176" spans="1:13">
      <c r="A176" s="245">
        <v>166</v>
      </c>
      <c r="B176" s="463" t="s">
        <v>364</v>
      </c>
      <c r="C176" s="460">
        <v>5536.3</v>
      </c>
      <c r="D176" s="461">
        <v>5540.3166666666666</v>
      </c>
      <c r="E176" s="461">
        <v>5504.2833333333328</v>
      </c>
      <c r="F176" s="461">
        <v>5472.2666666666664</v>
      </c>
      <c r="G176" s="461">
        <v>5436.2333333333327</v>
      </c>
      <c r="H176" s="461">
        <v>5572.333333333333</v>
      </c>
      <c r="I176" s="461">
        <v>5608.3666666666677</v>
      </c>
      <c r="J176" s="461">
        <v>5640.3833333333332</v>
      </c>
      <c r="K176" s="460">
        <v>5576.35</v>
      </c>
      <c r="L176" s="460">
        <v>5508.3</v>
      </c>
      <c r="M176" s="460">
        <v>7.1120000000000003E-2</v>
      </c>
    </row>
    <row r="177" spans="1:13">
      <c r="A177" s="245">
        <v>167</v>
      </c>
      <c r="B177" s="463" t="s">
        <v>365</v>
      </c>
      <c r="C177" s="460">
        <v>1494.1</v>
      </c>
      <c r="D177" s="461">
        <v>1491.3333333333333</v>
      </c>
      <c r="E177" s="461">
        <v>1472.7666666666664</v>
      </c>
      <c r="F177" s="461">
        <v>1451.4333333333332</v>
      </c>
      <c r="G177" s="461">
        <v>1432.8666666666663</v>
      </c>
      <c r="H177" s="461">
        <v>1512.6666666666665</v>
      </c>
      <c r="I177" s="461">
        <v>1531.2333333333336</v>
      </c>
      <c r="J177" s="461">
        <v>1552.5666666666666</v>
      </c>
      <c r="K177" s="460">
        <v>1509.9</v>
      </c>
      <c r="L177" s="460">
        <v>1470</v>
      </c>
      <c r="M177" s="460">
        <v>0.98748000000000002</v>
      </c>
    </row>
    <row r="178" spans="1:13">
      <c r="A178" s="245">
        <v>168</v>
      </c>
      <c r="B178" s="463" t="s">
        <v>100</v>
      </c>
      <c r="C178" s="460">
        <v>614.5</v>
      </c>
      <c r="D178" s="461">
        <v>615.4</v>
      </c>
      <c r="E178" s="461">
        <v>607.09999999999991</v>
      </c>
      <c r="F178" s="461">
        <v>599.69999999999993</v>
      </c>
      <c r="G178" s="461">
        <v>591.39999999999986</v>
      </c>
      <c r="H178" s="461">
        <v>622.79999999999995</v>
      </c>
      <c r="I178" s="461">
        <v>631.09999999999991</v>
      </c>
      <c r="J178" s="461">
        <v>638.5</v>
      </c>
      <c r="K178" s="460">
        <v>623.70000000000005</v>
      </c>
      <c r="L178" s="460">
        <v>608</v>
      </c>
      <c r="M178" s="460">
        <v>21.480779999999999</v>
      </c>
    </row>
    <row r="179" spans="1:13">
      <c r="A179" s="245">
        <v>169</v>
      </c>
      <c r="B179" s="463" t="s">
        <v>366</v>
      </c>
      <c r="C179" s="460">
        <v>913.7</v>
      </c>
      <c r="D179" s="461">
        <v>916.9</v>
      </c>
      <c r="E179" s="461">
        <v>905.8</v>
      </c>
      <c r="F179" s="461">
        <v>897.9</v>
      </c>
      <c r="G179" s="461">
        <v>886.8</v>
      </c>
      <c r="H179" s="461">
        <v>924.8</v>
      </c>
      <c r="I179" s="461">
        <v>935.90000000000009</v>
      </c>
      <c r="J179" s="461">
        <v>943.8</v>
      </c>
      <c r="K179" s="460">
        <v>928</v>
      </c>
      <c r="L179" s="460">
        <v>909</v>
      </c>
      <c r="M179" s="460">
        <v>0.69116</v>
      </c>
    </row>
    <row r="180" spans="1:13">
      <c r="A180" s="245">
        <v>170</v>
      </c>
      <c r="B180" s="463" t="s">
        <v>242</v>
      </c>
      <c r="C180" s="460">
        <v>546.1</v>
      </c>
      <c r="D180" s="461">
        <v>549.01666666666677</v>
      </c>
      <c r="E180" s="461">
        <v>538.68333333333351</v>
      </c>
      <c r="F180" s="461">
        <v>531.26666666666677</v>
      </c>
      <c r="G180" s="461">
        <v>520.93333333333351</v>
      </c>
      <c r="H180" s="461">
        <v>556.43333333333351</v>
      </c>
      <c r="I180" s="461">
        <v>566.76666666666677</v>
      </c>
      <c r="J180" s="461">
        <v>574.18333333333351</v>
      </c>
      <c r="K180" s="460">
        <v>559.35</v>
      </c>
      <c r="L180" s="460">
        <v>541.6</v>
      </c>
      <c r="M180" s="460">
        <v>2.8166899999999999</v>
      </c>
    </row>
    <row r="181" spans="1:13">
      <c r="A181" s="245">
        <v>171</v>
      </c>
      <c r="B181" s="463" t="s">
        <v>103</v>
      </c>
      <c r="C181" s="460">
        <v>821.65</v>
      </c>
      <c r="D181" s="461">
        <v>821.19999999999993</v>
      </c>
      <c r="E181" s="461">
        <v>811.44999999999982</v>
      </c>
      <c r="F181" s="461">
        <v>801.24999999999989</v>
      </c>
      <c r="G181" s="461">
        <v>791.49999999999977</v>
      </c>
      <c r="H181" s="461">
        <v>831.39999999999986</v>
      </c>
      <c r="I181" s="461">
        <v>841.15000000000009</v>
      </c>
      <c r="J181" s="461">
        <v>851.34999999999991</v>
      </c>
      <c r="K181" s="460">
        <v>830.95</v>
      </c>
      <c r="L181" s="460">
        <v>811</v>
      </c>
      <c r="M181" s="460">
        <v>22.390460000000001</v>
      </c>
    </row>
    <row r="182" spans="1:13">
      <c r="A182" s="245">
        <v>172</v>
      </c>
      <c r="B182" s="463" t="s">
        <v>243</v>
      </c>
      <c r="C182" s="460">
        <v>561.4</v>
      </c>
      <c r="D182" s="461">
        <v>558.5</v>
      </c>
      <c r="E182" s="461">
        <v>540</v>
      </c>
      <c r="F182" s="461">
        <v>518.6</v>
      </c>
      <c r="G182" s="461">
        <v>500.1</v>
      </c>
      <c r="H182" s="461">
        <v>579.9</v>
      </c>
      <c r="I182" s="461">
        <v>598.4</v>
      </c>
      <c r="J182" s="461">
        <v>619.79999999999995</v>
      </c>
      <c r="K182" s="460">
        <v>577</v>
      </c>
      <c r="L182" s="460">
        <v>537.1</v>
      </c>
      <c r="M182" s="460">
        <v>16.507280000000002</v>
      </c>
    </row>
    <row r="183" spans="1:13">
      <c r="A183" s="245">
        <v>173</v>
      </c>
      <c r="B183" s="463" t="s">
        <v>244</v>
      </c>
      <c r="C183" s="460">
        <v>1281.05</v>
      </c>
      <c r="D183" s="461">
        <v>1282.8999999999999</v>
      </c>
      <c r="E183" s="461">
        <v>1251.1499999999996</v>
      </c>
      <c r="F183" s="461">
        <v>1221.2499999999998</v>
      </c>
      <c r="G183" s="461">
        <v>1189.4999999999995</v>
      </c>
      <c r="H183" s="461">
        <v>1312.7999999999997</v>
      </c>
      <c r="I183" s="461">
        <v>1344.5500000000002</v>
      </c>
      <c r="J183" s="461">
        <v>1374.4499999999998</v>
      </c>
      <c r="K183" s="460">
        <v>1314.65</v>
      </c>
      <c r="L183" s="460">
        <v>1253</v>
      </c>
      <c r="M183" s="460">
        <v>17.488720000000001</v>
      </c>
    </row>
    <row r="184" spans="1:13">
      <c r="A184" s="245">
        <v>174</v>
      </c>
      <c r="B184" s="463" t="s">
        <v>367</v>
      </c>
      <c r="C184" s="460">
        <v>328.5</v>
      </c>
      <c r="D184" s="461">
        <v>327.66666666666669</v>
      </c>
      <c r="E184" s="461">
        <v>323.93333333333339</v>
      </c>
      <c r="F184" s="461">
        <v>319.36666666666673</v>
      </c>
      <c r="G184" s="461">
        <v>315.63333333333344</v>
      </c>
      <c r="H184" s="461">
        <v>332.23333333333335</v>
      </c>
      <c r="I184" s="461">
        <v>335.96666666666658</v>
      </c>
      <c r="J184" s="461">
        <v>340.5333333333333</v>
      </c>
      <c r="K184" s="460">
        <v>331.4</v>
      </c>
      <c r="L184" s="460">
        <v>323.10000000000002</v>
      </c>
      <c r="M184" s="460">
        <v>29.398720000000001</v>
      </c>
    </row>
    <row r="185" spans="1:13">
      <c r="A185" s="245">
        <v>175</v>
      </c>
      <c r="B185" s="463" t="s">
        <v>245</v>
      </c>
      <c r="C185" s="460">
        <v>740.15</v>
      </c>
      <c r="D185" s="461">
        <v>742.41666666666663</v>
      </c>
      <c r="E185" s="461">
        <v>731.23333333333323</v>
      </c>
      <c r="F185" s="461">
        <v>722.31666666666661</v>
      </c>
      <c r="G185" s="461">
        <v>711.13333333333321</v>
      </c>
      <c r="H185" s="461">
        <v>751.33333333333326</v>
      </c>
      <c r="I185" s="461">
        <v>762.51666666666665</v>
      </c>
      <c r="J185" s="461">
        <v>771.43333333333328</v>
      </c>
      <c r="K185" s="460">
        <v>753.6</v>
      </c>
      <c r="L185" s="460">
        <v>733.5</v>
      </c>
      <c r="M185" s="460">
        <v>7.4779499999999999</v>
      </c>
    </row>
    <row r="186" spans="1:13">
      <c r="A186" s="245">
        <v>176</v>
      </c>
      <c r="B186" s="463" t="s">
        <v>104</v>
      </c>
      <c r="C186" s="460">
        <v>1389.7</v>
      </c>
      <c r="D186" s="461">
        <v>1397.3333333333333</v>
      </c>
      <c r="E186" s="461">
        <v>1372.7666666666664</v>
      </c>
      <c r="F186" s="461">
        <v>1355.8333333333333</v>
      </c>
      <c r="G186" s="461">
        <v>1331.2666666666664</v>
      </c>
      <c r="H186" s="461">
        <v>1414.2666666666664</v>
      </c>
      <c r="I186" s="461">
        <v>1438.8333333333335</v>
      </c>
      <c r="J186" s="461">
        <v>1455.7666666666664</v>
      </c>
      <c r="K186" s="460">
        <v>1421.9</v>
      </c>
      <c r="L186" s="460">
        <v>1380.4</v>
      </c>
      <c r="M186" s="460">
        <v>9.0885800000000003</v>
      </c>
    </row>
    <row r="187" spans="1:13">
      <c r="A187" s="245">
        <v>177</v>
      </c>
      <c r="B187" s="463" t="s">
        <v>368</v>
      </c>
      <c r="C187" s="460">
        <v>402.45</v>
      </c>
      <c r="D187" s="461">
        <v>401.95</v>
      </c>
      <c r="E187" s="461">
        <v>395.5</v>
      </c>
      <c r="F187" s="461">
        <v>388.55</v>
      </c>
      <c r="G187" s="461">
        <v>382.1</v>
      </c>
      <c r="H187" s="461">
        <v>408.9</v>
      </c>
      <c r="I187" s="461">
        <v>415.34999999999991</v>
      </c>
      <c r="J187" s="461">
        <v>422.29999999999995</v>
      </c>
      <c r="K187" s="460">
        <v>408.4</v>
      </c>
      <c r="L187" s="460">
        <v>395</v>
      </c>
      <c r="M187" s="460">
        <v>3.38104</v>
      </c>
    </row>
    <row r="188" spans="1:13">
      <c r="A188" s="245">
        <v>178</v>
      </c>
      <c r="B188" s="463" t="s">
        <v>369</v>
      </c>
      <c r="C188" s="460">
        <v>135.44999999999999</v>
      </c>
      <c r="D188" s="461">
        <v>135.48333333333332</v>
      </c>
      <c r="E188" s="461">
        <v>132.96666666666664</v>
      </c>
      <c r="F188" s="461">
        <v>130.48333333333332</v>
      </c>
      <c r="G188" s="461">
        <v>127.96666666666664</v>
      </c>
      <c r="H188" s="461">
        <v>137.96666666666664</v>
      </c>
      <c r="I188" s="461">
        <v>140.48333333333335</v>
      </c>
      <c r="J188" s="461">
        <v>142.96666666666664</v>
      </c>
      <c r="K188" s="460">
        <v>138</v>
      </c>
      <c r="L188" s="460">
        <v>133</v>
      </c>
      <c r="M188" s="460">
        <v>21.633980000000001</v>
      </c>
    </row>
    <row r="189" spans="1:13">
      <c r="A189" s="245">
        <v>179</v>
      </c>
      <c r="B189" s="463" t="s">
        <v>370</v>
      </c>
      <c r="C189" s="460">
        <v>1228.5999999999999</v>
      </c>
      <c r="D189" s="461">
        <v>1239.5</v>
      </c>
      <c r="E189" s="461">
        <v>1204.0999999999999</v>
      </c>
      <c r="F189" s="461">
        <v>1179.5999999999999</v>
      </c>
      <c r="G189" s="461">
        <v>1144.1999999999998</v>
      </c>
      <c r="H189" s="461">
        <v>1264</v>
      </c>
      <c r="I189" s="461">
        <v>1299.4000000000001</v>
      </c>
      <c r="J189" s="461">
        <v>1323.9</v>
      </c>
      <c r="K189" s="460">
        <v>1274.9000000000001</v>
      </c>
      <c r="L189" s="460">
        <v>1215</v>
      </c>
      <c r="M189" s="460">
        <v>1.86551</v>
      </c>
    </row>
    <row r="190" spans="1:13">
      <c r="A190" s="245">
        <v>180</v>
      </c>
      <c r="B190" s="463" t="s">
        <v>371</v>
      </c>
      <c r="C190" s="460">
        <v>425.45</v>
      </c>
      <c r="D190" s="461">
        <v>431.76666666666665</v>
      </c>
      <c r="E190" s="461">
        <v>415.73333333333329</v>
      </c>
      <c r="F190" s="461">
        <v>406.01666666666665</v>
      </c>
      <c r="G190" s="461">
        <v>389.98333333333329</v>
      </c>
      <c r="H190" s="461">
        <v>441.48333333333329</v>
      </c>
      <c r="I190" s="461">
        <v>457.51666666666659</v>
      </c>
      <c r="J190" s="461">
        <v>467.23333333333329</v>
      </c>
      <c r="K190" s="460">
        <v>447.8</v>
      </c>
      <c r="L190" s="460">
        <v>422.05</v>
      </c>
      <c r="M190" s="460">
        <v>12.3866</v>
      </c>
    </row>
    <row r="191" spans="1:13">
      <c r="A191" s="245">
        <v>181</v>
      </c>
      <c r="B191" s="463" t="s">
        <v>743</v>
      </c>
      <c r="C191" s="460">
        <v>179.6</v>
      </c>
      <c r="D191" s="461">
        <v>180.2166666666667</v>
      </c>
      <c r="E191" s="461">
        <v>176.43333333333339</v>
      </c>
      <c r="F191" s="461">
        <v>173.26666666666671</v>
      </c>
      <c r="G191" s="461">
        <v>169.48333333333341</v>
      </c>
      <c r="H191" s="461">
        <v>183.38333333333338</v>
      </c>
      <c r="I191" s="461">
        <v>187.16666666666669</v>
      </c>
      <c r="J191" s="461">
        <v>190.33333333333337</v>
      </c>
      <c r="K191" s="460">
        <v>184</v>
      </c>
      <c r="L191" s="460">
        <v>177.05</v>
      </c>
      <c r="M191" s="460">
        <v>12.1425</v>
      </c>
    </row>
    <row r="192" spans="1:13">
      <c r="A192" s="245">
        <v>182</v>
      </c>
      <c r="B192" s="463" t="s">
        <v>773</v>
      </c>
      <c r="C192" s="460">
        <v>817.9</v>
      </c>
      <c r="D192" s="461">
        <v>821.88333333333333</v>
      </c>
      <c r="E192" s="461">
        <v>807.11666666666667</v>
      </c>
      <c r="F192" s="461">
        <v>796.33333333333337</v>
      </c>
      <c r="G192" s="461">
        <v>781.56666666666672</v>
      </c>
      <c r="H192" s="461">
        <v>832.66666666666663</v>
      </c>
      <c r="I192" s="461">
        <v>847.43333333333328</v>
      </c>
      <c r="J192" s="461">
        <v>858.21666666666658</v>
      </c>
      <c r="K192" s="460">
        <v>836.65</v>
      </c>
      <c r="L192" s="460">
        <v>811.1</v>
      </c>
      <c r="M192" s="460">
        <v>0.53676999999999997</v>
      </c>
    </row>
    <row r="193" spans="1:13">
      <c r="A193" s="245">
        <v>183</v>
      </c>
      <c r="B193" s="463" t="s">
        <v>372</v>
      </c>
      <c r="C193" s="460">
        <v>520.6</v>
      </c>
      <c r="D193" s="461">
        <v>525.0333333333333</v>
      </c>
      <c r="E193" s="461">
        <v>515.06666666666661</v>
      </c>
      <c r="F193" s="461">
        <v>509.5333333333333</v>
      </c>
      <c r="G193" s="461">
        <v>499.56666666666661</v>
      </c>
      <c r="H193" s="461">
        <v>530.56666666666661</v>
      </c>
      <c r="I193" s="461">
        <v>540.5333333333333</v>
      </c>
      <c r="J193" s="461">
        <v>546.06666666666661</v>
      </c>
      <c r="K193" s="460">
        <v>535</v>
      </c>
      <c r="L193" s="460">
        <v>519.5</v>
      </c>
      <c r="M193" s="460">
        <v>7.1212799999999996</v>
      </c>
    </row>
    <row r="194" spans="1:13">
      <c r="A194" s="245">
        <v>184</v>
      </c>
      <c r="B194" s="463" t="s">
        <v>373</v>
      </c>
      <c r="C194" s="460">
        <v>75.8</v>
      </c>
      <c r="D194" s="461">
        <v>75.949999999999989</v>
      </c>
      <c r="E194" s="461">
        <v>74.549999999999983</v>
      </c>
      <c r="F194" s="461">
        <v>73.3</v>
      </c>
      <c r="G194" s="461">
        <v>71.899999999999991</v>
      </c>
      <c r="H194" s="461">
        <v>77.199999999999974</v>
      </c>
      <c r="I194" s="461">
        <v>78.59999999999998</v>
      </c>
      <c r="J194" s="461">
        <v>79.849999999999966</v>
      </c>
      <c r="K194" s="460">
        <v>77.349999999999994</v>
      </c>
      <c r="L194" s="460">
        <v>74.7</v>
      </c>
      <c r="M194" s="460">
        <v>22.897359999999999</v>
      </c>
    </row>
    <row r="195" spans="1:13">
      <c r="A195" s="245">
        <v>185</v>
      </c>
      <c r="B195" s="463" t="s">
        <v>374</v>
      </c>
      <c r="C195" s="460">
        <v>387.15</v>
      </c>
      <c r="D195" s="461">
        <v>390.34999999999997</v>
      </c>
      <c r="E195" s="461">
        <v>382.79999999999995</v>
      </c>
      <c r="F195" s="461">
        <v>378.45</v>
      </c>
      <c r="G195" s="461">
        <v>370.9</v>
      </c>
      <c r="H195" s="461">
        <v>394.69999999999993</v>
      </c>
      <c r="I195" s="461">
        <v>402.25</v>
      </c>
      <c r="J195" s="461">
        <v>406.59999999999991</v>
      </c>
      <c r="K195" s="460">
        <v>397.9</v>
      </c>
      <c r="L195" s="460">
        <v>386</v>
      </c>
      <c r="M195" s="460">
        <v>8.2723099999999992</v>
      </c>
    </row>
    <row r="196" spans="1:13">
      <c r="A196" s="245">
        <v>186</v>
      </c>
      <c r="B196" s="463" t="s">
        <v>375</v>
      </c>
      <c r="C196" s="460">
        <v>103.6</v>
      </c>
      <c r="D196" s="461">
        <v>103.86666666666667</v>
      </c>
      <c r="E196" s="461">
        <v>102.03333333333335</v>
      </c>
      <c r="F196" s="461">
        <v>100.46666666666667</v>
      </c>
      <c r="G196" s="461">
        <v>98.63333333333334</v>
      </c>
      <c r="H196" s="461">
        <v>105.43333333333335</v>
      </c>
      <c r="I196" s="461">
        <v>107.26666666666667</v>
      </c>
      <c r="J196" s="461">
        <v>108.83333333333336</v>
      </c>
      <c r="K196" s="460">
        <v>105.7</v>
      </c>
      <c r="L196" s="460">
        <v>102.3</v>
      </c>
      <c r="M196" s="460">
        <v>16.803879999999999</v>
      </c>
    </row>
    <row r="197" spans="1:13">
      <c r="A197" s="245">
        <v>187</v>
      </c>
      <c r="B197" s="463" t="s">
        <v>376</v>
      </c>
      <c r="C197" s="460">
        <v>117.9</v>
      </c>
      <c r="D197" s="461">
        <v>118.05</v>
      </c>
      <c r="E197" s="461">
        <v>116.6</v>
      </c>
      <c r="F197" s="461">
        <v>115.3</v>
      </c>
      <c r="G197" s="461">
        <v>113.85</v>
      </c>
      <c r="H197" s="461">
        <v>119.35</v>
      </c>
      <c r="I197" s="461">
        <v>120.80000000000001</v>
      </c>
      <c r="J197" s="461">
        <v>122.1</v>
      </c>
      <c r="K197" s="460">
        <v>119.5</v>
      </c>
      <c r="L197" s="460">
        <v>116.75</v>
      </c>
      <c r="M197" s="460">
        <v>22.603059999999999</v>
      </c>
    </row>
    <row r="198" spans="1:13">
      <c r="A198" s="245">
        <v>188</v>
      </c>
      <c r="B198" s="463" t="s">
        <v>246</v>
      </c>
      <c r="C198" s="460">
        <v>271.39999999999998</v>
      </c>
      <c r="D198" s="461">
        <v>273.3</v>
      </c>
      <c r="E198" s="461">
        <v>267.60000000000002</v>
      </c>
      <c r="F198" s="461">
        <v>263.8</v>
      </c>
      <c r="G198" s="461">
        <v>258.10000000000002</v>
      </c>
      <c r="H198" s="461">
        <v>277.10000000000002</v>
      </c>
      <c r="I198" s="461">
        <v>282.79999999999995</v>
      </c>
      <c r="J198" s="461">
        <v>286.60000000000002</v>
      </c>
      <c r="K198" s="460">
        <v>279</v>
      </c>
      <c r="L198" s="460">
        <v>269.5</v>
      </c>
      <c r="M198" s="460">
        <v>4.1301800000000002</v>
      </c>
    </row>
    <row r="199" spans="1:13">
      <c r="A199" s="245">
        <v>189</v>
      </c>
      <c r="B199" s="463" t="s">
        <v>377</v>
      </c>
      <c r="C199" s="460">
        <v>702.65</v>
      </c>
      <c r="D199" s="461">
        <v>702.68333333333339</v>
      </c>
      <c r="E199" s="461">
        <v>695.51666666666677</v>
      </c>
      <c r="F199" s="461">
        <v>688.38333333333333</v>
      </c>
      <c r="G199" s="461">
        <v>681.2166666666667</v>
      </c>
      <c r="H199" s="461">
        <v>709.81666666666683</v>
      </c>
      <c r="I199" s="461">
        <v>716.98333333333335</v>
      </c>
      <c r="J199" s="461">
        <v>724.1166666666669</v>
      </c>
      <c r="K199" s="460">
        <v>709.85</v>
      </c>
      <c r="L199" s="460">
        <v>695.55</v>
      </c>
      <c r="M199" s="460">
        <v>0.28405000000000002</v>
      </c>
    </row>
    <row r="200" spans="1:13">
      <c r="A200" s="245">
        <v>190</v>
      </c>
      <c r="B200" s="463" t="s">
        <v>247</v>
      </c>
      <c r="C200" s="460">
        <v>2184.75</v>
      </c>
      <c r="D200" s="461">
        <v>2200.5833333333335</v>
      </c>
      <c r="E200" s="461">
        <v>2156.166666666667</v>
      </c>
      <c r="F200" s="461">
        <v>2127.5833333333335</v>
      </c>
      <c r="G200" s="461">
        <v>2083.166666666667</v>
      </c>
      <c r="H200" s="461">
        <v>2229.166666666667</v>
      </c>
      <c r="I200" s="461">
        <v>2273.5833333333339</v>
      </c>
      <c r="J200" s="461">
        <v>2302.166666666667</v>
      </c>
      <c r="K200" s="460">
        <v>2245</v>
      </c>
      <c r="L200" s="460">
        <v>2172</v>
      </c>
      <c r="M200" s="460">
        <v>1.8292900000000001</v>
      </c>
    </row>
    <row r="201" spans="1:13">
      <c r="A201" s="245">
        <v>191</v>
      </c>
      <c r="B201" s="463" t="s">
        <v>107</v>
      </c>
      <c r="C201" s="460">
        <v>931.4</v>
      </c>
      <c r="D201" s="461">
        <v>932.51666666666677</v>
      </c>
      <c r="E201" s="461">
        <v>924.03333333333353</v>
      </c>
      <c r="F201" s="461">
        <v>916.66666666666674</v>
      </c>
      <c r="G201" s="461">
        <v>908.18333333333351</v>
      </c>
      <c r="H201" s="461">
        <v>939.88333333333355</v>
      </c>
      <c r="I201" s="461">
        <v>948.3666666666669</v>
      </c>
      <c r="J201" s="461">
        <v>955.73333333333358</v>
      </c>
      <c r="K201" s="460">
        <v>941</v>
      </c>
      <c r="L201" s="460">
        <v>925.15</v>
      </c>
      <c r="M201" s="460">
        <v>41.788339999999998</v>
      </c>
    </row>
    <row r="202" spans="1:13">
      <c r="A202" s="245">
        <v>192</v>
      </c>
      <c r="B202" s="463" t="s">
        <v>248</v>
      </c>
      <c r="C202" s="460">
        <v>2848.5</v>
      </c>
      <c r="D202" s="461">
        <v>2845.8166666666671</v>
      </c>
      <c r="E202" s="461">
        <v>2822.6333333333341</v>
      </c>
      <c r="F202" s="461">
        <v>2796.7666666666669</v>
      </c>
      <c r="G202" s="461">
        <v>2773.5833333333339</v>
      </c>
      <c r="H202" s="461">
        <v>2871.6833333333343</v>
      </c>
      <c r="I202" s="461">
        <v>2894.8666666666677</v>
      </c>
      <c r="J202" s="461">
        <v>2920.7333333333345</v>
      </c>
      <c r="K202" s="460">
        <v>2869</v>
      </c>
      <c r="L202" s="460">
        <v>2819.95</v>
      </c>
      <c r="M202" s="460">
        <v>1.33667</v>
      </c>
    </row>
    <row r="203" spans="1:13">
      <c r="A203" s="245">
        <v>193</v>
      </c>
      <c r="B203" s="463" t="s">
        <v>109</v>
      </c>
      <c r="C203" s="460">
        <v>1458.2</v>
      </c>
      <c r="D203" s="461">
        <v>1463.2</v>
      </c>
      <c r="E203" s="461">
        <v>1447.5500000000002</v>
      </c>
      <c r="F203" s="461">
        <v>1436.9</v>
      </c>
      <c r="G203" s="461">
        <v>1421.2500000000002</v>
      </c>
      <c r="H203" s="461">
        <v>1473.8500000000001</v>
      </c>
      <c r="I203" s="461">
        <v>1489.5000000000002</v>
      </c>
      <c r="J203" s="461">
        <v>1500.15</v>
      </c>
      <c r="K203" s="460">
        <v>1478.85</v>
      </c>
      <c r="L203" s="460">
        <v>1452.55</v>
      </c>
      <c r="M203" s="460">
        <v>50.654580000000003</v>
      </c>
    </row>
    <row r="204" spans="1:13">
      <c r="A204" s="245">
        <v>194</v>
      </c>
      <c r="B204" s="463" t="s">
        <v>249</v>
      </c>
      <c r="C204" s="460">
        <v>666.15</v>
      </c>
      <c r="D204" s="461">
        <v>667.58333333333337</v>
      </c>
      <c r="E204" s="461">
        <v>663.56666666666672</v>
      </c>
      <c r="F204" s="461">
        <v>660.98333333333335</v>
      </c>
      <c r="G204" s="461">
        <v>656.9666666666667</v>
      </c>
      <c r="H204" s="461">
        <v>670.16666666666674</v>
      </c>
      <c r="I204" s="461">
        <v>674.18333333333339</v>
      </c>
      <c r="J204" s="461">
        <v>676.76666666666677</v>
      </c>
      <c r="K204" s="460">
        <v>671.6</v>
      </c>
      <c r="L204" s="460">
        <v>665</v>
      </c>
      <c r="M204" s="460">
        <v>22.52486</v>
      </c>
    </row>
    <row r="205" spans="1:13">
      <c r="A205" s="245">
        <v>195</v>
      </c>
      <c r="B205" s="463" t="s">
        <v>382</v>
      </c>
      <c r="C205" s="460">
        <v>41.8</v>
      </c>
      <c r="D205" s="461">
        <v>41.9</v>
      </c>
      <c r="E205" s="461">
        <v>40.799999999999997</v>
      </c>
      <c r="F205" s="461">
        <v>39.799999999999997</v>
      </c>
      <c r="G205" s="461">
        <v>38.699999999999996</v>
      </c>
      <c r="H205" s="461">
        <v>42.9</v>
      </c>
      <c r="I205" s="461">
        <v>44.000000000000007</v>
      </c>
      <c r="J205" s="461">
        <v>45</v>
      </c>
      <c r="K205" s="460">
        <v>43</v>
      </c>
      <c r="L205" s="460">
        <v>40.9</v>
      </c>
      <c r="M205" s="460">
        <v>307.79743999999999</v>
      </c>
    </row>
    <row r="206" spans="1:13">
      <c r="A206" s="245">
        <v>196</v>
      </c>
      <c r="B206" s="463" t="s">
        <v>378</v>
      </c>
      <c r="C206" s="460">
        <v>23.2</v>
      </c>
      <c r="D206" s="461">
        <v>23.349999999999998</v>
      </c>
      <c r="E206" s="461">
        <v>22.899999999999995</v>
      </c>
      <c r="F206" s="461">
        <v>22.599999999999998</v>
      </c>
      <c r="G206" s="461">
        <v>22.149999999999995</v>
      </c>
      <c r="H206" s="461">
        <v>23.649999999999995</v>
      </c>
      <c r="I206" s="461">
        <v>24.099999999999998</v>
      </c>
      <c r="J206" s="461">
        <v>24.399999999999995</v>
      </c>
      <c r="K206" s="460">
        <v>23.8</v>
      </c>
      <c r="L206" s="460">
        <v>23.05</v>
      </c>
      <c r="M206" s="460">
        <v>50.209040000000002</v>
      </c>
    </row>
    <row r="207" spans="1:13">
      <c r="A207" s="245">
        <v>197</v>
      </c>
      <c r="B207" s="463" t="s">
        <v>379</v>
      </c>
      <c r="C207" s="460">
        <v>851.75</v>
      </c>
      <c r="D207" s="461">
        <v>863.9</v>
      </c>
      <c r="E207" s="461">
        <v>827.8</v>
      </c>
      <c r="F207" s="461">
        <v>803.85</v>
      </c>
      <c r="G207" s="461">
        <v>767.75</v>
      </c>
      <c r="H207" s="461">
        <v>887.84999999999991</v>
      </c>
      <c r="I207" s="461">
        <v>923.95</v>
      </c>
      <c r="J207" s="461">
        <v>947.89999999999986</v>
      </c>
      <c r="K207" s="460">
        <v>900</v>
      </c>
      <c r="L207" s="460">
        <v>839.95</v>
      </c>
      <c r="M207" s="460">
        <v>1.9689700000000001</v>
      </c>
    </row>
    <row r="208" spans="1:13">
      <c r="A208" s="245">
        <v>198</v>
      </c>
      <c r="B208" s="463" t="s">
        <v>105</v>
      </c>
      <c r="C208" s="460">
        <v>1074.0999999999999</v>
      </c>
      <c r="D208" s="461">
        <v>1071.6000000000001</v>
      </c>
      <c r="E208" s="461">
        <v>1060.5000000000002</v>
      </c>
      <c r="F208" s="461">
        <v>1046.9000000000001</v>
      </c>
      <c r="G208" s="461">
        <v>1035.8000000000002</v>
      </c>
      <c r="H208" s="461">
        <v>1085.2000000000003</v>
      </c>
      <c r="I208" s="461">
        <v>1096.3000000000002</v>
      </c>
      <c r="J208" s="461">
        <v>1109.9000000000003</v>
      </c>
      <c r="K208" s="460">
        <v>1082.7</v>
      </c>
      <c r="L208" s="460">
        <v>1058</v>
      </c>
      <c r="M208" s="460">
        <v>19.824269999999999</v>
      </c>
    </row>
    <row r="209" spans="1:13">
      <c r="A209" s="245">
        <v>199</v>
      </c>
      <c r="B209" s="463" t="s">
        <v>380</v>
      </c>
      <c r="C209" s="460">
        <v>245.05</v>
      </c>
      <c r="D209" s="461">
        <v>243.70000000000002</v>
      </c>
      <c r="E209" s="461">
        <v>240.40000000000003</v>
      </c>
      <c r="F209" s="461">
        <v>235.75000000000003</v>
      </c>
      <c r="G209" s="461">
        <v>232.45000000000005</v>
      </c>
      <c r="H209" s="461">
        <v>248.35000000000002</v>
      </c>
      <c r="I209" s="461">
        <v>251.65000000000003</v>
      </c>
      <c r="J209" s="461">
        <v>256.3</v>
      </c>
      <c r="K209" s="460">
        <v>247</v>
      </c>
      <c r="L209" s="460">
        <v>239.05</v>
      </c>
      <c r="M209" s="460">
        <v>3.9780700000000002</v>
      </c>
    </row>
    <row r="210" spans="1:13">
      <c r="A210" s="245">
        <v>200</v>
      </c>
      <c r="B210" s="463" t="s">
        <v>381</v>
      </c>
      <c r="C210" s="460">
        <v>345.15</v>
      </c>
      <c r="D210" s="461">
        <v>358.08333333333331</v>
      </c>
      <c r="E210" s="461">
        <v>326.16666666666663</v>
      </c>
      <c r="F210" s="461">
        <v>307.18333333333334</v>
      </c>
      <c r="G210" s="461">
        <v>275.26666666666665</v>
      </c>
      <c r="H210" s="461">
        <v>377.06666666666661</v>
      </c>
      <c r="I210" s="461">
        <v>408.98333333333323</v>
      </c>
      <c r="J210" s="461">
        <v>427.96666666666658</v>
      </c>
      <c r="K210" s="460">
        <v>390</v>
      </c>
      <c r="L210" s="460">
        <v>339.1</v>
      </c>
      <c r="M210" s="460">
        <v>13.529820000000001</v>
      </c>
    </row>
    <row r="211" spans="1:13">
      <c r="A211" s="245">
        <v>201</v>
      </c>
      <c r="B211" s="463" t="s">
        <v>110</v>
      </c>
      <c r="C211" s="460">
        <v>2915</v>
      </c>
      <c r="D211" s="461">
        <v>2917.65</v>
      </c>
      <c r="E211" s="461">
        <v>2891.3500000000004</v>
      </c>
      <c r="F211" s="461">
        <v>2867.7000000000003</v>
      </c>
      <c r="G211" s="461">
        <v>2841.4000000000005</v>
      </c>
      <c r="H211" s="461">
        <v>2941.3</v>
      </c>
      <c r="I211" s="461">
        <v>2967.6000000000004</v>
      </c>
      <c r="J211" s="461">
        <v>2991.25</v>
      </c>
      <c r="K211" s="460">
        <v>2943.95</v>
      </c>
      <c r="L211" s="460">
        <v>2894</v>
      </c>
      <c r="M211" s="460">
        <v>7.1784100000000004</v>
      </c>
    </row>
    <row r="212" spans="1:13">
      <c r="A212" s="245">
        <v>202</v>
      </c>
      <c r="B212" s="463" t="s">
        <v>383</v>
      </c>
      <c r="C212" s="460">
        <v>49.25</v>
      </c>
      <c r="D212" s="461">
        <v>49.716666666666669</v>
      </c>
      <c r="E212" s="461">
        <v>48.63333333333334</v>
      </c>
      <c r="F212" s="461">
        <v>48.016666666666673</v>
      </c>
      <c r="G212" s="461">
        <v>46.933333333333344</v>
      </c>
      <c r="H212" s="461">
        <v>50.333333333333336</v>
      </c>
      <c r="I212" s="461">
        <v>51.416666666666664</v>
      </c>
      <c r="J212" s="461">
        <v>52.033333333333331</v>
      </c>
      <c r="K212" s="460">
        <v>50.8</v>
      </c>
      <c r="L212" s="460">
        <v>49.1</v>
      </c>
      <c r="M212" s="460">
        <v>53.841729999999998</v>
      </c>
    </row>
    <row r="213" spans="1:13">
      <c r="A213" s="245">
        <v>203</v>
      </c>
      <c r="B213" s="463" t="s">
        <v>112</v>
      </c>
      <c r="C213" s="460">
        <v>403.3</v>
      </c>
      <c r="D213" s="461">
        <v>401.31666666666666</v>
      </c>
      <c r="E213" s="461">
        <v>396.18333333333334</v>
      </c>
      <c r="F213" s="461">
        <v>389.06666666666666</v>
      </c>
      <c r="G213" s="461">
        <v>383.93333333333334</v>
      </c>
      <c r="H213" s="461">
        <v>408.43333333333334</v>
      </c>
      <c r="I213" s="461">
        <v>413.56666666666666</v>
      </c>
      <c r="J213" s="461">
        <v>420.68333333333334</v>
      </c>
      <c r="K213" s="460">
        <v>406.45</v>
      </c>
      <c r="L213" s="460">
        <v>394.2</v>
      </c>
      <c r="M213" s="460">
        <v>161.13667000000001</v>
      </c>
    </row>
    <row r="214" spans="1:13">
      <c r="A214" s="245">
        <v>204</v>
      </c>
      <c r="B214" s="463" t="s">
        <v>384</v>
      </c>
      <c r="C214" s="460">
        <v>1014.75</v>
      </c>
      <c r="D214" s="461">
        <v>1012.9</v>
      </c>
      <c r="E214" s="461">
        <v>1003.8499999999999</v>
      </c>
      <c r="F214" s="461">
        <v>992.94999999999993</v>
      </c>
      <c r="G214" s="461">
        <v>983.89999999999986</v>
      </c>
      <c r="H214" s="461">
        <v>1023.8</v>
      </c>
      <c r="I214" s="461">
        <v>1032.8499999999999</v>
      </c>
      <c r="J214" s="461">
        <v>1043.75</v>
      </c>
      <c r="K214" s="460">
        <v>1021.95</v>
      </c>
      <c r="L214" s="460">
        <v>1002</v>
      </c>
      <c r="M214" s="460">
        <v>2.18458</v>
      </c>
    </row>
    <row r="215" spans="1:13">
      <c r="A215" s="245">
        <v>205</v>
      </c>
      <c r="B215" s="463" t="s">
        <v>385</v>
      </c>
      <c r="C215" s="460">
        <v>174.75</v>
      </c>
      <c r="D215" s="461">
        <v>176.96666666666667</v>
      </c>
      <c r="E215" s="461">
        <v>169.28333333333333</v>
      </c>
      <c r="F215" s="461">
        <v>163.81666666666666</v>
      </c>
      <c r="G215" s="461">
        <v>156.13333333333333</v>
      </c>
      <c r="H215" s="461">
        <v>182.43333333333334</v>
      </c>
      <c r="I215" s="461">
        <v>190.11666666666667</v>
      </c>
      <c r="J215" s="461">
        <v>195.58333333333334</v>
      </c>
      <c r="K215" s="460">
        <v>184.65</v>
      </c>
      <c r="L215" s="460">
        <v>171.5</v>
      </c>
      <c r="M215" s="460">
        <v>63.525500000000001</v>
      </c>
    </row>
    <row r="216" spans="1:13">
      <c r="A216" s="245">
        <v>206</v>
      </c>
      <c r="B216" s="463" t="s">
        <v>113</v>
      </c>
      <c r="C216" s="460">
        <v>272.75</v>
      </c>
      <c r="D216" s="461">
        <v>269.23333333333335</v>
      </c>
      <c r="E216" s="461">
        <v>264.81666666666672</v>
      </c>
      <c r="F216" s="461">
        <v>256.88333333333338</v>
      </c>
      <c r="G216" s="461">
        <v>252.46666666666675</v>
      </c>
      <c r="H216" s="461">
        <v>277.16666666666669</v>
      </c>
      <c r="I216" s="461">
        <v>281.58333333333331</v>
      </c>
      <c r="J216" s="461">
        <v>289.51666666666665</v>
      </c>
      <c r="K216" s="460">
        <v>273.64999999999998</v>
      </c>
      <c r="L216" s="460">
        <v>261.3</v>
      </c>
      <c r="M216" s="460">
        <v>74.903959999999998</v>
      </c>
    </row>
    <row r="217" spans="1:13">
      <c r="A217" s="245">
        <v>207</v>
      </c>
      <c r="B217" s="463" t="s">
        <v>114</v>
      </c>
      <c r="C217" s="460">
        <v>2359.75</v>
      </c>
      <c r="D217" s="461">
        <v>2361.25</v>
      </c>
      <c r="E217" s="461">
        <v>2342.5</v>
      </c>
      <c r="F217" s="461">
        <v>2325.25</v>
      </c>
      <c r="G217" s="461">
        <v>2306.5</v>
      </c>
      <c r="H217" s="461">
        <v>2378.5</v>
      </c>
      <c r="I217" s="461">
        <v>2397.25</v>
      </c>
      <c r="J217" s="461">
        <v>2414.5</v>
      </c>
      <c r="K217" s="460">
        <v>2380</v>
      </c>
      <c r="L217" s="460">
        <v>2344</v>
      </c>
      <c r="M217" s="460">
        <v>13.235900000000001</v>
      </c>
    </row>
    <row r="218" spans="1:13">
      <c r="A218" s="245">
        <v>208</v>
      </c>
      <c r="B218" s="463" t="s">
        <v>250</v>
      </c>
      <c r="C218" s="460">
        <v>347.65</v>
      </c>
      <c r="D218" s="461">
        <v>350.66666666666669</v>
      </c>
      <c r="E218" s="461">
        <v>339.23333333333335</v>
      </c>
      <c r="F218" s="461">
        <v>330.81666666666666</v>
      </c>
      <c r="G218" s="461">
        <v>319.38333333333333</v>
      </c>
      <c r="H218" s="461">
        <v>359.08333333333337</v>
      </c>
      <c r="I218" s="461">
        <v>370.51666666666665</v>
      </c>
      <c r="J218" s="461">
        <v>378.93333333333339</v>
      </c>
      <c r="K218" s="460">
        <v>362.1</v>
      </c>
      <c r="L218" s="460">
        <v>342.25</v>
      </c>
      <c r="M218" s="460">
        <v>115.43534</v>
      </c>
    </row>
    <row r="219" spans="1:13">
      <c r="A219" s="245">
        <v>209</v>
      </c>
      <c r="B219" s="463" t="s">
        <v>386</v>
      </c>
      <c r="C219" s="460">
        <v>42499.35</v>
      </c>
      <c r="D219" s="461">
        <v>42616.450000000004</v>
      </c>
      <c r="E219" s="461">
        <v>42232.900000000009</v>
      </c>
      <c r="F219" s="461">
        <v>41966.450000000004</v>
      </c>
      <c r="G219" s="461">
        <v>41582.900000000009</v>
      </c>
      <c r="H219" s="461">
        <v>42882.900000000009</v>
      </c>
      <c r="I219" s="461">
        <v>43266.450000000012</v>
      </c>
      <c r="J219" s="461">
        <v>43532.900000000009</v>
      </c>
      <c r="K219" s="460">
        <v>43000</v>
      </c>
      <c r="L219" s="460">
        <v>42350</v>
      </c>
      <c r="M219" s="460">
        <v>0.12153</v>
      </c>
    </row>
    <row r="220" spans="1:13">
      <c r="A220" s="245">
        <v>210</v>
      </c>
      <c r="B220" s="463" t="s">
        <v>251</v>
      </c>
      <c r="C220" s="460">
        <v>46.15</v>
      </c>
      <c r="D220" s="461">
        <v>46.416666666666664</v>
      </c>
      <c r="E220" s="461">
        <v>45.68333333333333</v>
      </c>
      <c r="F220" s="461">
        <v>45.216666666666669</v>
      </c>
      <c r="G220" s="461">
        <v>44.483333333333334</v>
      </c>
      <c r="H220" s="461">
        <v>46.883333333333326</v>
      </c>
      <c r="I220" s="461">
        <v>47.61666666666666</v>
      </c>
      <c r="J220" s="461">
        <v>48.083333333333321</v>
      </c>
      <c r="K220" s="460">
        <v>47.15</v>
      </c>
      <c r="L220" s="460">
        <v>45.95</v>
      </c>
      <c r="M220" s="460">
        <v>21.913810000000002</v>
      </c>
    </row>
    <row r="221" spans="1:13">
      <c r="A221" s="245">
        <v>211</v>
      </c>
      <c r="B221" s="463" t="s">
        <v>108</v>
      </c>
      <c r="C221" s="460">
        <v>2459.85</v>
      </c>
      <c r="D221" s="461">
        <v>2476.8666666666668</v>
      </c>
      <c r="E221" s="461">
        <v>2436.7333333333336</v>
      </c>
      <c r="F221" s="461">
        <v>2413.6166666666668</v>
      </c>
      <c r="G221" s="461">
        <v>2373.4833333333336</v>
      </c>
      <c r="H221" s="461">
        <v>2499.9833333333336</v>
      </c>
      <c r="I221" s="461">
        <v>2540.1166666666668</v>
      </c>
      <c r="J221" s="461">
        <v>2563.2333333333336</v>
      </c>
      <c r="K221" s="460">
        <v>2517</v>
      </c>
      <c r="L221" s="460">
        <v>2453.75</v>
      </c>
      <c r="M221" s="460">
        <v>20.319030000000001</v>
      </c>
    </row>
    <row r="222" spans="1:13">
      <c r="A222" s="245">
        <v>212</v>
      </c>
      <c r="B222" s="463" t="s">
        <v>832</v>
      </c>
      <c r="C222" s="460">
        <v>261.85000000000002</v>
      </c>
      <c r="D222" s="461">
        <v>263</v>
      </c>
      <c r="E222" s="461">
        <v>259.10000000000002</v>
      </c>
      <c r="F222" s="461">
        <v>256.35000000000002</v>
      </c>
      <c r="G222" s="461">
        <v>252.45000000000005</v>
      </c>
      <c r="H222" s="461">
        <v>265.75</v>
      </c>
      <c r="I222" s="461">
        <v>269.64999999999998</v>
      </c>
      <c r="J222" s="461">
        <v>272.39999999999998</v>
      </c>
      <c r="K222" s="460">
        <v>266.89999999999998</v>
      </c>
      <c r="L222" s="460">
        <v>260.25</v>
      </c>
      <c r="M222" s="460">
        <v>0.92730000000000001</v>
      </c>
    </row>
    <row r="223" spans="1:13">
      <c r="A223" s="245">
        <v>213</v>
      </c>
      <c r="B223" s="463" t="s">
        <v>116</v>
      </c>
      <c r="C223" s="460">
        <v>625.45000000000005</v>
      </c>
      <c r="D223" s="461">
        <v>627.6</v>
      </c>
      <c r="E223" s="461">
        <v>621.20000000000005</v>
      </c>
      <c r="F223" s="461">
        <v>616.95000000000005</v>
      </c>
      <c r="G223" s="461">
        <v>610.55000000000007</v>
      </c>
      <c r="H223" s="461">
        <v>631.85</v>
      </c>
      <c r="I223" s="461">
        <v>638.24999999999989</v>
      </c>
      <c r="J223" s="461">
        <v>642.5</v>
      </c>
      <c r="K223" s="460">
        <v>634</v>
      </c>
      <c r="L223" s="460">
        <v>623.35</v>
      </c>
      <c r="M223" s="460">
        <v>139.11575999999999</v>
      </c>
    </row>
    <row r="224" spans="1:13">
      <c r="A224" s="245">
        <v>214</v>
      </c>
      <c r="B224" s="463" t="s">
        <v>252</v>
      </c>
      <c r="C224" s="460">
        <v>1504.95</v>
      </c>
      <c r="D224" s="461">
        <v>1498.3333333333333</v>
      </c>
      <c r="E224" s="461">
        <v>1484.8166666666666</v>
      </c>
      <c r="F224" s="461">
        <v>1464.6833333333334</v>
      </c>
      <c r="G224" s="461">
        <v>1451.1666666666667</v>
      </c>
      <c r="H224" s="461">
        <v>1518.4666666666665</v>
      </c>
      <c r="I224" s="461">
        <v>1531.9833333333333</v>
      </c>
      <c r="J224" s="461">
        <v>1552.1166666666663</v>
      </c>
      <c r="K224" s="460">
        <v>1511.85</v>
      </c>
      <c r="L224" s="460">
        <v>1478.2</v>
      </c>
      <c r="M224" s="460">
        <v>3.3243900000000002</v>
      </c>
    </row>
    <row r="225" spans="1:13">
      <c r="A225" s="245">
        <v>215</v>
      </c>
      <c r="B225" s="463" t="s">
        <v>117</v>
      </c>
      <c r="C225" s="460">
        <v>544.29999999999995</v>
      </c>
      <c r="D225" s="461">
        <v>544.81666666666661</v>
      </c>
      <c r="E225" s="461">
        <v>538.08333333333326</v>
      </c>
      <c r="F225" s="461">
        <v>531.86666666666667</v>
      </c>
      <c r="G225" s="461">
        <v>525.13333333333333</v>
      </c>
      <c r="H225" s="461">
        <v>551.03333333333319</v>
      </c>
      <c r="I225" s="461">
        <v>557.76666666666654</v>
      </c>
      <c r="J225" s="461">
        <v>563.98333333333312</v>
      </c>
      <c r="K225" s="460">
        <v>551.54999999999995</v>
      </c>
      <c r="L225" s="460">
        <v>538.6</v>
      </c>
      <c r="M225" s="460">
        <v>27.0351</v>
      </c>
    </row>
    <row r="226" spans="1:13">
      <c r="A226" s="245">
        <v>216</v>
      </c>
      <c r="B226" s="463" t="s">
        <v>387</v>
      </c>
      <c r="C226" s="460">
        <v>551.95000000000005</v>
      </c>
      <c r="D226" s="461">
        <v>545.94999999999993</v>
      </c>
      <c r="E226" s="461">
        <v>529.99999999999989</v>
      </c>
      <c r="F226" s="461">
        <v>508.04999999999995</v>
      </c>
      <c r="G226" s="461">
        <v>492.09999999999991</v>
      </c>
      <c r="H226" s="461">
        <v>567.89999999999986</v>
      </c>
      <c r="I226" s="461">
        <v>583.84999999999991</v>
      </c>
      <c r="J226" s="461">
        <v>605.79999999999984</v>
      </c>
      <c r="K226" s="460">
        <v>561.9</v>
      </c>
      <c r="L226" s="460">
        <v>524</v>
      </c>
      <c r="M226" s="460">
        <v>38.803170000000001</v>
      </c>
    </row>
    <row r="227" spans="1:13">
      <c r="A227" s="245">
        <v>217</v>
      </c>
      <c r="B227" s="463" t="s">
        <v>388</v>
      </c>
      <c r="C227" s="460">
        <v>3242.15</v>
      </c>
      <c r="D227" s="461">
        <v>3249.1</v>
      </c>
      <c r="E227" s="461">
        <v>3211.2</v>
      </c>
      <c r="F227" s="461">
        <v>3180.25</v>
      </c>
      <c r="G227" s="461">
        <v>3142.35</v>
      </c>
      <c r="H227" s="461">
        <v>3280.0499999999997</v>
      </c>
      <c r="I227" s="461">
        <v>3317.9500000000003</v>
      </c>
      <c r="J227" s="461">
        <v>3348.8999999999996</v>
      </c>
      <c r="K227" s="460">
        <v>3287</v>
      </c>
      <c r="L227" s="460">
        <v>3218.15</v>
      </c>
      <c r="M227" s="460">
        <v>2.4060000000000002E-2</v>
      </c>
    </row>
    <row r="228" spans="1:13">
      <c r="A228" s="245">
        <v>218</v>
      </c>
      <c r="B228" s="463" t="s">
        <v>253</v>
      </c>
      <c r="C228" s="460">
        <v>38.799999999999997</v>
      </c>
      <c r="D228" s="461">
        <v>38.916666666666664</v>
      </c>
      <c r="E228" s="461">
        <v>37.483333333333327</v>
      </c>
      <c r="F228" s="461">
        <v>36.166666666666664</v>
      </c>
      <c r="G228" s="461">
        <v>34.733333333333327</v>
      </c>
      <c r="H228" s="461">
        <v>40.233333333333327</v>
      </c>
      <c r="I228" s="461">
        <v>41.666666666666664</v>
      </c>
      <c r="J228" s="461">
        <v>42.983333333333327</v>
      </c>
      <c r="K228" s="460">
        <v>40.35</v>
      </c>
      <c r="L228" s="460">
        <v>37.6</v>
      </c>
      <c r="M228" s="460">
        <v>412.01132999999999</v>
      </c>
    </row>
    <row r="229" spans="1:13">
      <c r="A229" s="245">
        <v>219</v>
      </c>
      <c r="B229" s="463" t="s">
        <v>119</v>
      </c>
      <c r="C229" s="460">
        <v>55.55</v>
      </c>
      <c r="D229" s="461">
        <v>55.716666666666669</v>
      </c>
      <c r="E229" s="461">
        <v>55.233333333333334</v>
      </c>
      <c r="F229" s="461">
        <v>54.916666666666664</v>
      </c>
      <c r="G229" s="461">
        <v>54.43333333333333</v>
      </c>
      <c r="H229" s="461">
        <v>56.033333333333339</v>
      </c>
      <c r="I229" s="461">
        <v>56.516666666666673</v>
      </c>
      <c r="J229" s="461">
        <v>56.833333333333343</v>
      </c>
      <c r="K229" s="460">
        <v>56.2</v>
      </c>
      <c r="L229" s="460">
        <v>55.4</v>
      </c>
      <c r="M229" s="460">
        <v>183.99736999999999</v>
      </c>
    </row>
    <row r="230" spans="1:13">
      <c r="A230" s="245">
        <v>220</v>
      </c>
      <c r="B230" s="463" t="s">
        <v>389</v>
      </c>
      <c r="C230" s="460">
        <v>53.5</v>
      </c>
      <c r="D230" s="461">
        <v>53.783333333333331</v>
      </c>
      <c r="E230" s="461">
        <v>53.066666666666663</v>
      </c>
      <c r="F230" s="461">
        <v>52.633333333333333</v>
      </c>
      <c r="G230" s="461">
        <v>51.916666666666664</v>
      </c>
      <c r="H230" s="461">
        <v>54.216666666666661</v>
      </c>
      <c r="I230" s="461">
        <v>54.93333333333333</v>
      </c>
      <c r="J230" s="461">
        <v>55.36666666666666</v>
      </c>
      <c r="K230" s="460">
        <v>54.5</v>
      </c>
      <c r="L230" s="460">
        <v>53.35</v>
      </c>
      <c r="M230" s="460">
        <v>26.003</v>
      </c>
    </row>
    <row r="231" spans="1:13">
      <c r="A231" s="245">
        <v>221</v>
      </c>
      <c r="B231" s="463" t="s">
        <v>390</v>
      </c>
      <c r="C231" s="460">
        <v>998.1</v>
      </c>
      <c r="D231" s="461">
        <v>999.69999999999993</v>
      </c>
      <c r="E231" s="461">
        <v>981.39999999999986</v>
      </c>
      <c r="F231" s="461">
        <v>964.69999999999993</v>
      </c>
      <c r="G231" s="461">
        <v>946.39999999999986</v>
      </c>
      <c r="H231" s="461">
        <v>1016.3999999999999</v>
      </c>
      <c r="I231" s="461">
        <v>1034.6999999999998</v>
      </c>
      <c r="J231" s="461">
        <v>1051.3999999999999</v>
      </c>
      <c r="K231" s="460">
        <v>1018</v>
      </c>
      <c r="L231" s="460">
        <v>983</v>
      </c>
      <c r="M231" s="460">
        <v>1.2601100000000001</v>
      </c>
    </row>
    <row r="232" spans="1:13">
      <c r="A232" s="245">
        <v>222</v>
      </c>
      <c r="B232" s="463" t="s">
        <v>391</v>
      </c>
      <c r="C232" s="460">
        <v>263</v>
      </c>
      <c r="D232" s="461">
        <v>264.98333333333335</v>
      </c>
      <c r="E232" s="461">
        <v>260.01666666666671</v>
      </c>
      <c r="F232" s="461">
        <v>257.03333333333336</v>
      </c>
      <c r="G232" s="461">
        <v>252.06666666666672</v>
      </c>
      <c r="H232" s="461">
        <v>267.9666666666667</v>
      </c>
      <c r="I232" s="461">
        <v>272.93333333333339</v>
      </c>
      <c r="J232" s="461">
        <v>275.91666666666669</v>
      </c>
      <c r="K232" s="460">
        <v>269.95</v>
      </c>
      <c r="L232" s="460">
        <v>262</v>
      </c>
      <c r="M232" s="460">
        <v>0.81894</v>
      </c>
    </row>
    <row r="233" spans="1:13">
      <c r="A233" s="245">
        <v>223</v>
      </c>
      <c r="B233" s="463" t="s">
        <v>746</v>
      </c>
      <c r="C233" s="460">
        <v>1106.9000000000001</v>
      </c>
      <c r="D233" s="461">
        <v>1123.4666666666669</v>
      </c>
      <c r="E233" s="461">
        <v>1075.2333333333338</v>
      </c>
      <c r="F233" s="461">
        <v>1043.5666666666668</v>
      </c>
      <c r="G233" s="461">
        <v>995.33333333333371</v>
      </c>
      <c r="H233" s="461">
        <v>1155.1333333333339</v>
      </c>
      <c r="I233" s="461">
        <v>1203.366666666667</v>
      </c>
      <c r="J233" s="461">
        <v>1235.033333333334</v>
      </c>
      <c r="K233" s="460">
        <v>1171.7</v>
      </c>
      <c r="L233" s="460">
        <v>1091.8</v>
      </c>
      <c r="M233" s="460">
        <v>1.24861</v>
      </c>
    </row>
    <row r="234" spans="1:13">
      <c r="A234" s="245">
        <v>224</v>
      </c>
      <c r="B234" s="463" t="s">
        <v>750</v>
      </c>
      <c r="C234" s="460">
        <v>626.85</v>
      </c>
      <c r="D234" s="461">
        <v>629.13333333333333</v>
      </c>
      <c r="E234" s="461">
        <v>618.4666666666667</v>
      </c>
      <c r="F234" s="461">
        <v>610.08333333333337</v>
      </c>
      <c r="G234" s="461">
        <v>599.41666666666674</v>
      </c>
      <c r="H234" s="461">
        <v>637.51666666666665</v>
      </c>
      <c r="I234" s="461">
        <v>648.18333333333339</v>
      </c>
      <c r="J234" s="461">
        <v>656.56666666666661</v>
      </c>
      <c r="K234" s="460">
        <v>639.79999999999995</v>
      </c>
      <c r="L234" s="460">
        <v>620.75</v>
      </c>
      <c r="M234" s="460">
        <v>6.3440200000000004</v>
      </c>
    </row>
    <row r="235" spans="1:13">
      <c r="A235" s="245">
        <v>225</v>
      </c>
      <c r="B235" s="463" t="s">
        <v>392</v>
      </c>
      <c r="C235" s="460">
        <v>110.15</v>
      </c>
      <c r="D235" s="461">
        <v>110.13333333333333</v>
      </c>
      <c r="E235" s="461">
        <v>106.96666666666665</v>
      </c>
      <c r="F235" s="461">
        <v>103.78333333333333</v>
      </c>
      <c r="G235" s="461">
        <v>100.61666666666666</v>
      </c>
      <c r="H235" s="461">
        <v>113.31666666666665</v>
      </c>
      <c r="I235" s="461">
        <v>116.48333333333333</v>
      </c>
      <c r="J235" s="461">
        <v>119.66666666666664</v>
      </c>
      <c r="K235" s="460">
        <v>113.3</v>
      </c>
      <c r="L235" s="460">
        <v>106.95</v>
      </c>
      <c r="M235" s="460">
        <v>26.389659999999999</v>
      </c>
    </row>
    <row r="236" spans="1:13">
      <c r="A236" s="245">
        <v>226</v>
      </c>
      <c r="B236" s="463" t="s">
        <v>393</v>
      </c>
      <c r="C236" s="460">
        <v>97.35</v>
      </c>
      <c r="D236" s="461">
        <v>97.966666666666654</v>
      </c>
      <c r="E236" s="461">
        <v>96.383333333333312</v>
      </c>
      <c r="F236" s="461">
        <v>95.416666666666657</v>
      </c>
      <c r="G236" s="461">
        <v>93.833333333333314</v>
      </c>
      <c r="H236" s="461">
        <v>98.933333333333309</v>
      </c>
      <c r="I236" s="461">
        <v>100.51666666666665</v>
      </c>
      <c r="J236" s="461">
        <v>101.48333333333331</v>
      </c>
      <c r="K236" s="460">
        <v>99.55</v>
      </c>
      <c r="L236" s="460">
        <v>97</v>
      </c>
      <c r="M236" s="460">
        <v>40.417619999999999</v>
      </c>
    </row>
    <row r="237" spans="1:13">
      <c r="A237" s="245">
        <v>227</v>
      </c>
      <c r="B237" s="463" t="s">
        <v>126</v>
      </c>
      <c r="C237" s="460">
        <v>207.75</v>
      </c>
      <c r="D237" s="461">
        <v>208.9</v>
      </c>
      <c r="E237" s="461">
        <v>206.4</v>
      </c>
      <c r="F237" s="461">
        <v>205.05</v>
      </c>
      <c r="G237" s="461">
        <v>202.55</v>
      </c>
      <c r="H237" s="461">
        <v>210.25</v>
      </c>
      <c r="I237" s="461">
        <v>212.75</v>
      </c>
      <c r="J237" s="461">
        <v>214.1</v>
      </c>
      <c r="K237" s="460">
        <v>211.4</v>
      </c>
      <c r="L237" s="460">
        <v>207.55</v>
      </c>
      <c r="M237" s="460">
        <v>244.05319</v>
      </c>
    </row>
    <row r="238" spans="1:13">
      <c r="A238" s="245">
        <v>228</v>
      </c>
      <c r="B238" s="463" t="s">
        <v>395</v>
      </c>
      <c r="C238" s="460">
        <v>119.55</v>
      </c>
      <c r="D238" s="461">
        <v>119.46666666666665</v>
      </c>
      <c r="E238" s="461">
        <v>117.58333333333331</v>
      </c>
      <c r="F238" s="461">
        <v>115.61666666666666</v>
      </c>
      <c r="G238" s="461">
        <v>113.73333333333332</v>
      </c>
      <c r="H238" s="461">
        <v>121.43333333333331</v>
      </c>
      <c r="I238" s="461">
        <v>123.31666666666666</v>
      </c>
      <c r="J238" s="461">
        <v>125.2833333333333</v>
      </c>
      <c r="K238" s="460">
        <v>121.35</v>
      </c>
      <c r="L238" s="460">
        <v>117.5</v>
      </c>
      <c r="M238" s="460">
        <v>4.6899800000000003</v>
      </c>
    </row>
    <row r="239" spans="1:13">
      <c r="A239" s="245">
        <v>229</v>
      </c>
      <c r="B239" s="463" t="s">
        <v>396</v>
      </c>
      <c r="C239" s="460">
        <v>178.35</v>
      </c>
      <c r="D239" s="461">
        <v>179.5</v>
      </c>
      <c r="E239" s="461">
        <v>176.15</v>
      </c>
      <c r="F239" s="461">
        <v>173.95000000000002</v>
      </c>
      <c r="G239" s="461">
        <v>170.60000000000002</v>
      </c>
      <c r="H239" s="461">
        <v>181.7</v>
      </c>
      <c r="I239" s="461">
        <v>185.05</v>
      </c>
      <c r="J239" s="461">
        <v>187.24999999999997</v>
      </c>
      <c r="K239" s="460">
        <v>182.85</v>
      </c>
      <c r="L239" s="460">
        <v>177.3</v>
      </c>
      <c r="M239" s="460">
        <v>31.054469999999998</v>
      </c>
    </row>
    <row r="240" spans="1:13">
      <c r="A240" s="245">
        <v>230</v>
      </c>
      <c r="B240" s="463" t="s">
        <v>115</v>
      </c>
      <c r="C240" s="460">
        <v>193.25</v>
      </c>
      <c r="D240" s="461">
        <v>192.86666666666667</v>
      </c>
      <c r="E240" s="461">
        <v>190.93333333333334</v>
      </c>
      <c r="F240" s="461">
        <v>188.61666666666667</v>
      </c>
      <c r="G240" s="461">
        <v>186.68333333333334</v>
      </c>
      <c r="H240" s="461">
        <v>195.18333333333334</v>
      </c>
      <c r="I240" s="461">
        <v>197.11666666666667</v>
      </c>
      <c r="J240" s="461">
        <v>199.43333333333334</v>
      </c>
      <c r="K240" s="460">
        <v>194.8</v>
      </c>
      <c r="L240" s="460">
        <v>190.55</v>
      </c>
      <c r="M240" s="460">
        <v>93.211020000000005</v>
      </c>
    </row>
    <row r="241" spans="1:13">
      <c r="A241" s="245">
        <v>231</v>
      </c>
      <c r="B241" s="463" t="s">
        <v>397</v>
      </c>
      <c r="C241" s="460">
        <v>84.5</v>
      </c>
      <c r="D241" s="461">
        <v>84.63333333333334</v>
      </c>
      <c r="E241" s="461">
        <v>82.76666666666668</v>
      </c>
      <c r="F241" s="461">
        <v>81.033333333333346</v>
      </c>
      <c r="G241" s="461">
        <v>79.166666666666686</v>
      </c>
      <c r="H241" s="461">
        <v>86.366666666666674</v>
      </c>
      <c r="I241" s="461">
        <v>88.23333333333332</v>
      </c>
      <c r="J241" s="461">
        <v>89.966666666666669</v>
      </c>
      <c r="K241" s="460">
        <v>86.5</v>
      </c>
      <c r="L241" s="460">
        <v>82.9</v>
      </c>
      <c r="M241" s="460">
        <v>58.18374</v>
      </c>
    </row>
    <row r="242" spans="1:13">
      <c r="A242" s="245">
        <v>232</v>
      </c>
      <c r="B242" s="463" t="s">
        <v>747</v>
      </c>
      <c r="C242" s="460">
        <v>7366.35</v>
      </c>
      <c r="D242" s="461">
        <v>7505.7833333333328</v>
      </c>
      <c r="E242" s="461">
        <v>7167.5666666666657</v>
      </c>
      <c r="F242" s="461">
        <v>6968.7833333333328</v>
      </c>
      <c r="G242" s="461">
        <v>6630.5666666666657</v>
      </c>
      <c r="H242" s="461">
        <v>7704.5666666666657</v>
      </c>
      <c r="I242" s="461">
        <v>8042.7833333333328</v>
      </c>
      <c r="J242" s="461">
        <v>8241.5666666666657</v>
      </c>
      <c r="K242" s="460">
        <v>7844</v>
      </c>
      <c r="L242" s="460">
        <v>7307</v>
      </c>
      <c r="M242" s="460">
        <v>3.5680800000000001</v>
      </c>
    </row>
    <row r="243" spans="1:13">
      <c r="A243" s="245">
        <v>233</v>
      </c>
      <c r="B243" s="463" t="s">
        <v>254</v>
      </c>
      <c r="C243" s="460">
        <v>127.05</v>
      </c>
      <c r="D243" s="461">
        <v>126.35000000000001</v>
      </c>
      <c r="E243" s="461">
        <v>124.70000000000002</v>
      </c>
      <c r="F243" s="461">
        <v>122.35000000000001</v>
      </c>
      <c r="G243" s="461">
        <v>120.70000000000002</v>
      </c>
      <c r="H243" s="461">
        <v>128.70000000000002</v>
      </c>
      <c r="I243" s="461">
        <v>130.35000000000002</v>
      </c>
      <c r="J243" s="461">
        <v>132.70000000000002</v>
      </c>
      <c r="K243" s="460">
        <v>128</v>
      </c>
      <c r="L243" s="460">
        <v>124</v>
      </c>
      <c r="M243" s="460">
        <v>46.856830000000002</v>
      </c>
    </row>
    <row r="244" spans="1:13">
      <c r="A244" s="245">
        <v>234</v>
      </c>
      <c r="B244" s="463" t="s">
        <v>398</v>
      </c>
      <c r="C244" s="460">
        <v>381.8</v>
      </c>
      <c r="D244" s="461">
        <v>380.66666666666669</v>
      </c>
      <c r="E244" s="461">
        <v>377.38333333333338</v>
      </c>
      <c r="F244" s="461">
        <v>372.9666666666667</v>
      </c>
      <c r="G244" s="461">
        <v>369.68333333333339</v>
      </c>
      <c r="H244" s="461">
        <v>385.08333333333337</v>
      </c>
      <c r="I244" s="461">
        <v>388.36666666666667</v>
      </c>
      <c r="J244" s="461">
        <v>392.78333333333336</v>
      </c>
      <c r="K244" s="460">
        <v>383.95</v>
      </c>
      <c r="L244" s="460">
        <v>376.25</v>
      </c>
      <c r="M244" s="460">
        <v>13.04529</v>
      </c>
    </row>
    <row r="245" spans="1:13">
      <c r="A245" s="245">
        <v>235</v>
      </c>
      <c r="B245" s="463" t="s">
        <v>255</v>
      </c>
      <c r="C245" s="460">
        <v>129</v>
      </c>
      <c r="D245" s="461">
        <v>126.58333333333333</v>
      </c>
      <c r="E245" s="461">
        <v>123.16666666666666</v>
      </c>
      <c r="F245" s="461">
        <v>117.33333333333333</v>
      </c>
      <c r="G245" s="461">
        <v>113.91666666666666</v>
      </c>
      <c r="H245" s="461">
        <v>132.41666666666666</v>
      </c>
      <c r="I245" s="461">
        <v>135.83333333333331</v>
      </c>
      <c r="J245" s="461">
        <v>141.66666666666666</v>
      </c>
      <c r="K245" s="460">
        <v>130</v>
      </c>
      <c r="L245" s="460">
        <v>120.75</v>
      </c>
      <c r="M245" s="460">
        <v>82.860849999999999</v>
      </c>
    </row>
    <row r="246" spans="1:13">
      <c r="A246" s="245">
        <v>236</v>
      </c>
      <c r="B246" s="463" t="s">
        <v>125</v>
      </c>
      <c r="C246" s="460">
        <v>107.2</v>
      </c>
      <c r="D246" s="461">
        <v>106.75</v>
      </c>
      <c r="E246" s="461">
        <v>104.55</v>
      </c>
      <c r="F246" s="461">
        <v>101.89999999999999</v>
      </c>
      <c r="G246" s="461">
        <v>99.699999999999989</v>
      </c>
      <c r="H246" s="461">
        <v>109.4</v>
      </c>
      <c r="I246" s="461">
        <v>111.6</v>
      </c>
      <c r="J246" s="461">
        <v>114.25000000000001</v>
      </c>
      <c r="K246" s="460">
        <v>108.95</v>
      </c>
      <c r="L246" s="460">
        <v>104.1</v>
      </c>
      <c r="M246" s="460">
        <v>741.74684000000002</v>
      </c>
    </row>
    <row r="247" spans="1:13">
      <c r="A247" s="245">
        <v>237</v>
      </c>
      <c r="B247" s="463" t="s">
        <v>399</v>
      </c>
      <c r="C247" s="460">
        <v>17.149999999999999</v>
      </c>
      <c r="D247" s="461">
        <v>17.216666666666665</v>
      </c>
      <c r="E247" s="461">
        <v>16.083333333333329</v>
      </c>
      <c r="F247" s="461">
        <v>15.016666666666662</v>
      </c>
      <c r="G247" s="461">
        <v>13.883333333333326</v>
      </c>
      <c r="H247" s="461">
        <v>18.283333333333331</v>
      </c>
      <c r="I247" s="461">
        <v>19.416666666666664</v>
      </c>
      <c r="J247" s="461">
        <v>20.483333333333334</v>
      </c>
      <c r="K247" s="460">
        <v>18.350000000000001</v>
      </c>
      <c r="L247" s="460">
        <v>16.149999999999999</v>
      </c>
      <c r="M247" s="460">
        <v>547.25558000000001</v>
      </c>
    </row>
    <row r="248" spans="1:13">
      <c r="A248" s="245">
        <v>238</v>
      </c>
      <c r="B248" s="463" t="s">
        <v>772</v>
      </c>
      <c r="C248" s="460">
        <v>1858.1</v>
      </c>
      <c r="D248" s="461">
        <v>1861.0166666666667</v>
      </c>
      <c r="E248" s="461">
        <v>1837.0833333333333</v>
      </c>
      <c r="F248" s="461">
        <v>1816.0666666666666</v>
      </c>
      <c r="G248" s="461">
        <v>1792.1333333333332</v>
      </c>
      <c r="H248" s="461">
        <v>1882.0333333333333</v>
      </c>
      <c r="I248" s="461">
        <v>1905.9666666666667</v>
      </c>
      <c r="J248" s="461">
        <v>1926.9833333333333</v>
      </c>
      <c r="K248" s="460">
        <v>1884.95</v>
      </c>
      <c r="L248" s="460">
        <v>1840</v>
      </c>
      <c r="M248" s="460">
        <v>20.9877</v>
      </c>
    </row>
    <row r="249" spans="1:13">
      <c r="A249" s="245">
        <v>239</v>
      </c>
      <c r="B249" s="463" t="s">
        <v>748</v>
      </c>
      <c r="C249" s="460">
        <v>342.85</v>
      </c>
      <c r="D249" s="461">
        <v>345.11666666666662</v>
      </c>
      <c r="E249" s="461">
        <v>338.78333333333325</v>
      </c>
      <c r="F249" s="461">
        <v>334.71666666666664</v>
      </c>
      <c r="G249" s="461">
        <v>328.38333333333327</v>
      </c>
      <c r="H249" s="461">
        <v>349.18333333333322</v>
      </c>
      <c r="I249" s="461">
        <v>355.51666666666659</v>
      </c>
      <c r="J249" s="461">
        <v>359.5833333333332</v>
      </c>
      <c r="K249" s="460">
        <v>351.45</v>
      </c>
      <c r="L249" s="460">
        <v>341.05</v>
      </c>
      <c r="M249" s="460">
        <v>1.1861299999999999</v>
      </c>
    </row>
    <row r="250" spans="1:13">
      <c r="A250" s="245">
        <v>240</v>
      </c>
      <c r="B250" s="463" t="s">
        <v>120</v>
      </c>
      <c r="C250" s="460">
        <v>515.04999999999995</v>
      </c>
      <c r="D250" s="461">
        <v>516.38333333333333</v>
      </c>
      <c r="E250" s="461">
        <v>509.76666666666665</v>
      </c>
      <c r="F250" s="461">
        <v>504.48333333333335</v>
      </c>
      <c r="G250" s="461">
        <v>497.86666666666667</v>
      </c>
      <c r="H250" s="461">
        <v>521.66666666666663</v>
      </c>
      <c r="I250" s="461">
        <v>528.28333333333319</v>
      </c>
      <c r="J250" s="461">
        <v>533.56666666666661</v>
      </c>
      <c r="K250" s="460">
        <v>523</v>
      </c>
      <c r="L250" s="460">
        <v>511.1</v>
      </c>
      <c r="M250" s="460">
        <v>15.56296</v>
      </c>
    </row>
    <row r="251" spans="1:13">
      <c r="A251" s="245">
        <v>241</v>
      </c>
      <c r="B251" s="463" t="s">
        <v>824</v>
      </c>
      <c r="C251" s="460">
        <v>243.65</v>
      </c>
      <c r="D251" s="461">
        <v>243.54999999999998</v>
      </c>
      <c r="E251" s="461">
        <v>242.09999999999997</v>
      </c>
      <c r="F251" s="461">
        <v>240.54999999999998</v>
      </c>
      <c r="G251" s="461">
        <v>239.09999999999997</v>
      </c>
      <c r="H251" s="461">
        <v>245.09999999999997</v>
      </c>
      <c r="I251" s="461">
        <v>246.54999999999995</v>
      </c>
      <c r="J251" s="461">
        <v>248.09999999999997</v>
      </c>
      <c r="K251" s="460">
        <v>245</v>
      </c>
      <c r="L251" s="460">
        <v>242</v>
      </c>
      <c r="M251" s="460">
        <v>16.508780000000002</v>
      </c>
    </row>
    <row r="252" spans="1:13">
      <c r="A252" s="245">
        <v>242</v>
      </c>
      <c r="B252" s="463" t="s">
        <v>122</v>
      </c>
      <c r="C252" s="460">
        <v>967</v>
      </c>
      <c r="D252" s="461">
        <v>968.93333333333339</v>
      </c>
      <c r="E252" s="461">
        <v>959.26666666666677</v>
      </c>
      <c r="F252" s="461">
        <v>951.53333333333342</v>
      </c>
      <c r="G252" s="461">
        <v>941.86666666666679</v>
      </c>
      <c r="H252" s="461">
        <v>976.66666666666674</v>
      </c>
      <c r="I252" s="461">
        <v>986.33333333333326</v>
      </c>
      <c r="J252" s="461">
        <v>994.06666666666672</v>
      </c>
      <c r="K252" s="460">
        <v>978.6</v>
      </c>
      <c r="L252" s="460">
        <v>961.2</v>
      </c>
      <c r="M252" s="460">
        <v>47.87294</v>
      </c>
    </row>
    <row r="253" spans="1:13">
      <c r="A253" s="245">
        <v>243</v>
      </c>
      <c r="B253" s="463" t="s">
        <v>256</v>
      </c>
      <c r="C253" s="460">
        <v>4399.7</v>
      </c>
      <c r="D253" s="461">
        <v>4436.5</v>
      </c>
      <c r="E253" s="461">
        <v>4346.2</v>
      </c>
      <c r="F253" s="461">
        <v>4292.7</v>
      </c>
      <c r="G253" s="461">
        <v>4202.3999999999996</v>
      </c>
      <c r="H253" s="461">
        <v>4490</v>
      </c>
      <c r="I253" s="461">
        <v>4580.2999999999993</v>
      </c>
      <c r="J253" s="461">
        <v>4633.8</v>
      </c>
      <c r="K253" s="460">
        <v>4526.8</v>
      </c>
      <c r="L253" s="460">
        <v>4383</v>
      </c>
      <c r="M253" s="460">
        <v>5.6556800000000003</v>
      </c>
    </row>
    <row r="254" spans="1:13">
      <c r="A254" s="245">
        <v>244</v>
      </c>
      <c r="B254" s="463" t="s">
        <v>124</v>
      </c>
      <c r="C254" s="460">
        <v>1337</v>
      </c>
      <c r="D254" s="461">
        <v>1342.5666666666666</v>
      </c>
      <c r="E254" s="461">
        <v>1327.6833333333332</v>
      </c>
      <c r="F254" s="461">
        <v>1318.3666666666666</v>
      </c>
      <c r="G254" s="461">
        <v>1303.4833333333331</v>
      </c>
      <c r="H254" s="461">
        <v>1351.8833333333332</v>
      </c>
      <c r="I254" s="461">
        <v>1366.7666666666664</v>
      </c>
      <c r="J254" s="461">
        <v>1376.0833333333333</v>
      </c>
      <c r="K254" s="460">
        <v>1357.45</v>
      </c>
      <c r="L254" s="460">
        <v>1333.25</v>
      </c>
      <c r="M254" s="460">
        <v>44.358780000000003</v>
      </c>
    </row>
    <row r="255" spans="1:13">
      <c r="A255" s="245">
        <v>245</v>
      </c>
      <c r="B255" s="463" t="s">
        <v>749</v>
      </c>
      <c r="C255" s="460">
        <v>807.4</v>
      </c>
      <c r="D255" s="461">
        <v>801.35</v>
      </c>
      <c r="E255" s="461">
        <v>772.7</v>
      </c>
      <c r="F255" s="461">
        <v>738</v>
      </c>
      <c r="G255" s="461">
        <v>709.35</v>
      </c>
      <c r="H255" s="461">
        <v>836.05000000000007</v>
      </c>
      <c r="I255" s="461">
        <v>864.69999999999993</v>
      </c>
      <c r="J255" s="461">
        <v>899.40000000000009</v>
      </c>
      <c r="K255" s="460">
        <v>830</v>
      </c>
      <c r="L255" s="460">
        <v>766.65</v>
      </c>
      <c r="M255" s="460">
        <v>1.22129</v>
      </c>
    </row>
    <row r="256" spans="1:13">
      <c r="A256" s="245">
        <v>246</v>
      </c>
      <c r="B256" s="463" t="s">
        <v>400</v>
      </c>
      <c r="C256" s="460">
        <v>293.7</v>
      </c>
      <c r="D256" s="461">
        <v>294.13333333333327</v>
      </c>
      <c r="E256" s="461">
        <v>290.36666666666656</v>
      </c>
      <c r="F256" s="461">
        <v>287.0333333333333</v>
      </c>
      <c r="G256" s="461">
        <v>283.26666666666659</v>
      </c>
      <c r="H256" s="461">
        <v>297.46666666666653</v>
      </c>
      <c r="I256" s="461">
        <v>301.23333333333329</v>
      </c>
      <c r="J256" s="461">
        <v>304.56666666666649</v>
      </c>
      <c r="K256" s="460">
        <v>297.89999999999998</v>
      </c>
      <c r="L256" s="460">
        <v>290.8</v>
      </c>
      <c r="M256" s="460">
        <v>2.6766200000000002</v>
      </c>
    </row>
    <row r="257" spans="1:13">
      <c r="A257" s="245">
        <v>247</v>
      </c>
      <c r="B257" s="463" t="s">
        <v>121</v>
      </c>
      <c r="C257" s="460">
        <v>1689.6</v>
      </c>
      <c r="D257" s="461">
        <v>1697.8833333333332</v>
      </c>
      <c r="E257" s="461">
        <v>1670.7666666666664</v>
      </c>
      <c r="F257" s="461">
        <v>1651.9333333333332</v>
      </c>
      <c r="G257" s="461">
        <v>1624.8166666666664</v>
      </c>
      <c r="H257" s="461">
        <v>1716.7166666666665</v>
      </c>
      <c r="I257" s="461">
        <v>1743.8333333333333</v>
      </c>
      <c r="J257" s="461">
        <v>1762.6666666666665</v>
      </c>
      <c r="K257" s="460">
        <v>1725</v>
      </c>
      <c r="L257" s="460">
        <v>1679.05</v>
      </c>
      <c r="M257" s="460">
        <v>5.2722800000000003</v>
      </c>
    </row>
    <row r="258" spans="1:13">
      <c r="A258" s="245">
        <v>248</v>
      </c>
      <c r="B258" s="463" t="s">
        <v>257</v>
      </c>
      <c r="C258" s="460">
        <v>2178.8000000000002</v>
      </c>
      <c r="D258" s="461">
        <v>2187.0666666666671</v>
      </c>
      <c r="E258" s="461">
        <v>2155.1333333333341</v>
      </c>
      <c r="F258" s="461">
        <v>2131.4666666666672</v>
      </c>
      <c r="G258" s="461">
        <v>2099.5333333333342</v>
      </c>
      <c r="H258" s="461">
        <v>2210.733333333334</v>
      </c>
      <c r="I258" s="461">
        <v>2242.6666666666674</v>
      </c>
      <c r="J258" s="461">
        <v>2266.3333333333339</v>
      </c>
      <c r="K258" s="460">
        <v>2219</v>
      </c>
      <c r="L258" s="460">
        <v>2163.4</v>
      </c>
      <c r="M258" s="460">
        <v>1.57978</v>
      </c>
    </row>
    <row r="259" spans="1:13">
      <c r="A259" s="245">
        <v>249</v>
      </c>
      <c r="B259" s="463" t="s">
        <v>401</v>
      </c>
      <c r="C259" s="460">
        <v>1373.25</v>
      </c>
      <c r="D259" s="461">
        <v>1374.55</v>
      </c>
      <c r="E259" s="461">
        <v>1364.25</v>
      </c>
      <c r="F259" s="461">
        <v>1355.25</v>
      </c>
      <c r="G259" s="461">
        <v>1344.95</v>
      </c>
      <c r="H259" s="461">
        <v>1383.55</v>
      </c>
      <c r="I259" s="461">
        <v>1393.8499999999997</v>
      </c>
      <c r="J259" s="461">
        <v>1402.85</v>
      </c>
      <c r="K259" s="460">
        <v>1384.85</v>
      </c>
      <c r="L259" s="460">
        <v>1365.55</v>
      </c>
      <c r="M259" s="460">
        <v>0.44175999999999999</v>
      </c>
    </row>
    <row r="260" spans="1:13">
      <c r="A260" s="245">
        <v>250</v>
      </c>
      <c r="B260" s="463" t="s">
        <v>402</v>
      </c>
      <c r="C260" s="460">
        <v>2846.2</v>
      </c>
      <c r="D260" s="461">
        <v>2860.5833333333335</v>
      </c>
      <c r="E260" s="461">
        <v>2806.166666666667</v>
      </c>
      <c r="F260" s="461">
        <v>2766.1333333333337</v>
      </c>
      <c r="G260" s="461">
        <v>2711.7166666666672</v>
      </c>
      <c r="H260" s="461">
        <v>2900.6166666666668</v>
      </c>
      <c r="I260" s="461">
        <v>2955.0333333333338</v>
      </c>
      <c r="J260" s="461">
        <v>2995.0666666666666</v>
      </c>
      <c r="K260" s="460">
        <v>2915</v>
      </c>
      <c r="L260" s="460">
        <v>2820.55</v>
      </c>
      <c r="M260" s="460">
        <v>0.69240000000000002</v>
      </c>
    </row>
    <row r="261" spans="1:13">
      <c r="A261" s="245">
        <v>251</v>
      </c>
      <c r="B261" s="463" t="s">
        <v>403</v>
      </c>
      <c r="C261" s="460">
        <v>444.7</v>
      </c>
      <c r="D261" s="461">
        <v>441.88333333333338</v>
      </c>
      <c r="E261" s="461">
        <v>432.76666666666677</v>
      </c>
      <c r="F261" s="461">
        <v>420.83333333333337</v>
      </c>
      <c r="G261" s="461">
        <v>411.71666666666675</v>
      </c>
      <c r="H261" s="461">
        <v>453.81666666666678</v>
      </c>
      <c r="I261" s="461">
        <v>462.93333333333345</v>
      </c>
      <c r="J261" s="461">
        <v>474.86666666666679</v>
      </c>
      <c r="K261" s="460">
        <v>451</v>
      </c>
      <c r="L261" s="460">
        <v>429.95</v>
      </c>
      <c r="M261" s="460">
        <v>14.34578</v>
      </c>
    </row>
    <row r="262" spans="1:13">
      <c r="A262" s="245">
        <v>252</v>
      </c>
      <c r="B262" s="463" t="s">
        <v>404</v>
      </c>
      <c r="C262" s="460">
        <v>147.30000000000001</v>
      </c>
      <c r="D262" s="461">
        <v>148</v>
      </c>
      <c r="E262" s="461">
        <v>145.80000000000001</v>
      </c>
      <c r="F262" s="461">
        <v>144.30000000000001</v>
      </c>
      <c r="G262" s="461">
        <v>142.10000000000002</v>
      </c>
      <c r="H262" s="461">
        <v>149.5</v>
      </c>
      <c r="I262" s="461">
        <v>151.69999999999999</v>
      </c>
      <c r="J262" s="461">
        <v>153.19999999999999</v>
      </c>
      <c r="K262" s="460">
        <v>150.19999999999999</v>
      </c>
      <c r="L262" s="460">
        <v>146.5</v>
      </c>
      <c r="M262" s="460">
        <v>4.6361400000000001</v>
      </c>
    </row>
    <row r="263" spans="1:13">
      <c r="A263" s="245">
        <v>253</v>
      </c>
      <c r="B263" s="463" t="s">
        <v>405</v>
      </c>
      <c r="C263" s="460">
        <v>123.75</v>
      </c>
      <c r="D263" s="461">
        <v>123.83333333333333</v>
      </c>
      <c r="E263" s="461">
        <v>121.91666666666666</v>
      </c>
      <c r="F263" s="461">
        <v>120.08333333333333</v>
      </c>
      <c r="G263" s="461">
        <v>118.16666666666666</v>
      </c>
      <c r="H263" s="461">
        <v>125.66666666666666</v>
      </c>
      <c r="I263" s="461">
        <v>127.58333333333331</v>
      </c>
      <c r="J263" s="461">
        <v>129.41666666666666</v>
      </c>
      <c r="K263" s="460">
        <v>125.75</v>
      </c>
      <c r="L263" s="460">
        <v>122</v>
      </c>
      <c r="M263" s="460">
        <v>20.28905</v>
      </c>
    </row>
    <row r="264" spans="1:13">
      <c r="A264" s="245">
        <v>254</v>
      </c>
      <c r="B264" s="463" t="s">
        <v>406</v>
      </c>
      <c r="C264" s="460">
        <v>80.05</v>
      </c>
      <c r="D264" s="461">
        <v>80.05</v>
      </c>
      <c r="E264" s="461">
        <v>79.5</v>
      </c>
      <c r="F264" s="461">
        <v>78.95</v>
      </c>
      <c r="G264" s="461">
        <v>78.400000000000006</v>
      </c>
      <c r="H264" s="461">
        <v>80.599999999999994</v>
      </c>
      <c r="I264" s="461">
        <v>81.149999999999977</v>
      </c>
      <c r="J264" s="461">
        <v>81.699999999999989</v>
      </c>
      <c r="K264" s="460">
        <v>80.599999999999994</v>
      </c>
      <c r="L264" s="460">
        <v>79.5</v>
      </c>
      <c r="M264" s="460">
        <v>9.0244700000000009</v>
      </c>
    </row>
    <row r="265" spans="1:13">
      <c r="A265" s="245">
        <v>255</v>
      </c>
      <c r="B265" s="463" t="s">
        <v>258</v>
      </c>
      <c r="C265" s="460">
        <v>117.8</v>
      </c>
      <c r="D265" s="461">
        <v>117.71666666666665</v>
      </c>
      <c r="E265" s="461">
        <v>115.98333333333331</v>
      </c>
      <c r="F265" s="461">
        <v>114.16666666666666</v>
      </c>
      <c r="G265" s="461">
        <v>112.43333333333331</v>
      </c>
      <c r="H265" s="461">
        <v>119.5333333333333</v>
      </c>
      <c r="I265" s="461">
        <v>121.26666666666665</v>
      </c>
      <c r="J265" s="461">
        <v>123.0833333333333</v>
      </c>
      <c r="K265" s="460">
        <v>119.45</v>
      </c>
      <c r="L265" s="460">
        <v>115.9</v>
      </c>
      <c r="M265" s="460">
        <v>40.25817</v>
      </c>
    </row>
    <row r="266" spans="1:13">
      <c r="A266" s="245">
        <v>256</v>
      </c>
      <c r="B266" s="463" t="s">
        <v>128</v>
      </c>
      <c r="C266" s="460">
        <v>705.85</v>
      </c>
      <c r="D266" s="461">
        <v>710.1</v>
      </c>
      <c r="E266" s="461">
        <v>699.85</v>
      </c>
      <c r="F266" s="461">
        <v>693.85</v>
      </c>
      <c r="G266" s="461">
        <v>683.6</v>
      </c>
      <c r="H266" s="461">
        <v>716.1</v>
      </c>
      <c r="I266" s="461">
        <v>726.35</v>
      </c>
      <c r="J266" s="461">
        <v>732.35</v>
      </c>
      <c r="K266" s="460">
        <v>720.35</v>
      </c>
      <c r="L266" s="460">
        <v>704.1</v>
      </c>
      <c r="M266" s="460">
        <v>65.620059999999995</v>
      </c>
    </row>
    <row r="267" spans="1:13">
      <c r="A267" s="245">
        <v>257</v>
      </c>
      <c r="B267" s="463" t="s">
        <v>751</v>
      </c>
      <c r="C267" s="460">
        <v>86.05</v>
      </c>
      <c r="D267" s="461">
        <v>86.383333333333326</v>
      </c>
      <c r="E267" s="461">
        <v>85.366666666666646</v>
      </c>
      <c r="F267" s="461">
        <v>84.683333333333323</v>
      </c>
      <c r="G267" s="461">
        <v>83.666666666666643</v>
      </c>
      <c r="H267" s="461">
        <v>87.066666666666649</v>
      </c>
      <c r="I267" s="461">
        <v>88.083333333333329</v>
      </c>
      <c r="J267" s="461">
        <v>88.766666666666652</v>
      </c>
      <c r="K267" s="460">
        <v>87.4</v>
      </c>
      <c r="L267" s="460">
        <v>85.7</v>
      </c>
      <c r="M267" s="460">
        <v>1.69024</v>
      </c>
    </row>
    <row r="268" spans="1:13">
      <c r="A268" s="245">
        <v>258</v>
      </c>
      <c r="B268" s="463" t="s">
        <v>407</v>
      </c>
      <c r="C268" s="460">
        <v>54.4</v>
      </c>
      <c r="D268" s="461">
        <v>54.516666666666673</v>
      </c>
      <c r="E268" s="461">
        <v>53.883333333333347</v>
      </c>
      <c r="F268" s="461">
        <v>53.366666666666674</v>
      </c>
      <c r="G268" s="461">
        <v>52.733333333333348</v>
      </c>
      <c r="H268" s="461">
        <v>55.033333333333346</v>
      </c>
      <c r="I268" s="461">
        <v>55.666666666666671</v>
      </c>
      <c r="J268" s="461">
        <v>56.183333333333344</v>
      </c>
      <c r="K268" s="460">
        <v>55.15</v>
      </c>
      <c r="L268" s="460">
        <v>54</v>
      </c>
      <c r="M268" s="460">
        <v>2.8480799999999999</v>
      </c>
    </row>
    <row r="269" spans="1:13">
      <c r="A269" s="245">
        <v>259</v>
      </c>
      <c r="B269" s="463" t="s">
        <v>408</v>
      </c>
      <c r="C269" s="460">
        <v>94.95</v>
      </c>
      <c r="D269" s="461">
        <v>95.483333333333334</v>
      </c>
      <c r="E269" s="461">
        <v>93.266666666666666</v>
      </c>
      <c r="F269" s="461">
        <v>91.583333333333329</v>
      </c>
      <c r="G269" s="461">
        <v>89.36666666666666</v>
      </c>
      <c r="H269" s="461">
        <v>97.166666666666671</v>
      </c>
      <c r="I269" s="461">
        <v>99.38333333333334</v>
      </c>
      <c r="J269" s="461">
        <v>101.06666666666668</v>
      </c>
      <c r="K269" s="460">
        <v>97.7</v>
      </c>
      <c r="L269" s="460">
        <v>93.8</v>
      </c>
      <c r="M269" s="460">
        <v>21.50311</v>
      </c>
    </row>
    <row r="270" spans="1:13">
      <c r="A270" s="245">
        <v>260</v>
      </c>
      <c r="B270" s="463" t="s">
        <v>409</v>
      </c>
      <c r="C270" s="460">
        <v>27.75</v>
      </c>
      <c r="D270" s="461">
        <v>27.916666666666668</v>
      </c>
      <c r="E270" s="461">
        <v>27.183333333333337</v>
      </c>
      <c r="F270" s="461">
        <v>26.616666666666671</v>
      </c>
      <c r="G270" s="461">
        <v>25.88333333333334</v>
      </c>
      <c r="H270" s="461">
        <v>28.483333333333334</v>
      </c>
      <c r="I270" s="461">
        <v>29.216666666666661</v>
      </c>
      <c r="J270" s="461">
        <v>29.783333333333331</v>
      </c>
      <c r="K270" s="460">
        <v>28.65</v>
      </c>
      <c r="L270" s="460">
        <v>27.35</v>
      </c>
      <c r="M270" s="460">
        <v>34.074660000000002</v>
      </c>
    </row>
    <row r="271" spans="1:13">
      <c r="A271" s="245">
        <v>261</v>
      </c>
      <c r="B271" s="463" t="s">
        <v>410</v>
      </c>
      <c r="C271" s="460">
        <v>72.2</v>
      </c>
      <c r="D271" s="461">
        <v>71.416666666666671</v>
      </c>
      <c r="E271" s="461">
        <v>69.533333333333346</v>
      </c>
      <c r="F271" s="461">
        <v>66.866666666666674</v>
      </c>
      <c r="G271" s="461">
        <v>64.983333333333348</v>
      </c>
      <c r="H271" s="461">
        <v>74.083333333333343</v>
      </c>
      <c r="I271" s="461">
        <v>75.966666666666669</v>
      </c>
      <c r="J271" s="461">
        <v>78.63333333333334</v>
      </c>
      <c r="K271" s="460">
        <v>73.3</v>
      </c>
      <c r="L271" s="460">
        <v>68.75</v>
      </c>
      <c r="M271" s="460">
        <v>27.754519999999999</v>
      </c>
    </row>
    <row r="272" spans="1:13">
      <c r="A272" s="245">
        <v>262</v>
      </c>
      <c r="B272" s="463" t="s">
        <v>411</v>
      </c>
      <c r="C272" s="460">
        <v>87.4</v>
      </c>
      <c r="D272" s="461">
        <v>87.633333333333326</v>
      </c>
      <c r="E272" s="461">
        <v>86.766666666666652</v>
      </c>
      <c r="F272" s="461">
        <v>86.133333333333326</v>
      </c>
      <c r="G272" s="461">
        <v>85.266666666666652</v>
      </c>
      <c r="H272" s="461">
        <v>88.266666666666652</v>
      </c>
      <c r="I272" s="461">
        <v>89.133333333333326</v>
      </c>
      <c r="J272" s="461">
        <v>89.766666666666652</v>
      </c>
      <c r="K272" s="460">
        <v>88.5</v>
      </c>
      <c r="L272" s="460">
        <v>87</v>
      </c>
      <c r="M272" s="460">
        <v>17.649480000000001</v>
      </c>
    </row>
    <row r="273" spans="1:13">
      <c r="A273" s="245">
        <v>263</v>
      </c>
      <c r="B273" s="463" t="s">
        <v>412</v>
      </c>
      <c r="C273" s="460">
        <v>184.95</v>
      </c>
      <c r="D273" s="461">
        <v>186.26666666666665</v>
      </c>
      <c r="E273" s="461">
        <v>180.8833333333333</v>
      </c>
      <c r="F273" s="461">
        <v>176.81666666666663</v>
      </c>
      <c r="G273" s="461">
        <v>171.43333333333328</v>
      </c>
      <c r="H273" s="461">
        <v>190.33333333333331</v>
      </c>
      <c r="I273" s="461">
        <v>195.71666666666664</v>
      </c>
      <c r="J273" s="461">
        <v>199.78333333333333</v>
      </c>
      <c r="K273" s="460">
        <v>191.65</v>
      </c>
      <c r="L273" s="460">
        <v>182.2</v>
      </c>
      <c r="M273" s="460">
        <v>19.322289999999999</v>
      </c>
    </row>
    <row r="274" spans="1:13">
      <c r="A274" s="245">
        <v>264</v>
      </c>
      <c r="B274" s="463" t="s">
        <v>413</v>
      </c>
      <c r="C274" s="460">
        <v>94.4</v>
      </c>
      <c r="D274" s="461">
        <v>94.38333333333334</v>
      </c>
      <c r="E274" s="461">
        <v>93.566666666666677</v>
      </c>
      <c r="F274" s="461">
        <v>92.733333333333334</v>
      </c>
      <c r="G274" s="461">
        <v>91.916666666666671</v>
      </c>
      <c r="H274" s="461">
        <v>95.216666666666683</v>
      </c>
      <c r="I274" s="461">
        <v>96.033333333333346</v>
      </c>
      <c r="J274" s="461">
        <v>96.866666666666688</v>
      </c>
      <c r="K274" s="460">
        <v>95.2</v>
      </c>
      <c r="L274" s="460">
        <v>93.55</v>
      </c>
      <c r="M274" s="460">
        <v>14.01895</v>
      </c>
    </row>
    <row r="275" spans="1:13">
      <c r="A275" s="245">
        <v>265</v>
      </c>
      <c r="B275" s="463" t="s">
        <v>127</v>
      </c>
      <c r="C275" s="460">
        <v>421.85</v>
      </c>
      <c r="D275" s="461">
        <v>427.5333333333333</v>
      </c>
      <c r="E275" s="461">
        <v>414.61666666666662</v>
      </c>
      <c r="F275" s="461">
        <v>407.38333333333333</v>
      </c>
      <c r="G275" s="461">
        <v>394.46666666666664</v>
      </c>
      <c r="H275" s="461">
        <v>434.76666666666659</v>
      </c>
      <c r="I275" s="461">
        <v>447.68333333333334</v>
      </c>
      <c r="J275" s="461">
        <v>454.91666666666657</v>
      </c>
      <c r="K275" s="460">
        <v>440.45</v>
      </c>
      <c r="L275" s="460">
        <v>420.3</v>
      </c>
      <c r="M275" s="460">
        <v>127.6317</v>
      </c>
    </row>
    <row r="276" spans="1:13">
      <c r="A276" s="245">
        <v>266</v>
      </c>
      <c r="B276" s="463" t="s">
        <v>414</v>
      </c>
      <c r="C276" s="460">
        <v>2223.8000000000002</v>
      </c>
      <c r="D276" s="461">
        <v>2232.3333333333335</v>
      </c>
      <c r="E276" s="461">
        <v>2205.4666666666672</v>
      </c>
      <c r="F276" s="461">
        <v>2187.1333333333337</v>
      </c>
      <c r="G276" s="461">
        <v>2160.2666666666673</v>
      </c>
      <c r="H276" s="461">
        <v>2250.666666666667</v>
      </c>
      <c r="I276" s="461">
        <v>2277.5333333333328</v>
      </c>
      <c r="J276" s="461">
        <v>2295.8666666666668</v>
      </c>
      <c r="K276" s="460">
        <v>2259.1999999999998</v>
      </c>
      <c r="L276" s="460">
        <v>2214</v>
      </c>
      <c r="M276" s="460">
        <v>0.19736999999999999</v>
      </c>
    </row>
    <row r="277" spans="1:13">
      <c r="A277" s="245">
        <v>267</v>
      </c>
      <c r="B277" s="463" t="s">
        <v>129</v>
      </c>
      <c r="C277" s="460">
        <v>3014.6</v>
      </c>
      <c r="D277" s="461">
        <v>3004.8166666666671</v>
      </c>
      <c r="E277" s="461">
        <v>2955.6333333333341</v>
      </c>
      <c r="F277" s="461">
        <v>2896.666666666667</v>
      </c>
      <c r="G277" s="461">
        <v>2847.483333333334</v>
      </c>
      <c r="H277" s="461">
        <v>3063.7833333333342</v>
      </c>
      <c r="I277" s="461">
        <v>3112.9666666666676</v>
      </c>
      <c r="J277" s="461">
        <v>3171.9333333333343</v>
      </c>
      <c r="K277" s="460">
        <v>3054</v>
      </c>
      <c r="L277" s="460">
        <v>2945.85</v>
      </c>
      <c r="M277" s="460">
        <v>8.9293600000000009</v>
      </c>
    </row>
    <row r="278" spans="1:13">
      <c r="A278" s="245">
        <v>268</v>
      </c>
      <c r="B278" s="463" t="s">
        <v>130</v>
      </c>
      <c r="C278" s="460">
        <v>732.8</v>
      </c>
      <c r="D278" s="461">
        <v>735.16666666666663</v>
      </c>
      <c r="E278" s="461">
        <v>725.33333333333326</v>
      </c>
      <c r="F278" s="461">
        <v>717.86666666666667</v>
      </c>
      <c r="G278" s="461">
        <v>708.0333333333333</v>
      </c>
      <c r="H278" s="461">
        <v>742.63333333333321</v>
      </c>
      <c r="I278" s="461">
        <v>752.46666666666647</v>
      </c>
      <c r="J278" s="461">
        <v>759.93333333333317</v>
      </c>
      <c r="K278" s="460">
        <v>745</v>
      </c>
      <c r="L278" s="460">
        <v>727.7</v>
      </c>
      <c r="M278" s="460">
        <v>8.5090199999999996</v>
      </c>
    </row>
    <row r="279" spans="1:13">
      <c r="A279" s="245">
        <v>269</v>
      </c>
      <c r="B279" s="463" t="s">
        <v>415</v>
      </c>
      <c r="C279" s="460">
        <v>144.44999999999999</v>
      </c>
      <c r="D279" s="461">
        <v>146.43333333333331</v>
      </c>
      <c r="E279" s="461">
        <v>142.01666666666662</v>
      </c>
      <c r="F279" s="461">
        <v>139.58333333333331</v>
      </c>
      <c r="G279" s="461">
        <v>135.16666666666663</v>
      </c>
      <c r="H279" s="461">
        <v>148.86666666666662</v>
      </c>
      <c r="I279" s="461">
        <v>153.2833333333333</v>
      </c>
      <c r="J279" s="461">
        <v>155.71666666666661</v>
      </c>
      <c r="K279" s="460">
        <v>150.85</v>
      </c>
      <c r="L279" s="460">
        <v>144</v>
      </c>
      <c r="M279" s="460">
        <v>35.518999999999998</v>
      </c>
    </row>
    <row r="280" spans="1:13">
      <c r="A280" s="245">
        <v>270</v>
      </c>
      <c r="B280" s="463" t="s">
        <v>417</v>
      </c>
      <c r="C280" s="460">
        <v>607.15</v>
      </c>
      <c r="D280" s="461">
        <v>608.65</v>
      </c>
      <c r="E280" s="461">
        <v>578.5</v>
      </c>
      <c r="F280" s="461">
        <v>549.85</v>
      </c>
      <c r="G280" s="461">
        <v>519.70000000000005</v>
      </c>
      <c r="H280" s="461">
        <v>637.29999999999995</v>
      </c>
      <c r="I280" s="461">
        <v>667.44999999999982</v>
      </c>
      <c r="J280" s="461">
        <v>696.09999999999991</v>
      </c>
      <c r="K280" s="460">
        <v>638.79999999999995</v>
      </c>
      <c r="L280" s="460">
        <v>580</v>
      </c>
      <c r="M280" s="460">
        <v>33.525390000000002</v>
      </c>
    </row>
    <row r="281" spans="1:13">
      <c r="A281" s="245">
        <v>271</v>
      </c>
      <c r="B281" s="463" t="s">
        <v>418</v>
      </c>
      <c r="C281" s="460">
        <v>216.35</v>
      </c>
      <c r="D281" s="461">
        <v>214.41666666666666</v>
      </c>
      <c r="E281" s="461">
        <v>211.08333333333331</v>
      </c>
      <c r="F281" s="461">
        <v>205.81666666666666</v>
      </c>
      <c r="G281" s="461">
        <v>202.48333333333332</v>
      </c>
      <c r="H281" s="461">
        <v>219.68333333333331</v>
      </c>
      <c r="I281" s="461">
        <v>223.01666666666662</v>
      </c>
      <c r="J281" s="461">
        <v>228.2833333333333</v>
      </c>
      <c r="K281" s="460">
        <v>217.75</v>
      </c>
      <c r="L281" s="460">
        <v>209.15</v>
      </c>
      <c r="M281" s="460">
        <v>4.6212400000000002</v>
      </c>
    </row>
    <row r="282" spans="1:13">
      <c r="A282" s="245">
        <v>272</v>
      </c>
      <c r="B282" s="463" t="s">
        <v>419</v>
      </c>
      <c r="C282" s="460">
        <v>231.7</v>
      </c>
      <c r="D282" s="461">
        <v>229.86666666666667</v>
      </c>
      <c r="E282" s="461">
        <v>225.93333333333334</v>
      </c>
      <c r="F282" s="461">
        <v>220.16666666666666</v>
      </c>
      <c r="G282" s="461">
        <v>216.23333333333332</v>
      </c>
      <c r="H282" s="461">
        <v>235.63333333333335</v>
      </c>
      <c r="I282" s="461">
        <v>239.56666666666669</v>
      </c>
      <c r="J282" s="461">
        <v>245.33333333333337</v>
      </c>
      <c r="K282" s="460">
        <v>233.8</v>
      </c>
      <c r="L282" s="460">
        <v>224.1</v>
      </c>
      <c r="M282" s="460">
        <v>7.5854400000000002</v>
      </c>
    </row>
    <row r="283" spans="1:13">
      <c r="A283" s="245">
        <v>273</v>
      </c>
      <c r="B283" s="463" t="s">
        <v>752</v>
      </c>
      <c r="C283" s="460">
        <v>915.25</v>
      </c>
      <c r="D283" s="461">
        <v>919.04999999999984</v>
      </c>
      <c r="E283" s="461">
        <v>907.49999999999966</v>
      </c>
      <c r="F283" s="461">
        <v>899.74999999999977</v>
      </c>
      <c r="G283" s="461">
        <v>888.19999999999959</v>
      </c>
      <c r="H283" s="461">
        <v>926.79999999999973</v>
      </c>
      <c r="I283" s="461">
        <v>938.34999999999991</v>
      </c>
      <c r="J283" s="461">
        <v>946.0999999999998</v>
      </c>
      <c r="K283" s="460">
        <v>930.6</v>
      </c>
      <c r="L283" s="460">
        <v>911.3</v>
      </c>
      <c r="M283" s="460">
        <v>0.52024999999999999</v>
      </c>
    </row>
    <row r="284" spans="1:13">
      <c r="A284" s="245">
        <v>274</v>
      </c>
      <c r="B284" s="463" t="s">
        <v>420</v>
      </c>
      <c r="C284" s="460">
        <v>917.95</v>
      </c>
      <c r="D284" s="461">
        <v>914.6</v>
      </c>
      <c r="E284" s="461">
        <v>909.35</v>
      </c>
      <c r="F284" s="461">
        <v>900.75</v>
      </c>
      <c r="G284" s="461">
        <v>895.5</v>
      </c>
      <c r="H284" s="461">
        <v>923.2</v>
      </c>
      <c r="I284" s="461">
        <v>928.45</v>
      </c>
      <c r="J284" s="461">
        <v>937.05000000000007</v>
      </c>
      <c r="K284" s="460">
        <v>919.85</v>
      </c>
      <c r="L284" s="460">
        <v>906</v>
      </c>
      <c r="M284" s="460">
        <v>1.92195</v>
      </c>
    </row>
    <row r="285" spans="1:13">
      <c r="A285" s="245">
        <v>275</v>
      </c>
      <c r="B285" s="463" t="s">
        <v>421</v>
      </c>
      <c r="C285" s="460">
        <v>389.65</v>
      </c>
      <c r="D285" s="461">
        <v>389.56666666666666</v>
      </c>
      <c r="E285" s="461">
        <v>384.38333333333333</v>
      </c>
      <c r="F285" s="461">
        <v>379.11666666666667</v>
      </c>
      <c r="G285" s="461">
        <v>373.93333333333334</v>
      </c>
      <c r="H285" s="461">
        <v>394.83333333333331</v>
      </c>
      <c r="I285" s="461">
        <v>400.01666666666659</v>
      </c>
      <c r="J285" s="461">
        <v>405.2833333333333</v>
      </c>
      <c r="K285" s="460">
        <v>394.75</v>
      </c>
      <c r="L285" s="460">
        <v>384.3</v>
      </c>
      <c r="M285" s="460">
        <v>2.3573499999999998</v>
      </c>
    </row>
    <row r="286" spans="1:13">
      <c r="A286" s="245">
        <v>276</v>
      </c>
      <c r="B286" s="463" t="s">
        <v>422</v>
      </c>
      <c r="C286" s="460">
        <v>561.95000000000005</v>
      </c>
      <c r="D286" s="461">
        <v>561.16666666666663</v>
      </c>
      <c r="E286" s="461">
        <v>558.7833333333333</v>
      </c>
      <c r="F286" s="461">
        <v>555.61666666666667</v>
      </c>
      <c r="G286" s="461">
        <v>553.23333333333335</v>
      </c>
      <c r="H286" s="461">
        <v>564.33333333333326</v>
      </c>
      <c r="I286" s="461">
        <v>566.7166666666667</v>
      </c>
      <c r="J286" s="461">
        <v>569.88333333333321</v>
      </c>
      <c r="K286" s="460">
        <v>563.54999999999995</v>
      </c>
      <c r="L286" s="460">
        <v>558</v>
      </c>
      <c r="M286" s="460">
        <v>0.70481000000000005</v>
      </c>
    </row>
    <row r="287" spans="1:13">
      <c r="A287" s="245">
        <v>277</v>
      </c>
      <c r="B287" s="463" t="s">
        <v>423</v>
      </c>
      <c r="C287" s="460">
        <v>67.099999999999994</v>
      </c>
      <c r="D287" s="461">
        <v>67.066666666666663</v>
      </c>
      <c r="E287" s="461">
        <v>66.633333333333326</v>
      </c>
      <c r="F287" s="461">
        <v>66.166666666666657</v>
      </c>
      <c r="G287" s="461">
        <v>65.73333333333332</v>
      </c>
      <c r="H287" s="461">
        <v>67.533333333333331</v>
      </c>
      <c r="I287" s="461">
        <v>67.966666666666669</v>
      </c>
      <c r="J287" s="461">
        <v>68.433333333333337</v>
      </c>
      <c r="K287" s="460">
        <v>67.5</v>
      </c>
      <c r="L287" s="460">
        <v>66.599999999999994</v>
      </c>
      <c r="M287" s="460">
        <v>8.3159200000000002</v>
      </c>
    </row>
    <row r="288" spans="1:13">
      <c r="A288" s="245">
        <v>278</v>
      </c>
      <c r="B288" s="463" t="s">
        <v>424</v>
      </c>
      <c r="C288" s="460">
        <v>57.7</v>
      </c>
      <c r="D288" s="461">
        <v>57.949999999999996</v>
      </c>
      <c r="E288" s="461">
        <v>56.999999999999993</v>
      </c>
      <c r="F288" s="461">
        <v>56.3</v>
      </c>
      <c r="G288" s="461">
        <v>55.349999999999994</v>
      </c>
      <c r="H288" s="461">
        <v>58.649999999999991</v>
      </c>
      <c r="I288" s="461">
        <v>59.599999999999994</v>
      </c>
      <c r="J288" s="461">
        <v>60.29999999999999</v>
      </c>
      <c r="K288" s="460">
        <v>58.9</v>
      </c>
      <c r="L288" s="460">
        <v>57.25</v>
      </c>
      <c r="M288" s="460">
        <v>12.391640000000001</v>
      </c>
    </row>
    <row r="289" spans="1:13">
      <c r="A289" s="245">
        <v>279</v>
      </c>
      <c r="B289" s="463" t="s">
        <v>425</v>
      </c>
      <c r="C289" s="460">
        <v>761.3</v>
      </c>
      <c r="D289" s="461">
        <v>761.73333333333323</v>
      </c>
      <c r="E289" s="461">
        <v>752.86666666666645</v>
      </c>
      <c r="F289" s="461">
        <v>744.43333333333317</v>
      </c>
      <c r="G289" s="461">
        <v>735.56666666666638</v>
      </c>
      <c r="H289" s="461">
        <v>770.16666666666652</v>
      </c>
      <c r="I289" s="461">
        <v>779.0333333333333</v>
      </c>
      <c r="J289" s="461">
        <v>787.46666666666658</v>
      </c>
      <c r="K289" s="460">
        <v>770.6</v>
      </c>
      <c r="L289" s="460">
        <v>753.3</v>
      </c>
      <c r="M289" s="460">
        <v>1.9248700000000001</v>
      </c>
    </row>
    <row r="290" spans="1:13">
      <c r="A290" s="245">
        <v>280</v>
      </c>
      <c r="B290" s="463" t="s">
        <v>426</v>
      </c>
      <c r="C290" s="460">
        <v>405.15</v>
      </c>
      <c r="D290" s="461">
        <v>403.88333333333327</v>
      </c>
      <c r="E290" s="461">
        <v>400.31666666666655</v>
      </c>
      <c r="F290" s="461">
        <v>395.48333333333329</v>
      </c>
      <c r="G290" s="461">
        <v>391.91666666666657</v>
      </c>
      <c r="H290" s="461">
        <v>408.71666666666653</v>
      </c>
      <c r="I290" s="461">
        <v>412.28333333333325</v>
      </c>
      <c r="J290" s="461">
        <v>417.1166666666665</v>
      </c>
      <c r="K290" s="460">
        <v>407.45</v>
      </c>
      <c r="L290" s="460">
        <v>399.05</v>
      </c>
      <c r="M290" s="460">
        <v>4.44306</v>
      </c>
    </row>
    <row r="291" spans="1:13">
      <c r="A291" s="245">
        <v>281</v>
      </c>
      <c r="B291" s="463" t="s">
        <v>427</v>
      </c>
      <c r="C291" s="460">
        <v>228.55</v>
      </c>
      <c r="D291" s="461">
        <v>229.54999999999998</v>
      </c>
      <c r="E291" s="461">
        <v>226.99999999999997</v>
      </c>
      <c r="F291" s="461">
        <v>225.45</v>
      </c>
      <c r="G291" s="461">
        <v>222.89999999999998</v>
      </c>
      <c r="H291" s="461">
        <v>231.09999999999997</v>
      </c>
      <c r="I291" s="461">
        <v>233.64999999999998</v>
      </c>
      <c r="J291" s="461">
        <v>235.19999999999996</v>
      </c>
      <c r="K291" s="460">
        <v>232.1</v>
      </c>
      <c r="L291" s="460">
        <v>228</v>
      </c>
      <c r="M291" s="460">
        <v>0.91712000000000005</v>
      </c>
    </row>
    <row r="292" spans="1:13">
      <c r="A292" s="245">
        <v>282</v>
      </c>
      <c r="B292" s="463" t="s">
        <v>131</v>
      </c>
      <c r="C292" s="460">
        <v>1730.55</v>
      </c>
      <c r="D292" s="461">
        <v>1736.1166666666666</v>
      </c>
      <c r="E292" s="461">
        <v>1721.8833333333332</v>
      </c>
      <c r="F292" s="461">
        <v>1713.2166666666667</v>
      </c>
      <c r="G292" s="461">
        <v>1698.9833333333333</v>
      </c>
      <c r="H292" s="461">
        <v>1744.7833333333331</v>
      </c>
      <c r="I292" s="461">
        <v>1759.0166666666662</v>
      </c>
      <c r="J292" s="461">
        <v>1767.6833333333329</v>
      </c>
      <c r="K292" s="460">
        <v>1750.35</v>
      </c>
      <c r="L292" s="460">
        <v>1727.45</v>
      </c>
      <c r="M292" s="460">
        <v>23.720420000000001</v>
      </c>
    </row>
    <row r="293" spans="1:13">
      <c r="A293" s="245">
        <v>283</v>
      </c>
      <c r="B293" s="463" t="s">
        <v>132</v>
      </c>
      <c r="C293" s="460">
        <v>90.3</v>
      </c>
      <c r="D293" s="461">
        <v>89.850000000000009</v>
      </c>
      <c r="E293" s="461">
        <v>88.950000000000017</v>
      </c>
      <c r="F293" s="461">
        <v>87.600000000000009</v>
      </c>
      <c r="G293" s="461">
        <v>86.700000000000017</v>
      </c>
      <c r="H293" s="461">
        <v>91.200000000000017</v>
      </c>
      <c r="I293" s="461">
        <v>92.100000000000023</v>
      </c>
      <c r="J293" s="461">
        <v>93.450000000000017</v>
      </c>
      <c r="K293" s="460">
        <v>90.75</v>
      </c>
      <c r="L293" s="460">
        <v>88.5</v>
      </c>
      <c r="M293" s="460">
        <v>104.29402</v>
      </c>
    </row>
    <row r="294" spans="1:13">
      <c r="A294" s="245">
        <v>284</v>
      </c>
      <c r="B294" s="463" t="s">
        <v>259</v>
      </c>
      <c r="C294" s="460">
        <v>2638.25</v>
      </c>
      <c r="D294" s="461">
        <v>2646.2999999999997</v>
      </c>
      <c r="E294" s="461">
        <v>2622.8999999999996</v>
      </c>
      <c r="F294" s="461">
        <v>2607.5499999999997</v>
      </c>
      <c r="G294" s="461">
        <v>2584.1499999999996</v>
      </c>
      <c r="H294" s="461">
        <v>2661.6499999999996</v>
      </c>
      <c r="I294" s="461">
        <v>2685.05</v>
      </c>
      <c r="J294" s="461">
        <v>2700.3999999999996</v>
      </c>
      <c r="K294" s="460">
        <v>2669.7</v>
      </c>
      <c r="L294" s="460">
        <v>2630.95</v>
      </c>
      <c r="M294" s="460">
        <v>1.55644</v>
      </c>
    </row>
    <row r="295" spans="1:13">
      <c r="A295" s="245">
        <v>285</v>
      </c>
      <c r="B295" s="463" t="s">
        <v>133</v>
      </c>
      <c r="C295" s="460">
        <v>448.25</v>
      </c>
      <c r="D295" s="461">
        <v>450.86666666666662</v>
      </c>
      <c r="E295" s="461">
        <v>445.03333333333325</v>
      </c>
      <c r="F295" s="461">
        <v>441.81666666666661</v>
      </c>
      <c r="G295" s="461">
        <v>435.98333333333323</v>
      </c>
      <c r="H295" s="461">
        <v>454.08333333333326</v>
      </c>
      <c r="I295" s="461">
        <v>459.91666666666663</v>
      </c>
      <c r="J295" s="461">
        <v>463.13333333333327</v>
      </c>
      <c r="K295" s="460">
        <v>456.7</v>
      </c>
      <c r="L295" s="460">
        <v>447.65</v>
      </c>
      <c r="M295" s="460">
        <v>29.50318</v>
      </c>
    </row>
    <row r="296" spans="1:13">
      <c r="A296" s="245">
        <v>286</v>
      </c>
      <c r="B296" s="463" t="s">
        <v>753</v>
      </c>
      <c r="C296" s="460">
        <v>231.8</v>
      </c>
      <c r="D296" s="461">
        <v>231.86666666666667</v>
      </c>
      <c r="E296" s="461">
        <v>225.73333333333335</v>
      </c>
      <c r="F296" s="461">
        <v>219.66666666666669</v>
      </c>
      <c r="G296" s="461">
        <v>213.53333333333336</v>
      </c>
      <c r="H296" s="461">
        <v>237.93333333333334</v>
      </c>
      <c r="I296" s="461">
        <v>244.06666666666666</v>
      </c>
      <c r="J296" s="461">
        <v>250.13333333333333</v>
      </c>
      <c r="K296" s="460">
        <v>238</v>
      </c>
      <c r="L296" s="460">
        <v>225.8</v>
      </c>
      <c r="M296" s="460">
        <v>4.3289299999999997</v>
      </c>
    </row>
    <row r="297" spans="1:13">
      <c r="A297" s="245">
        <v>287</v>
      </c>
      <c r="B297" s="463" t="s">
        <v>428</v>
      </c>
      <c r="C297" s="460">
        <v>6582.35</v>
      </c>
      <c r="D297" s="461">
        <v>6624.1333333333341</v>
      </c>
      <c r="E297" s="461">
        <v>6508.3166666666684</v>
      </c>
      <c r="F297" s="461">
        <v>6434.2833333333347</v>
      </c>
      <c r="G297" s="461">
        <v>6318.466666666669</v>
      </c>
      <c r="H297" s="461">
        <v>6698.1666666666679</v>
      </c>
      <c r="I297" s="461">
        <v>6813.9833333333336</v>
      </c>
      <c r="J297" s="461">
        <v>6888.0166666666673</v>
      </c>
      <c r="K297" s="460">
        <v>6739.95</v>
      </c>
      <c r="L297" s="460">
        <v>6550.1</v>
      </c>
      <c r="M297" s="460">
        <v>2.5389999999999999E-2</v>
      </c>
    </row>
    <row r="298" spans="1:13">
      <c r="A298" s="245">
        <v>288</v>
      </c>
      <c r="B298" s="463" t="s">
        <v>260</v>
      </c>
      <c r="C298" s="460">
        <v>3747.7</v>
      </c>
      <c r="D298" s="461">
        <v>3719.8833333333337</v>
      </c>
      <c r="E298" s="461">
        <v>3678.8666666666672</v>
      </c>
      <c r="F298" s="461">
        <v>3610.0333333333338</v>
      </c>
      <c r="G298" s="461">
        <v>3569.0166666666673</v>
      </c>
      <c r="H298" s="461">
        <v>3788.7166666666672</v>
      </c>
      <c r="I298" s="461">
        <v>3829.7333333333336</v>
      </c>
      <c r="J298" s="461">
        <v>3898.5666666666671</v>
      </c>
      <c r="K298" s="460">
        <v>3760.9</v>
      </c>
      <c r="L298" s="460">
        <v>3651.05</v>
      </c>
      <c r="M298" s="460">
        <v>7.1856400000000002</v>
      </c>
    </row>
    <row r="299" spans="1:13">
      <c r="A299" s="245">
        <v>289</v>
      </c>
      <c r="B299" s="463" t="s">
        <v>134</v>
      </c>
      <c r="C299" s="460">
        <v>1403.45</v>
      </c>
      <c r="D299" s="461">
        <v>1412.8166666666666</v>
      </c>
      <c r="E299" s="461">
        <v>1390.6333333333332</v>
      </c>
      <c r="F299" s="461">
        <v>1377.8166666666666</v>
      </c>
      <c r="G299" s="461">
        <v>1355.6333333333332</v>
      </c>
      <c r="H299" s="461">
        <v>1425.6333333333332</v>
      </c>
      <c r="I299" s="461">
        <v>1447.8166666666666</v>
      </c>
      <c r="J299" s="461">
        <v>1460.6333333333332</v>
      </c>
      <c r="K299" s="460">
        <v>1435</v>
      </c>
      <c r="L299" s="460">
        <v>1400</v>
      </c>
      <c r="M299" s="460">
        <v>32.15258</v>
      </c>
    </row>
    <row r="300" spans="1:13">
      <c r="A300" s="245">
        <v>290</v>
      </c>
      <c r="B300" s="463" t="s">
        <v>429</v>
      </c>
      <c r="C300" s="460">
        <v>486.1</v>
      </c>
      <c r="D300" s="461">
        <v>485.58333333333331</v>
      </c>
      <c r="E300" s="461">
        <v>478.76666666666665</v>
      </c>
      <c r="F300" s="461">
        <v>471.43333333333334</v>
      </c>
      <c r="G300" s="461">
        <v>464.61666666666667</v>
      </c>
      <c r="H300" s="461">
        <v>492.91666666666663</v>
      </c>
      <c r="I300" s="461">
        <v>499.73333333333335</v>
      </c>
      <c r="J300" s="461">
        <v>507.06666666666661</v>
      </c>
      <c r="K300" s="460">
        <v>492.4</v>
      </c>
      <c r="L300" s="460">
        <v>478.25</v>
      </c>
      <c r="M300" s="460">
        <v>18.76829</v>
      </c>
    </row>
    <row r="301" spans="1:13">
      <c r="A301" s="245">
        <v>291</v>
      </c>
      <c r="B301" s="463" t="s">
        <v>430</v>
      </c>
      <c r="C301" s="460">
        <v>40.85</v>
      </c>
      <c r="D301" s="461">
        <v>40.949999999999996</v>
      </c>
      <c r="E301" s="461">
        <v>39.399999999999991</v>
      </c>
      <c r="F301" s="461">
        <v>37.949999999999996</v>
      </c>
      <c r="G301" s="461">
        <v>36.399999999999991</v>
      </c>
      <c r="H301" s="461">
        <v>42.399999999999991</v>
      </c>
      <c r="I301" s="461">
        <v>43.949999999999989</v>
      </c>
      <c r="J301" s="461">
        <v>45.399999999999991</v>
      </c>
      <c r="K301" s="460">
        <v>42.5</v>
      </c>
      <c r="L301" s="460">
        <v>39.5</v>
      </c>
      <c r="M301" s="460">
        <v>53.704259999999998</v>
      </c>
    </row>
    <row r="302" spans="1:13">
      <c r="A302" s="245">
        <v>292</v>
      </c>
      <c r="B302" s="463" t="s">
        <v>431</v>
      </c>
      <c r="C302" s="460">
        <v>1702.8</v>
      </c>
      <c r="D302" s="461">
        <v>1702.25</v>
      </c>
      <c r="E302" s="461">
        <v>1685.55</v>
      </c>
      <c r="F302" s="461">
        <v>1668.3</v>
      </c>
      <c r="G302" s="461">
        <v>1651.6</v>
      </c>
      <c r="H302" s="461">
        <v>1719.5</v>
      </c>
      <c r="I302" s="461">
        <v>1736.1999999999998</v>
      </c>
      <c r="J302" s="461">
        <v>1753.45</v>
      </c>
      <c r="K302" s="460">
        <v>1718.95</v>
      </c>
      <c r="L302" s="460">
        <v>1685</v>
      </c>
      <c r="M302" s="460">
        <v>0.32271</v>
      </c>
    </row>
    <row r="303" spans="1:13">
      <c r="A303" s="245">
        <v>293</v>
      </c>
      <c r="B303" s="463" t="s">
        <v>135</v>
      </c>
      <c r="C303" s="460">
        <v>1206.8499999999999</v>
      </c>
      <c r="D303" s="461">
        <v>1203.8999999999999</v>
      </c>
      <c r="E303" s="461">
        <v>1188.4499999999998</v>
      </c>
      <c r="F303" s="461">
        <v>1170.05</v>
      </c>
      <c r="G303" s="461">
        <v>1154.5999999999999</v>
      </c>
      <c r="H303" s="461">
        <v>1222.2999999999997</v>
      </c>
      <c r="I303" s="461">
        <v>1237.75</v>
      </c>
      <c r="J303" s="461">
        <v>1256.1499999999996</v>
      </c>
      <c r="K303" s="460">
        <v>1219.3499999999999</v>
      </c>
      <c r="L303" s="460">
        <v>1185.5</v>
      </c>
      <c r="M303" s="460">
        <v>29.440460000000002</v>
      </c>
    </row>
    <row r="304" spans="1:13">
      <c r="A304" s="245">
        <v>294</v>
      </c>
      <c r="B304" s="463" t="s">
        <v>432</v>
      </c>
      <c r="C304" s="460">
        <v>2088.5500000000002</v>
      </c>
      <c r="D304" s="461">
        <v>2086.2833333333333</v>
      </c>
      <c r="E304" s="461">
        <v>2052.6666666666665</v>
      </c>
      <c r="F304" s="461">
        <v>2016.7833333333333</v>
      </c>
      <c r="G304" s="461">
        <v>1983.1666666666665</v>
      </c>
      <c r="H304" s="461">
        <v>2122.1666666666665</v>
      </c>
      <c r="I304" s="461">
        <v>2155.7833333333333</v>
      </c>
      <c r="J304" s="461">
        <v>2191.6666666666665</v>
      </c>
      <c r="K304" s="460">
        <v>2119.9</v>
      </c>
      <c r="L304" s="460">
        <v>2050.4</v>
      </c>
      <c r="M304" s="460">
        <v>0.50099000000000005</v>
      </c>
    </row>
    <row r="305" spans="1:13">
      <c r="A305" s="245">
        <v>295</v>
      </c>
      <c r="B305" s="463" t="s">
        <v>433</v>
      </c>
      <c r="C305" s="460">
        <v>877.1</v>
      </c>
      <c r="D305" s="461">
        <v>875.73333333333323</v>
      </c>
      <c r="E305" s="461">
        <v>856.46666666666647</v>
      </c>
      <c r="F305" s="461">
        <v>835.83333333333326</v>
      </c>
      <c r="G305" s="461">
        <v>816.56666666666649</v>
      </c>
      <c r="H305" s="461">
        <v>896.36666666666645</v>
      </c>
      <c r="I305" s="461">
        <v>915.6333333333331</v>
      </c>
      <c r="J305" s="461">
        <v>936.26666666666642</v>
      </c>
      <c r="K305" s="460">
        <v>895</v>
      </c>
      <c r="L305" s="460">
        <v>855.1</v>
      </c>
      <c r="M305" s="460">
        <v>0.33548</v>
      </c>
    </row>
    <row r="306" spans="1:13">
      <c r="A306" s="245">
        <v>296</v>
      </c>
      <c r="B306" s="463" t="s">
        <v>434</v>
      </c>
      <c r="C306" s="460">
        <v>53.85</v>
      </c>
      <c r="D306" s="461">
        <v>54.216666666666661</v>
      </c>
      <c r="E306" s="461">
        <v>52.683333333333323</v>
      </c>
      <c r="F306" s="461">
        <v>51.516666666666659</v>
      </c>
      <c r="G306" s="461">
        <v>49.98333333333332</v>
      </c>
      <c r="H306" s="461">
        <v>55.383333333333326</v>
      </c>
      <c r="I306" s="461">
        <v>56.916666666666671</v>
      </c>
      <c r="J306" s="461">
        <v>58.083333333333329</v>
      </c>
      <c r="K306" s="460">
        <v>55.75</v>
      </c>
      <c r="L306" s="460">
        <v>53.05</v>
      </c>
      <c r="M306" s="460">
        <v>55.363489999999999</v>
      </c>
    </row>
    <row r="307" spans="1:13">
      <c r="A307" s="245">
        <v>297</v>
      </c>
      <c r="B307" s="463" t="s">
        <v>435</v>
      </c>
      <c r="C307" s="460">
        <v>175.15</v>
      </c>
      <c r="D307" s="461">
        <v>176.76666666666665</v>
      </c>
      <c r="E307" s="461">
        <v>172.43333333333331</v>
      </c>
      <c r="F307" s="461">
        <v>169.71666666666667</v>
      </c>
      <c r="G307" s="461">
        <v>165.38333333333333</v>
      </c>
      <c r="H307" s="461">
        <v>179.48333333333329</v>
      </c>
      <c r="I307" s="461">
        <v>183.81666666666666</v>
      </c>
      <c r="J307" s="461">
        <v>186.53333333333327</v>
      </c>
      <c r="K307" s="460">
        <v>181.1</v>
      </c>
      <c r="L307" s="460">
        <v>174.05</v>
      </c>
      <c r="M307" s="460">
        <v>12.35188</v>
      </c>
    </row>
    <row r="308" spans="1:13">
      <c r="A308" s="245">
        <v>298</v>
      </c>
      <c r="B308" s="463" t="s">
        <v>146</v>
      </c>
      <c r="C308" s="460">
        <v>79683.199999999997</v>
      </c>
      <c r="D308" s="461">
        <v>79341.083333333328</v>
      </c>
      <c r="E308" s="461">
        <v>78682.166666666657</v>
      </c>
      <c r="F308" s="461">
        <v>77681.133333333331</v>
      </c>
      <c r="G308" s="461">
        <v>77022.21666666666</v>
      </c>
      <c r="H308" s="461">
        <v>80342.116666666654</v>
      </c>
      <c r="I308" s="461">
        <v>81001.033333333311</v>
      </c>
      <c r="J308" s="461">
        <v>82002.066666666651</v>
      </c>
      <c r="K308" s="460">
        <v>80000</v>
      </c>
      <c r="L308" s="460">
        <v>78340.05</v>
      </c>
      <c r="M308" s="460">
        <v>0.1915</v>
      </c>
    </row>
    <row r="309" spans="1:13">
      <c r="A309" s="245">
        <v>299</v>
      </c>
      <c r="B309" s="463" t="s">
        <v>143</v>
      </c>
      <c r="C309" s="460">
        <v>1121.25</v>
      </c>
      <c r="D309" s="461">
        <v>1124.8166666666668</v>
      </c>
      <c r="E309" s="461">
        <v>1111.3333333333337</v>
      </c>
      <c r="F309" s="461">
        <v>1101.416666666667</v>
      </c>
      <c r="G309" s="461">
        <v>1087.9333333333338</v>
      </c>
      <c r="H309" s="461">
        <v>1134.7333333333336</v>
      </c>
      <c r="I309" s="461">
        <v>1148.2166666666667</v>
      </c>
      <c r="J309" s="461">
        <v>1158.1333333333334</v>
      </c>
      <c r="K309" s="460">
        <v>1138.3</v>
      </c>
      <c r="L309" s="460">
        <v>1114.9000000000001</v>
      </c>
      <c r="M309" s="460">
        <v>2.4270499999999999</v>
      </c>
    </row>
    <row r="310" spans="1:13">
      <c r="A310" s="245">
        <v>300</v>
      </c>
      <c r="B310" s="463" t="s">
        <v>436</v>
      </c>
      <c r="C310" s="460">
        <v>3566.3</v>
      </c>
      <c r="D310" s="461">
        <v>3562.0666666666671</v>
      </c>
      <c r="E310" s="461">
        <v>3534.233333333334</v>
      </c>
      <c r="F310" s="461">
        <v>3502.166666666667</v>
      </c>
      <c r="G310" s="461">
        <v>3474.3333333333339</v>
      </c>
      <c r="H310" s="461">
        <v>3594.1333333333341</v>
      </c>
      <c r="I310" s="461">
        <v>3621.9666666666672</v>
      </c>
      <c r="J310" s="461">
        <v>3654.0333333333342</v>
      </c>
      <c r="K310" s="460">
        <v>3589.9</v>
      </c>
      <c r="L310" s="460">
        <v>3530</v>
      </c>
      <c r="M310" s="460">
        <v>4.2040000000000001E-2</v>
      </c>
    </row>
    <row r="311" spans="1:13">
      <c r="A311" s="245">
        <v>301</v>
      </c>
      <c r="B311" s="463" t="s">
        <v>437</v>
      </c>
      <c r="C311" s="460">
        <v>292.39999999999998</v>
      </c>
      <c r="D311" s="461">
        <v>294.51666666666665</v>
      </c>
      <c r="E311" s="461">
        <v>289.38333333333333</v>
      </c>
      <c r="F311" s="461">
        <v>286.36666666666667</v>
      </c>
      <c r="G311" s="461">
        <v>281.23333333333335</v>
      </c>
      <c r="H311" s="461">
        <v>297.5333333333333</v>
      </c>
      <c r="I311" s="461">
        <v>302.66666666666663</v>
      </c>
      <c r="J311" s="461">
        <v>305.68333333333328</v>
      </c>
      <c r="K311" s="460">
        <v>299.64999999999998</v>
      </c>
      <c r="L311" s="460">
        <v>291.5</v>
      </c>
      <c r="M311" s="460">
        <v>0.5988</v>
      </c>
    </row>
    <row r="312" spans="1:13">
      <c r="A312" s="245">
        <v>302</v>
      </c>
      <c r="B312" s="463" t="s">
        <v>137</v>
      </c>
      <c r="C312" s="460">
        <v>154.19999999999999</v>
      </c>
      <c r="D312" s="461">
        <v>154.70000000000002</v>
      </c>
      <c r="E312" s="461">
        <v>152.90000000000003</v>
      </c>
      <c r="F312" s="461">
        <v>151.60000000000002</v>
      </c>
      <c r="G312" s="461">
        <v>149.80000000000004</v>
      </c>
      <c r="H312" s="461">
        <v>156.00000000000003</v>
      </c>
      <c r="I312" s="461">
        <v>157.80000000000004</v>
      </c>
      <c r="J312" s="461">
        <v>159.10000000000002</v>
      </c>
      <c r="K312" s="460">
        <v>156.5</v>
      </c>
      <c r="L312" s="460">
        <v>153.4</v>
      </c>
      <c r="M312" s="460">
        <v>59.256320000000002</v>
      </c>
    </row>
    <row r="313" spans="1:13">
      <c r="A313" s="245">
        <v>303</v>
      </c>
      <c r="B313" s="463" t="s">
        <v>136</v>
      </c>
      <c r="C313" s="460">
        <v>784.8</v>
      </c>
      <c r="D313" s="461">
        <v>785.6</v>
      </c>
      <c r="E313" s="461">
        <v>777.2</v>
      </c>
      <c r="F313" s="461">
        <v>769.6</v>
      </c>
      <c r="G313" s="461">
        <v>761.2</v>
      </c>
      <c r="H313" s="461">
        <v>793.2</v>
      </c>
      <c r="I313" s="461">
        <v>801.59999999999991</v>
      </c>
      <c r="J313" s="461">
        <v>809.2</v>
      </c>
      <c r="K313" s="460">
        <v>794</v>
      </c>
      <c r="L313" s="460">
        <v>778</v>
      </c>
      <c r="M313" s="460">
        <v>43.603200000000001</v>
      </c>
    </row>
    <row r="314" spans="1:13">
      <c r="A314" s="245">
        <v>304</v>
      </c>
      <c r="B314" s="463" t="s">
        <v>438</v>
      </c>
      <c r="C314" s="460">
        <v>181.7</v>
      </c>
      <c r="D314" s="461">
        <v>181.73333333333335</v>
      </c>
      <c r="E314" s="461">
        <v>179.9666666666667</v>
      </c>
      <c r="F314" s="461">
        <v>178.23333333333335</v>
      </c>
      <c r="G314" s="461">
        <v>176.4666666666667</v>
      </c>
      <c r="H314" s="461">
        <v>183.4666666666667</v>
      </c>
      <c r="I314" s="461">
        <v>185.23333333333335</v>
      </c>
      <c r="J314" s="461">
        <v>186.9666666666667</v>
      </c>
      <c r="K314" s="460">
        <v>183.5</v>
      </c>
      <c r="L314" s="460">
        <v>180</v>
      </c>
      <c r="M314" s="460">
        <v>0.96913000000000005</v>
      </c>
    </row>
    <row r="315" spans="1:13">
      <c r="A315" s="245">
        <v>305</v>
      </c>
      <c r="B315" s="463" t="s">
        <v>439</v>
      </c>
      <c r="C315" s="460">
        <v>216.9</v>
      </c>
      <c r="D315" s="461">
        <v>216.36666666666667</v>
      </c>
      <c r="E315" s="461">
        <v>214.33333333333334</v>
      </c>
      <c r="F315" s="461">
        <v>211.76666666666668</v>
      </c>
      <c r="G315" s="461">
        <v>209.73333333333335</v>
      </c>
      <c r="H315" s="461">
        <v>218.93333333333334</v>
      </c>
      <c r="I315" s="461">
        <v>220.96666666666664</v>
      </c>
      <c r="J315" s="461">
        <v>223.53333333333333</v>
      </c>
      <c r="K315" s="460">
        <v>218.4</v>
      </c>
      <c r="L315" s="460">
        <v>213.8</v>
      </c>
      <c r="M315" s="460">
        <v>1.92587</v>
      </c>
    </row>
    <row r="316" spans="1:13">
      <c r="A316" s="245">
        <v>306</v>
      </c>
      <c r="B316" s="463" t="s">
        <v>440</v>
      </c>
      <c r="C316" s="460">
        <v>531.6</v>
      </c>
      <c r="D316" s="461">
        <v>540.23333333333323</v>
      </c>
      <c r="E316" s="461">
        <v>518.46666666666647</v>
      </c>
      <c r="F316" s="461">
        <v>505.33333333333326</v>
      </c>
      <c r="G316" s="461">
        <v>483.56666666666649</v>
      </c>
      <c r="H316" s="461">
        <v>553.36666666666645</v>
      </c>
      <c r="I316" s="461">
        <v>575.1333333333331</v>
      </c>
      <c r="J316" s="461">
        <v>588.26666666666642</v>
      </c>
      <c r="K316" s="460">
        <v>562</v>
      </c>
      <c r="L316" s="460">
        <v>527.1</v>
      </c>
      <c r="M316" s="460">
        <v>2.04908</v>
      </c>
    </row>
    <row r="317" spans="1:13">
      <c r="A317" s="245">
        <v>307</v>
      </c>
      <c r="B317" s="463" t="s">
        <v>138</v>
      </c>
      <c r="C317" s="460">
        <v>158</v>
      </c>
      <c r="D317" s="461">
        <v>158.63333333333335</v>
      </c>
      <c r="E317" s="461">
        <v>156.16666666666671</v>
      </c>
      <c r="F317" s="461">
        <v>154.33333333333337</v>
      </c>
      <c r="G317" s="461">
        <v>151.86666666666673</v>
      </c>
      <c r="H317" s="461">
        <v>160.4666666666667</v>
      </c>
      <c r="I317" s="461">
        <v>162.93333333333334</v>
      </c>
      <c r="J317" s="461">
        <v>164.76666666666668</v>
      </c>
      <c r="K317" s="460">
        <v>161.1</v>
      </c>
      <c r="L317" s="460">
        <v>156.80000000000001</v>
      </c>
      <c r="M317" s="460">
        <v>27.437750000000001</v>
      </c>
    </row>
    <row r="318" spans="1:13">
      <c r="A318" s="245">
        <v>308</v>
      </c>
      <c r="B318" s="463" t="s">
        <v>261</v>
      </c>
      <c r="C318" s="460">
        <v>51.9</v>
      </c>
      <c r="D318" s="461">
        <v>51.966666666666661</v>
      </c>
      <c r="E318" s="461">
        <v>51.23333333333332</v>
      </c>
      <c r="F318" s="461">
        <v>50.566666666666656</v>
      </c>
      <c r="G318" s="461">
        <v>49.833333333333314</v>
      </c>
      <c r="H318" s="461">
        <v>52.633333333333326</v>
      </c>
      <c r="I318" s="461">
        <v>53.36666666666666</v>
      </c>
      <c r="J318" s="461">
        <v>54.033333333333331</v>
      </c>
      <c r="K318" s="460">
        <v>52.7</v>
      </c>
      <c r="L318" s="460">
        <v>51.3</v>
      </c>
      <c r="M318" s="460">
        <v>87.608559999999997</v>
      </c>
    </row>
    <row r="319" spans="1:13">
      <c r="A319" s="245">
        <v>309</v>
      </c>
      <c r="B319" s="463" t="s">
        <v>139</v>
      </c>
      <c r="C319" s="460">
        <v>473.55</v>
      </c>
      <c r="D319" s="461">
        <v>471.7</v>
      </c>
      <c r="E319" s="461">
        <v>467.84999999999997</v>
      </c>
      <c r="F319" s="461">
        <v>462.15</v>
      </c>
      <c r="G319" s="461">
        <v>458.29999999999995</v>
      </c>
      <c r="H319" s="461">
        <v>477.4</v>
      </c>
      <c r="I319" s="461">
        <v>481.25</v>
      </c>
      <c r="J319" s="461">
        <v>486.95</v>
      </c>
      <c r="K319" s="460">
        <v>475.55</v>
      </c>
      <c r="L319" s="460">
        <v>466</v>
      </c>
      <c r="M319" s="460">
        <v>31.792719999999999</v>
      </c>
    </row>
    <row r="320" spans="1:13">
      <c r="A320" s="245">
        <v>310</v>
      </c>
      <c r="B320" s="463" t="s">
        <v>140</v>
      </c>
      <c r="C320" s="460">
        <v>6775.9</v>
      </c>
      <c r="D320" s="461">
        <v>6796.95</v>
      </c>
      <c r="E320" s="461">
        <v>6738.95</v>
      </c>
      <c r="F320" s="461">
        <v>6702</v>
      </c>
      <c r="G320" s="461">
        <v>6644</v>
      </c>
      <c r="H320" s="461">
        <v>6833.9</v>
      </c>
      <c r="I320" s="461">
        <v>6891.9</v>
      </c>
      <c r="J320" s="461">
        <v>6928.8499999999995</v>
      </c>
      <c r="K320" s="460">
        <v>6854.95</v>
      </c>
      <c r="L320" s="460">
        <v>6760</v>
      </c>
      <c r="M320" s="460">
        <v>4.3277400000000004</v>
      </c>
    </row>
    <row r="321" spans="1:13">
      <c r="A321" s="245">
        <v>311</v>
      </c>
      <c r="B321" s="463" t="s">
        <v>142</v>
      </c>
      <c r="C321" s="460">
        <v>884.85</v>
      </c>
      <c r="D321" s="461">
        <v>882.58333333333337</v>
      </c>
      <c r="E321" s="461">
        <v>875.26666666666677</v>
      </c>
      <c r="F321" s="461">
        <v>865.68333333333339</v>
      </c>
      <c r="G321" s="461">
        <v>858.36666666666679</v>
      </c>
      <c r="H321" s="461">
        <v>892.16666666666674</v>
      </c>
      <c r="I321" s="461">
        <v>899.48333333333335</v>
      </c>
      <c r="J321" s="461">
        <v>909.06666666666672</v>
      </c>
      <c r="K321" s="460">
        <v>889.9</v>
      </c>
      <c r="L321" s="460">
        <v>873</v>
      </c>
      <c r="M321" s="460">
        <v>4.8549300000000004</v>
      </c>
    </row>
    <row r="322" spans="1:13">
      <c r="A322" s="245">
        <v>312</v>
      </c>
      <c r="B322" s="463" t="s">
        <v>441</v>
      </c>
      <c r="C322" s="460">
        <v>2318.5</v>
      </c>
      <c r="D322" s="461">
        <v>2331.5166666666669</v>
      </c>
      <c r="E322" s="461">
        <v>2289.9833333333336</v>
      </c>
      <c r="F322" s="461">
        <v>2261.4666666666667</v>
      </c>
      <c r="G322" s="461">
        <v>2219.9333333333334</v>
      </c>
      <c r="H322" s="461">
        <v>2360.0333333333338</v>
      </c>
      <c r="I322" s="461">
        <v>2401.5666666666675</v>
      </c>
      <c r="J322" s="461">
        <v>2430.0833333333339</v>
      </c>
      <c r="K322" s="460">
        <v>2373.0500000000002</v>
      </c>
      <c r="L322" s="460">
        <v>2303</v>
      </c>
      <c r="M322" s="460">
        <v>0.71714999999999995</v>
      </c>
    </row>
    <row r="323" spans="1:13">
      <c r="A323" s="245">
        <v>313</v>
      </c>
      <c r="B323" s="463" t="s">
        <v>144</v>
      </c>
      <c r="C323" s="460">
        <v>2084.75</v>
      </c>
      <c r="D323" s="461">
        <v>2093.5499999999997</v>
      </c>
      <c r="E323" s="461">
        <v>2067.8499999999995</v>
      </c>
      <c r="F323" s="461">
        <v>2050.9499999999998</v>
      </c>
      <c r="G323" s="461">
        <v>2025.2499999999995</v>
      </c>
      <c r="H323" s="461">
        <v>2110.4499999999994</v>
      </c>
      <c r="I323" s="461">
        <v>2136.1499999999992</v>
      </c>
      <c r="J323" s="461">
        <v>2153.0499999999993</v>
      </c>
      <c r="K323" s="460">
        <v>2119.25</v>
      </c>
      <c r="L323" s="460">
        <v>2076.65</v>
      </c>
      <c r="M323" s="460">
        <v>8.3619000000000003</v>
      </c>
    </row>
    <row r="324" spans="1:13">
      <c r="A324" s="245">
        <v>314</v>
      </c>
      <c r="B324" s="463" t="s">
        <v>442</v>
      </c>
      <c r="C324" s="460">
        <v>112.65</v>
      </c>
      <c r="D324" s="461">
        <v>113.88333333333333</v>
      </c>
      <c r="E324" s="461">
        <v>109.76666666666665</v>
      </c>
      <c r="F324" s="461">
        <v>106.88333333333333</v>
      </c>
      <c r="G324" s="461">
        <v>102.76666666666665</v>
      </c>
      <c r="H324" s="461">
        <v>116.76666666666665</v>
      </c>
      <c r="I324" s="461">
        <v>120.88333333333333</v>
      </c>
      <c r="J324" s="461">
        <v>123.76666666666665</v>
      </c>
      <c r="K324" s="460">
        <v>118</v>
      </c>
      <c r="L324" s="460">
        <v>111</v>
      </c>
      <c r="M324" s="460">
        <v>43.708840000000002</v>
      </c>
    </row>
    <row r="325" spans="1:13">
      <c r="A325" s="245">
        <v>315</v>
      </c>
      <c r="B325" s="463" t="s">
        <v>443</v>
      </c>
      <c r="C325" s="460">
        <v>576.4</v>
      </c>
      <c r="D325" s="461">
        <v>583.4666666666667</v>
      </c>
      <c r="E325" s="461">
        <v>564.93333333333339</v>
      </c>
      <c r="F325" s="461">
        <v>553.4666666666667</v>
      </c>
      <c r="G325" s="461">
        <v>534.93333333333339</v>
      </c>
      <c r="H325" s="461">
        <v>594.93333333333339</v>
      </c>
      <c r="I325" s="461">
        <v>613.4666666666667</v>
      </c>
      <c r="J325" s="461">
        <v>624.93333333333339</v>
      </c>
      <c r="K325" s="460">
        <v>602</v>
      </c>
      <c r="L325" s="460">
        <v>572</v>
      </c>
      <c r="M325" s="460">
        <v>14.741669999999999</v>
      </c>
    </row>
    <row r="326" spans="1:13">
      <c r="A326" s="245">
        <v>316</v>
      </c>
      <c r="B326" s="463" t="s">
        <v>754</v>
      </c>
      <c r="C326" s="460">
        <v>198.05</v>
      </c>
      <c r="D326" s="461">
        <v>199.13333333333333</v>
      </c>
      <c r="E326" s="461">
        <v>196.26666666666665</v>
      </c>
      <c r="F326" s="461">
        <v>194.48333333333332</v>
      </c>
      <c r="G326" s="461">
        <v>191.61666666666665</v>
      </c>
      <c r="H326" s="461">
        <v>200.91666666666666</v>
      </c>
      <c r="I326" s="461">
        <v>203.78333333333333</v>
      </c>
      <c r="J326" s="461">
        <v>205.56666666666666</v>
      </c>
      <c r="K326" s="460">
        <v>202</v>
      </c>
      <c r="L326" s="460">
        <v>197.35</v>
      </c>
      <c r="M326" s="460">
        <v>3.7618200000000002</v>
      </c>
    </row>
    <row r="327" spans="1:13">
      <c r="A327" s="245">
        <v>317</v>
      </c>
      <c r="B327" s="463" t="s">
        <v>145</v>
      </c>
      <c r="C327" s="460">
        <v>242.65</v>
      </c>
      <c r="D327" s="461">
        <v>241.79999999999998</v>
      </c>
      <c r="E327" s="461">
        <v>238.84999999999997</v>
      </c>
      <c r="F327" s="461">
        <v>235.04999999999998</v>
      </c>
      <c r="G327" s="461">
        <v>232.09999999999997</v>
      </c>
      <c r="H327" s="461">
        <v>245.59999999999997</v>
      </c>
      <c r="I327" s="461">
        <v>248.54999999999995</v>
      </c>
      <c r="J327" s="461">
        <v>252.34999999999997</v>
      </c>
      <c r="K327" s="460">
        <v>244.75</v>
      </c>
      <c r="L327" s="460">
        <v>238</v>
      </c>
      <c r="M327" s="460">
        <v>90.406289999999998</v>
      </c>
    </row>
    <row r="328" spans="1:13">
      <c r="A328" s="245">
        <v>318</v>
      </c>
      <c r="B328" s="463" t="s">
        <v>444</v>
      </c>
      <c r="C328" s="460">
        <v>746.85</v>
      </c>
      <c r="D328" s="461">
        <v>748.66666666666663</v>
      </c>
      <c r="E328" s="461">
        <v>738.5333333333333</v>
      </c>
      <c r="F328" s="461">
        <v>730.2166666666667</v>
      </c>
      <c r="G328" s="461">
        <v>720.08333333333337</v>
      </c>
      <c r="H328" s="461">
        <v>756.98333333333323</v>
      </c>
      <c r="I328" s="461">
        <v>767.11666666666667</v>
      </c>
      <c r="J328" s="461">
        <v>775.43333333333317</v>
      </c>
      <c r="K328" s="460">
        <v>758.8</v>
      </c>
      <c r="L328" s="460">
        <v>740.35</v>
      </c>
      <c r="M328" s="460">
        <v>2.5184500000000001</v>
      </c>
    </row>
    <row r="329" spans="1:13">
      <c r="A329" s="245">
        <v>319</v>
      </c>
      <c r="B329" s="463" t="s">
        <v>262</v>
      </c>
      <c r="C329" s="460">
        <v>1767.9</v>
      </c>
      <c r="D329" s="461">
        <v>1773.9833333333333</v>
      </c>
      <c r="E329" s="461">
        <v>1748.1666666666667</v>
      </c>
      <c r="F329" s="461">
        <v>1728.4333333333334</v>
      </c>
      <c r="G329" s="461">
        <v>1702.6166666666668</v>
      </c>
      <c r="H329" s="461">
        <v>1793.7166666666667</v>
      </c>
      <c r="I329" s="461">
        <v>1819.5333333333333</v>
      </c>
      <c r="J329" s="461">
        <v>1839.2666666666667</v>
      </c>
      <c r="K329" s="460">
        <v>1799.8</v>
      </c>
      <c r="L329" s="460">
        <v>1754.25</v>
      </c>
      <c r="M329" s="460">
        <v>3.5723099999999999</v>
      </c>
    </row>
    <row r="330" spans="1:13">
      <c r="A330" s="245">
        <v>320</v>
      </c>
      <c r="B330" s="463" t="s">
        <v>445</v>
      </c>
      <c r="C330" s="460">
        <v>1615.25</v>
      </c>
      <c r="D330" s="461">
        <v>1618.8500000000001</v>
      </c>
      <c r="E330" s="461">
        <v>1604.4000000000003</v>
      </c>
      <c r="F330" s="461">
        <v>1593.5500000000002</v>
      </c>
      <c r="G330" s="461">
        <v>1579.1000000000004</v>
      </c>
      <c r="H330" s="461">
        <v>1629.7000000000003</v>
      </c>
      <c r="I330" s="461">
        <v>1644.15</v>
      </c>
      <c r="J330" s="461">
        <v>1655.0000000000002</v>
      </c>
      <c r="K330" s="460">
        <v>1633.3</v>
      </c>
      <c r="L330" s="460">
        <v>1608</v>
      </c>
      <c r="M330" s="460">
        <v>2.5049800000000002</v>
      </c>
    </row>
    <row r="331" spans="1:13">
      <c r="A331" s="245">
        <v>321</v>
      </c>
      <c r="B331" s="463" t="s">
        <v>147</v>
      </c>
      <c r="C331" s="460">
        <v>1264.45</v>
      </c>
      <c r="D331" s="461">
        <v>1265.0833333333333</v>
      </c>
      <c r="E331" s="461">
        <v>1255.3666666666666</v>
      </c>
      <c r="F331" s="461">
        <v>1246.2833333333333</v>
      </c>
      <c r="G331" s="461">
        <v>1236.5666666666666</v>
      </c>
      <c r="H331" s="461">
        <v>1274.1666666666665</v>
      </c>
      <c r="I331" s="461">
        <v>1283.8833333333332</v>
      </c>
      <c r="J331" s="461">
        <v>1292.9666666666665</v>
      </c>
      <c r="K331" s="460">
        <v>1274.8</v>
      </c>
      <c r="L331" s="460">
        <v>1256</v>
      </c>
      <c r="M331" s="460">
        <v>6.2465700000000002</v>
      </c>
    </row>
    <row r="332" spans="1:13">
      <c r="A332" s="245">
        <v>322</v>
      </c>
      <c r="B332" s="463" t="s">
        <v>263</v>
      </c>
      <c r="C332" s="460">
        <v>923.55</v>
      </c>
      <c r="D332" s="461">
        <v>926.44999999999993</v>
      </c>
      <c r="E332" s="461">
        <v>915.09999999999991</v>
      </c>
      <c r="F332" s="461">
        <v>906.65</v>
      </c>
      <c r="G332" s="461">
        <v>895.3</v>
      </c>
      <c r="H332" s="461">
        <v>934.89999999999986</v>
      </c>
      <c r="I332" s="461">
        <v>946.25</v>
      </c>
      <c r="J332" s="461">
        <v>954.69999999999982</v>
      </c>
      <c r="K332" s="460">
        <v>937.8</v>
      </c>
      <c r="L332" s="460">
        <v>918</v>
      </c>
      <c r="M332" s="460">
        <v>5.8631900000000003</v>
      </c>
    </row>
    <row r="333" spans="1:13">
      <c r="A333" s="245">
        <v>323</v>
      </c>
      <c r="B333" s="463" t="s">
        <v>149</v>
      </c>
      <c r="C333" s="460">
        <v>50.1</v>
      </c>
      <c r="D333" s="461">
        <v>49.9</v>
      </c>
      <c r="E333" s="461">
        <v>49</v>
      </c>
      <c r="F333" s="461">
        <v>47.9</v>
      </c>
      <c r="G333" s="461">
        <v>47</v>
      </c>
      <c r="H333" s="461">
        <v>51</v>
      </c>
      <c r="I333" s="461">
        <v>51.899999999999991</v>
      </c>
      <c r="J333" s="461">
        <v>53</v>
      </c>
      <c r="K333" s="460">
        <v>50.8</v>
      </c>
      <c r="L333" s="460">
        <v>48.8</v>
      </c>
      <c r="M333" s="460">
        <v>141.20615000000001</v>
      </c>
    </row>
    <row r="334" spans="1:13">
      <c r="A334" s="245">
        <v>324</v>
      </c>
      <c r="B334" s="463" t="s">
        <v>150</v>
      </c>
      <c r="C334" s="460">
        <v>81.3</v>
      </c>
      <c r="D334" s="461">
        <v>81.399999999999991</v>
      </c>
      <c r="E334" s="461">
        <v>79.949999999999989</v>
      </c>
      <c r="F334" s="461">
        <v>78.599999999999994</v>
      </c>
      <c r="G334" s="461">
        <v>77.149999999999991</v>
      </c>
      <c r="H334" s="461">
        <v>82.749999999999986</v>
      </c>
      <c r="I334" s="461">
        <v>84.2</v>
      </c>
      <c r="J334" s="461">
        <v>85.549999999999983</v>
      </c>
      <c r="K334" s="460">
        <v>82.85</v>
      </c>
      <c r="L334" s="460">
        <v>80.05</v>
      </c>
      <c r="M334" s="460">
        <v>47.838889999999999</v>
      </c>
    </row>
    <row r="335" spans="1:13">
      <c r="A335" s="245">
        <v>325</v>
      </c>
      <c r="B335" s="463" t="s">
        <v>446</v>
      </c>
      <c r="C335" s="460">
        <v>521.75</v>
      </c>
      <c r="D335" s="461">
        <v>520.5333333333333</v>
      </c>
      <c r="E335" s="461">
        <v>507.06666666666661</v>
      </c>
      <c r="F335" s="461">
        <v>492.38333333333333</v>
      </c>
      <c r="G335" s="461">
        <v>478.91666666666663</v>
      </c>
      <c r="H335" s="461">
        <v>535.21666666666658</v>
      </c>
      <c r="I335" s="461">
        <v>548.68333333333328</v>
      </c>
      <c r="J335" s="461">
        <v>563.36666666666656</v>
      </c>
      <c r="K335" s="460">
        <v>534</v>
      </c>
      <c r="L335" s="460">
        <v>505.85</v>
      </c>
      <c r="M335" s="460">
        <v>0.97901000000000005</v>
      </c>
    </row>
    <row r="336" spans="1:13">
      <c r="A336" s="245">
        <v>326</v>
      </c>
      <c r="B336" s="463" t="s">
        <v>264</v>
      </c>
      <c r="C336" s="460">
        <v>25.55</v>
      </c>
      <c r="D336" s="461">
        <v>25.783333333333331</v>
      </c>
      <c r="E336" s="461">
        <v>25.166666666666664</v>
      </c>
      <c r="F336" s="461">
        <v>24.783333333333331</v>
      </c>
      <c r="G336" s="461">
        <v>24.166666666666664</v>
      </c>
      <c r="H336" s="461">
        <v>26.166666666666664</v>
      </c>
      <c r="I336" s="461">
        <v>26.783333333333331</v>
      </c>
      <c r="J336" s="461">
        <v>27.166666666666664</v>
      </c>
      <c r="K336" s="460">
        <v>26.4</v>
      </c>
      <c r="L336" s="460">
        <v>25.4</v>
      </c>
      <c r="M336" s="460">
        <v>59.00235</v>
      </c>
    </row>
    <row r="337" spans="1:13">
      <c r="A337" s="245">
        <v>327</v>
      </c>
      <c r="B337" s="463" t="s">
        <v>447</v>
      </c>
      <c r="C337" s="460">
        <v>62.1</v>
      </c>
      <c r="D337" s="461">
        <v>62.833333333333336</v>
      </c>
      <c r="E337" s="461">
        <v>60.166666666666671</v>
      </c>
      <c r="F337" s="461">
        <v>58.233333333333334</v>
      </c>
      <c r="G337" s="461">
        <v>55.56666666666667</v>
      </c>
      <c r="H337" s="461">
        <v>64.76666666666668</v>
      </c>
      <c r="I337" s="461">
        <v>67.433333333333337</v>
      </c>
      <c r="J337" s="461">
        <v>69.366666666666674</v>
      </c>
      <c r="K337" s="460">
        <v>65.5</v>
      </c>
      <c r="L337" s="460">
        <v>60.9</v>
      </c>
      <c r="M337" s="460">
        <v>110.79772</v>
      </c>
    </row>
    <row r="338" spans="1:13">
      <c r="A338" s="245">
        <v>328</v>
      </c>
      <c r="B338" s="463" t="s">
        <v>152</v>
      </c>
      <c r="C338" s="460">
        <v>184.35</v>
      </c>
      <c r="D338" s="461">
        <v>186.51666666666665</v>
      </c>
      <c r="E338" s="461">
        <v>181.0333333333333</v>
      </c>
      <c r="F338" s="461">
        <v>177.71666666666664</v>
      </c>
      <c r="G338" s="461">
        <v>172.23333333333329</v>
      </c>
      <c r="H338" s="461">
        <v>189.83333333333331</v>
      </c>
      <c r="I338" s="461">
        <v>195.31666666666666</v>
      </c>
      <c r="J338" s="461">
        <v>198.63333333333333</v>
      </c>
      <c r="K338" s="460">
        <v>192</v>
      </c>
      <c r="L338" s="460">
        <v>183.2</v>
      </c>
      <c r="M338" s="460">
        <v>232.34082000000001</v>
      </c>
    </row>
    <row r="339" spans="1:13">
      <c r="A339" s="245">
        <v>329</v>
      </c>
      <c r="B339" s="463" t="s">
        <v>694</v>
      </c>
      <c r="C339" s="460">
        <v>212.7</v>
      </c>
      <c r="D339" s="461">
        <v>213.6</v>
      </c>
      <c r="E339" s="461">
        <v>208.2</v>
      </c>
      <c r="F339" s="461">
        <v>203.7</v>
      </c>
      <c r="G339" s="461">
        <v>198.29999999999998</v>
      </c>
      <c r="H339" s="461">
        <v>218.1</v>
      </c>
      <c r="I339" s="461">
        <v>223.50000000000003</v>
      </c>
      <c r="J339" s="461">
        <v>228</v>
      </c>
      <c r="K339" s="460">
        <v>219</v>
      </c>
      <c r="L339" s="460">
        <v>209.1</v>
      </c>
      <c r="M339" s="460">
        <v>24.456530000000001</v>
      </c>
    </row>
    <row r="340" spans="1:13">
      <c r="A340" s="245">
        <v>330</v>
      </c>
      <c r="B340" s="463" t="s">
        <v>153</v>
      </c>
      <c r="C340" s="460">
        <v>111.95</v>
      </c>
      <c r="D340" s="461">
        <v>112.01666666666667</v>
      </c>
      <c r="E340" s="461">
        <v>110.88333333333333</v>
      </c>
      <c r="F340" s="461">
        <v>109.81666666666666</v>
      </c>
      <c r="G340" s="461">
        <v>108.68333333333332</v>
      </c>
      <c r="H340" s="461">
        <v>113.08333333333333</v>
      </c>
      <c r="I340" s="461">
        <v>114.21666666666668</v>
      </c>
      <c r="J340" s="461">
        <v>115.28333333333333</v>
      </c>
      <c r="K340" s="460">
        <v>113.15</v>
      </c>
      <c r="L340" s="460">
        <v>110.95</v>
      </c>
      <c r="M340" s="460">
        <v>126.10424999999999</v>
      </c>
    </row>
    <row r="341" spans="1:13">
      <c r="A341" s="245">
        <v>331</v>
      </c>
      <c r="B341" s="463" t="s">
        <v>448</v>
      </c>
      <c r="C341" s="460">
        <v>439.25</v>
      </c>
      <c r="D341" s="461">
        <v>436.59999999999997</v>
      </c>
      <c r="E341" s="461">
        <v>430.19999999999993</v>
      </c>
      <c r="F341" s="461">
        <v>421.15</v>
      </c>
      <c r="G341" s="461">
        <v>414.74999999999994</v>
      </c>
      <c r="H341" s="461">
        <v>445.64999999999992</v>
      </c>
      <c r="I341" s="461">
        <v>452.0499999999999</v>
      </c>
      <c r="J341" s="461">
        <v>461.09999999999991</v>
      </c>
      <c r="K341" s="460">
        <v>443</v>
      </c>
      <c r="L341" s="460">
        <v>427.55</v>
      </c>
      <c r="M341" s="460">
        <v>1.8208800000000001</v>
      </c>
    </row>
    <row r="342" spans="1:13">
      <c r="A342" s="245">
        <v>332</v>
      </c>
      <c r="B342" s="463" t="s">
        <v>148</v>
      </c>
      <c r="C342" s="460">
        <v>73.8</v>
      </c>
      <c r="D342" s="461">
        <v>74.416666666666671</v>
      </c>
      <c r="E342" s="461">
        <v>72.833333333333343</v>
      </c>
      <c r="F342" s="461">
        <v>71.866666666666674</v>
      </c>
      <c r="G342" s="461">
        <v>70.283333333333346</v>
      </c>
      <c r="H342" s="461">
        <v>75.38333333333334</v>
      </c>
      <c r="I342" s="461">
        <v>76.966666666666683</v>
      </c>
      <c r="J342" s="461">
        <v>77.933333333333337</v>
      </c>
      <c r="K342" s="460">
        <v>76</v>
      </c>
      <c r="L342" s="460">
        <v>73.45</v>
      </c>
      <c r="M342" s="460">
        <v>284.2577</v>
      </c>
    </row>
    <row r="343" spans="1:13">
      <c r="A343" s="245">
        <v>333</v>
      </c>
      <c r="B343" s="463" t="s">
        <v>449</v>
      </c>
      <c r="C343" s="460">
        <v>65.650000000000006</v>
      </c>
      <c r="D343" s="461">
        <v>66.45</v>
      </c>
      <c r="E343" s="461">
        <v>64.7</v>
      </c>
      <c r="F343" s="461">
        <v>63.75</v>
      </c>
      <c r="G343" s="461">
        <v>62</v>
      </c>
      <c r="H343" s="461">
        <v>67.400000000000006</v>
      </c>
      <c r="I343" s="461">
        <v>69.150000000000006</v>
      </c>
      <c r="J343" s="461">
        <v>70.100000000000009</v>
      </c>
      <c r="K343" s="460">
        <v>68.2</v>
      </c>
      <c r="L343" s="460">
        <v>65.5</v>
      </c>
      <c r="M343" s="460">
        <v>24.654769999999999</v>
      </c>
    </row>
    <row r="344" spans="1:13">
      <c r="A344" s="245">
        <v>334</v>
      </c>
      <c r="B344" s="463" t="s">
        <v>450</v>
      </c>
      <c r="C344" s="460">
        <v>3190.3</v>
      </c>
      <c r="D344" s="461">
        <v>3211.7666666666664</v>
      </c>
      <c r="E344" s="461">
        <v>3134.5333333333328</v>
      </c>
      <c r="F344" s="461">
        <v>3078.7666666666664</v>
      </c>
      <c r="G344" s="461">
        <v>3001.5333333333328</v>
      </c>
      <c r="H344" s="461">
        <v>3267.5333333333328</v>
      </c>
      <c r="I344" s="461">
        <v>3344.7666666666664</v>
      </c>
      <c r="J344" s="461">
        <v>3400.5333333333328</v>
      </c>
      <c r="K344" s="460">
        <v>3289</v>
      </c>
      <c r="L344" s="460">
        <v>3156</v>
      </c>
      <c r="M344" s="460">
        <v>3.7701500000000001</v>
      </c>
    </row>
    <row r="345" spans="1:13">
      <c r="A345" s="245">
        <v>335</v>
      </c>
      <c r="B345" s="463" t="s">
        <v>755</v>
      </c>
      <c r="C345" s="460">
        <v>72.8</v>
      </c>
      <c r="D345" s="461">
        <v>73.033333333333317</v>
      </c>
      <c r="E345" s="461">
        <v>72.46666666666664</v>
      </c>
      <c r="F345" s="461">
        <v>72.133333333333326</v>
      </c>
      <c r="G345" s="461">
        <v>71.566666666666649</v>
      </c>
      <c r="H345" s="461">
        <v>73.366666666666632</v>
      </c>
      <c r="I345" s="461">
        <v>73.933333333333323</v>
      </c>
      <c r="J345" s="461">
        <v>74.266666666666623</v>
      </c>
      <c r="K345" s="460">
        <v>73.599999999999994</v>
      </c>
      <c r="L345" s="460">
        <v>72.7</v>
      </c>
      <c r="M345" s="460">
        <v>1.48942</v>
      </c>
    </row>
    <row r="346" spans="1:13">
      <c r="A346" s="245">
        <v>336</v>
      </c>
      <c r="B346" s="463" t="s">
        <v>151</v>
      </c>
      <c r="C346" s="460">
        <v>17449.349999999999</v>
      </c>
      <c r="D346" s="461">
        <v>17367.116666666665</v>
      </c>
      <c r="E346" s="461">
        <v>17269.23333333333</v>
      </c>
      <c r="F346" s="461">
        <v>17089.116666666665</v>
      </c>
      <c r="G346" s="461">
        <v>16991.23333333333</v>
      </c>
      <c r="H346" s="461">
        <v>17547.23333333333</v>
      </c>
      <c r="I346" s="461">
        <v>17645.116666666669</v>
      </c>
      <c r="J346" s="461">
        <v>17825.23333333333</v>
      </c>
      <c r="K346" s="460">
        <v>17465</v>
      </c>
      <c r="L346" s="460">
        <v>17187</v>
      </c>
      <c r="M346" s="460">
        <v>0.88436999999999999</v>
      </c>
    </row>
    <row r="347" spans="1:13">
      <c r="A347" s="245">
        <v>337</v>
      </c>
      <c r="B347" s="463" t="s">
        <v>791</v>
      </c>
      <c r="C347" s="460">
        <v>41.45</v>
      </c>
      <c r="D347" s="461">
        <v>40.93333333333333</v>
      </c>
      <c r="E347" s="461">
        <v>39.716666666666661</v>
      </c>
      <c r="F347" s="461">
        <v>37.983333333333334</v>
      </c>
      <c r="G347" s="461">
        <v>36.766666666666666</v>
      </c>
      <c r="H347" s="461">
        <v>42.666666666666657</v>
      </c>
      <c r="I347" s="461">
        <v>43.883333333333326</v>
      </c>
      <c r="J347" s="461">
        <v>45.616666666666653</v>
      </c>
      <c r="K347" s="460">
        <v>42.15</v>
      </c>
      <c r="L347" s="460">
        <v>39.200000000000003</v>
      </c>
      <c r="M347" s="460">
        <v>43.045490000000001</v>
      </c>
    </row>
    <row r="348" spans="1:13">
      <c r="A348" s="245">
        <v>338</v>
      </c>
      <c r="B348" s="463" t="s">
        <v>451</v>
      </c>
      <c r="C348" s="460">
        <v>2135.3000000000002</v>
      </c>
      <c r="D348" s="461">
        <v>2149.0833333333335</v>
      </c>
      <c r="E348" s="461">
        <v>2111.2166666666672</v>
      </c>
      <c r="F348" s="461">
        <v>2087.1333333333337</v>
      </c>
      <c r="G348" s="461">
        <v>2049.2666666666673</v>
      </c>
      <c r="H348" s="461">
        <v>2173.166666666667</v>
      </c>
      <c r="I348" s="461">
        <v>2211.0333333333328</v>
      </c>
      <c r="J348" s="461">
        <v>2235.1166666666668</v>
      </c>
      <c r="K348" s="460">
        <v>2186.9499999999998</v>
      </c>
      <c r="L348" s="460">
        <v>2125</v>
      </c>
      <c r="M348" s="460">
        <v>6.8769999999999998E-2</v>
      </c>
    </row>
    <row r="349" spans="1:13">
      <c r="A349" s="245">
        <v>339</v>
      </c>
      <c r="B349" s="463" t="s">
        <v>790</v>
      </c>
      <c r="C349" s="460">
        <v>351.75</v>
      </c>
      <c r="D349" s="461">
        <v>352.4666666666667</v>
      </c>
      <c r="E349" s="461">
        <v>347.43333333333339</v>
      </c>
      <c r="F349" s="461">
        <v>343.11666666666667</v>
      </c>
      <c r="G349" s="461">
        <v>338.08333333333337</v>
      </c>
      <c r="H349" s="461">
        <v>356.78333333333342</v>
      </c>
      <c r="I349" s="461">
        <v>361.81666666666672</v>
      </c>
      <c r="J349" s="461">
        <v>366.13333333333344</v>
      </c>
      <c r="K349" s="460">
        <v>357.5</v>
      </c>
      <c r="L349" s="460">
        <v>348.15</v>
      </c>
      <c r="M349" s="460">
        <v>7.6814900000000002</v>
      </c>
    </row>
    <row r="350" spans="1:13">
      <c r="A350" s="245">
        <v>340</v>
      </c>
      <c r="B350" s="463" t="s">
        <v>265</v>
      </c>
      <c r="C350" s="460">
        <v>586.85</v>
      </c>
      <c r="D350" s="461">
        <v>576.18333333333328</v>
      </c>
      <c r="E350" s="461">
        <v>557.96666666666658</v>
      </c>
      <c r="F350" s="461">
        <v>529.08333333333326</v>
      </c>
      <c r="G350" s="461">
        <v>510.86666666666656</v>
      </c>
      <c r="H350" s="461">
        <v>605.06666666666661</v>
      </c>
      <c r="I350" s="461">
        <v>623.2833333333333</v>
      </c>
      <c r="J350" s="461">
        <v>652.16666666666663</v>
      </c>
      <c r="K350" s="460">
        <v>594.4</v>
      </c>
      <c r="L350" s="460">
        <v>547.29999999999995</v>
      </c>
      <c r="M350" s="460">
        <v>12.15809</v>
      </c>
    </row>
    <row r="351" spans="1:13">
      <c r="A351" s="245">
        <v>341</v>
      </c>
      <c r="B351" s="463" t="s">
        <v>155</v>
      </c>
      <c r="C351" s="460">
        <v>114.9</v>
      </c>
      <c r="D351" s="461">
        <v>114.7</v>
      </c>
      <c r="E351" s="461">
        <v>113.60000000000001</v>
      </c>
      <c r="F351" s="461">
        <v>112.30000000000001</v>
      </c>
      <c r="G351" s="461">
        <v>111.20000000000002</v>
      </c>
      <c r="H351" s="461">
        <v>116</v>
      </c>
      <c r="I351" s="461">
        <v>117.1</v>
      </c>
      <c r="J351" s="461">
        <v>118.39999999999999</v>
      </c>
      <c r="K351" s="460">
        <v>115.8</v>
      </c>
      <c r="L351" s="460">
        <v>113.4</v>
      </c>
      <c r="M351" s="460">
        <v>252.95574999999999</v>
      </c>
    </row>
    <row r="352" spans="1:13">
      <c r="A352" s="245">
        <v>342</v>
      </c>
      <c r="B352" s="463" t="s">
        <v>154</v>
      </c>
      <c r="C352" s="460">
        <v>134.55000000000001</v>
      </c>
      <c r="D352" s="461">
        <v>134.73333333333335</v>
      </c>
      <c r="E352" s="461">
        <v>133.06666666666669</v>
      </c>
      <c r="F352" s="461">
        <v>131.58333333333334</v>
      </c>
      <c r="G352" s="461">
        <v>129.91666666666669</v>
      </c>
      <c r="H352" s="461">
        <v>136.2166666666667</v>
      </c>
      <c r="I352" s="461">
        <v>137.88333333333333</v>
      </c>
      <c r="J352" s="461">
        <v>139.3666666666667</v>
      </c>
      <c r="K352" s="460">
        <v>136.4</v>
      </c>
      <c r="L352" s="460">
        <v>133.25</v>
      </c>
      <c r="M352" s="460">
        <v>9.4421099999999996</v>
      </c>
    </row>
    <row r="353" spans="1:13">
      <c r="A353" s="245">
        <v>343</v>
      </c>
      <c r="B353" s="463" t="s">
        <v>452</v>
      </c>
      <c r="C353" s="460">
        <v>80.75</v>
      </c>
      <c r="D353" s="461">
        <v>81.36666666666666</v>
      </c>
      <c r="E353" s="461">
        <v>79.633333333333326</v>
      </c>
      <c r="F353" s="461">
        <v>78.516666666666666</v>
      </c>
      <c r="G353" s="461">
        <v>76.783333333333331</v>
      </c>
      <c r="H353" s="461">
        <v>82.48333333333332</v>
      </c>
      <c r="I353" s="461">
        <v>84.21666666666664</v>
      </c>
      <c r="J353" s="461">
        <v>85.333333333333314</v>
      </c>
      <c r="K353" s="460">
        <v>83.1</v>
      </c>
      <c r="L353" s="460">
        <v>80.25</v>
      </c>
      <c r="M353" s="460">
        <v>0.90366000000000002</v>
      </c>
    </row>
    <row r="354" spans="1:13">
      <c r="A354" s="245">
        <v>344</v>
      </c>
      <c r="B354" s="463" t="s">
        <v>266</v>
      </c>
      <c r="C354" s="460">
        <v>3541.7</v>
      </c>
      <c r="D354" s="461">
        <v>3538.9</v>
      </c>
      <c r="E354" s="461">
        <v>3507.8</v>
      </c>
      <c r="F354" s="461">
        <v>3473.9</v>
      </c>
      <c r="G354" s="461">
        <v>3442.8</v>
      </c>
      <c r="H354" s="461">
        <v>3572.8</v>
      </c>
      <c r="I354" s="461">
        <v>3603.8999999999996</v>
      </c>
      <c r="J354" s="461">
        <v>3637.8</v>
      </c>
      <c r="K354" s="460">
        <v>3570</v>
      </c>
      <c r="L354" s="460">
        <v>3505</v>
      </c>
      <c r="M354" s="460">
        <v>0.52781999999999996</v>
      </c>
    </row>
    <row r="355" spans="1:13">
      <c r="A355" s="245">
        <v>345</v>
      </c>
      <c r="B355" s="463" t="s">
        <v>453</v>
      </c>
      <c r="C355" s="460">
        <v>126.8</v>
      </c>
      <c r="D355" s="461">
        <v>127.2</v>
      </c>
      <c r="E355" s="461">
        <v>125.4</v>
      </c>
      <c r="F355" s="461">
        <v>124</v>
      </c>
      <c r="G355" s="461">
        <v>122.2</v>
      </c>
      <c r="H355" s="461">
        <v>128.60000000000002</v>
      </c>
      <c r="I355" s="461">
        <v>130.39999999999998</v>
      </c>
      <c r="J355" s="461">
        <v>131.80000000000001</v>
      </c>
      <c r="K355" s="460">
        <v>129</v>
      </c>
      <c r="L355" s="460">
        <v>125.8</v>
      </c>
      <c r="M355" s="460">
        <v>18.67576</v>
      </c>
    </row>
    <row r="356" spans="1:13">
      <c r="A356" s="245">
        <v>346</v>
      </c>
      <c r="B356" s="463" t="s">
        <v>454</v>
      </c>
      <c r="C356" s="460">
        <v>285.05</v>
      </c>
      <c r="D356" s="461">
        <v>285.88333333333333</v>
      </c>
      <c r="E356" s="461">
        <v>282.76666666666665</v>
      </c>
      <c r="F356" s="461">
        <v>280.48333333333335</v>
      </c>
      <c r="G356" s="461">
        <v>277.36666666666667</v>
      </c>
      <c r="H356" s="461">
        <v>288.16666666666663</v>
      </c>
      <c r="I356" s="461">
        <v>291.2833333333333</v>
      </c>
      <c r="J356" s="461">
        <v>293.56666666666661</v>
      </c>
      <c r="K356" s="460">
        <v>289</v>
      </c>
      <c r="L356" s="460">
        <v>283.60000000000002</v>
      </c>
      <c r="M356" s="460">
        <v>2.0379200000000002</v>
      </c>
    </row>
    <row r="357" spans="1:13">
      <c r="A357" s="245">
        <v>347</v>
      </c>
      <c r="B357" s="463" t="s">
        <v>455</v>
      </c>
      <c r="C357" s="460">
        <v>324.5</v>
      </c>
      <c r="D357" s="461">
        <v>327.7</v>
      </c>
      <c r="E357" s="461">
        <v>318</v>
      </c>
      <c r="F357" s="461">
        <v>311.5</v>
      </c>
      <c r="G357" s="461">
        <v>301.8</v>
      </c>
      <c r="H357" s="461">
        <v>334.2</v>
      </c>
      <c r="I357" s="461">
        <v>343.89999999999992</v>
      </c>
      <c r="J357" s="461">
        <v>350.4</v>
      </c>
      <c r="K357" s="460">
        <v>337.4</v>
      </c>
      <c r="L357" s="460">
        <v>321.2</v>
      </c>
      <c r="M357" s="460">
        <v>3.6731199999999999</v>
      </c>
    </row>
    <row r="358" spans="1:13">
      <c r="A358" s="245">
        <v>348</v>
      </c>
      <c r="B358" s="463" t="s">
        <v>267</v>
      </c>
      <c r="C358" s="460">
        <v>2571.3000000000002</v>
      </c>
      <c r="D358" s="461">
        <v>2575.0166666666669</v>
      </c>
      <c r="E358" s="461">
        <v>2540.0333333333338</v>
      </c>
      <c r="F358" s="461">
        <v>2508.7666666666669</v>
      </c>
      <c r="G358" s="461">
        <v>2473.7833333333338</v>
      </c>
      <c r="H358" s="461">
        <v>2606.2833333333338</v>
      </c>
      <c r="I358" s="461">
        <v>2641.2666666666664</v>
      </c>
      <c r="J358" s="461">
        <v>2672.5333333333338</v>
      </c>
      <c r="K358" s="460">
        <v>2610</v>
      </c>
      <c r="L358" s="460">
        <v>2543.75</v>
      </c>
      <c r="M358" s="460">
        <v>16.261659999999999</v>
      </c>
    </row>
    <row r="359" spans="1:13">
      <c r="A359" s="245">
        <v>349</v>
      </c>
      <c r="B359" s="463" t="s">
        <v>268</v>
      </c>
      <c r="C359" s="460">
        <v>394.6</v>
      </c>
      <c r="D359" s="461">
        <v>394.33333333333331</v>
      </c>
      <c r="E359" s="461">
        <v>390.36666666666662</v>
      </c>
      <c r="F359" s="461">
        <v>386.13333333333333</v>
      </c>
      <c r="G359" s="461">
        <v>382.16666666666663</v>
      </c>
      <c r="H359" s="461">
        <v>398.56666666666661</v>
      </c>
      <c r="I359" s="461">
        <v>402.5333333333333</v>
      </c>
      <c r="J359" s="461">
        <v>406.76666666666659</v>
      </c>
      <c r="K359" s="460">
        <v>398.3</v>
      </c>
      <c r="L359" s="460">
        <v>390.1</v>
      </c>
      <c r="M359" s="460">
        <v>2.1347499999999999</v>
      </c>
    </row>
    <row r="360" spans="1:13">
      <c r="A360" s="245">
        <v>350</v>
      </c>
      <c r="B360" s="463" t="s">
        <v>456</v>
      </c>
      <c r="C360" s="460">
        <v>240.2</v>
      </c>
      <c r="D360" s="461">
        <v>237.4</v>
      </c>
      <c r="E360" s="461">
        <v>232.8</v>
      </c>
      <c r="F360" s="461">
        <v>225.4</v>
      </c>
      <c r="G360" s="461">
        <v>220.8</v>
      </c>
      <c r="H360" s="461">
        <v>244.8</v>
      </c>
      <c r="I360" s="461">
        <v>249.39999999999998</v>
      </c>
      <c r="J360" s="461">
        <v>256.8</v>
      </c>
      <c r="K360" s="460">
        <v>242</v>
      </c>
      <c r="L360" s="460">
        <v>230</v>
      </c>
      <c r="M360" s="460">
        <v>5.42448</v>
      </c>
    </row>
    <row r="361" spans="1:13">
      <c r="A361" s="245">
        <v>351</v>
      </c>
      <c r="B361" s="463" t="s">
        <v>758</v>
      </c>
      <c r="C361" s="460">
        <v>399.9</v>
      </c>
      <c r="D361" s="461">
        <v>403.31666666666666</v>
      </c>
      <c r="E361" s="461">
        <v>395.63333333333333</v>
      </c>
      <c r="F361" s="461">
        <v>391.36666666666667</v>
      </c>
      <c r="G361" s="461">
        <v>383.68333333333334</v>
      </c>
      <c r="H361" s="461">
        <v>407.58333333333331</v>
      </c>
      <c r="I361" s="461">
        <v>415.26666666666659</v>
      </c>
      <c r="J361" s="461">
        <v>419.5333333333333</v>
      </c>
      <c r="K361" s="460">
        <v>411</v>
      </c>
      <c r="L361" s="460">
        <v>399.05</v>
      </c>
      <c r="M361" s="460">
        <v>0.52493999999999996</v>
      </c>
    </row>
    <row r="362" spans="1:13">
      <c r="A362" s="245">
        <v>352</v>
      </c>
      <c r="B362" s="463" t="s">
        <v>457</v>
      </c>
      <c r="C362" s="460">
        <v>95.1</v>
      </c>
      <c r="D362" s="461">
        <v>96.05</v>
      </c>
      <c r="E362" s="461">
        <v>93.899999999999991</v>
      </c>
      <c r="F362" s="461">
        <v>92.699999999999989</v>
      </c>
      <c r="G362" s="461">
        <v>90.549999999999983</v>
      </c>
      <c r="H362" s="461">
        <v>97.25</v>
      </c>
      <c r="I362" s="461">
        <v>99.4</v>
      </c>
      <c r="J362" s="461">
        <v>100.60000000000001</v>
      </c>
      <c r="K362" s="460">
        <v>98.2</v>
      </c>
      <c r="L362" s="460">
        <v>94.85</v>
      </c>
      <c r="M362" s="460">
        <v>19.360019999999999</v>
      </c>
    </row>
    <row r="363" spans="1:13">
      <c r="A363" s="245">
        <v>353</v>
      </c>
      <c r="B363" s="463" t="s">
        <v>163</v>
      </c>
      <c r="C363" s="460">
        <v>1201.45</v>
      </c>
      <c r="D363" s="461">
        <v>1198.25</v>
      </c>
      <c r="E363" s="461">
        <v>1184.5</v>
      </c>
      <c r="F363" s="461">
        <v>1167.55</v>
      </c>
      <c r="G363" s="461">
        <v>1153.8</v>
      </c>
      <c r="H363" s="461">
        <v>1215.2</v>
      </c>
      <c r="I363" s="461">
        <v>1228.95</v>
      </c>
      <c r="J363" s="461">
        <v>1245.9000000000001</v>
      </c>
      <c r="K363" s="460">
        <v>1212</v>
      </c>
      <c r="L363" s="460">
        <v>1181.3</v>
      </c>
      <c r="M363" s="460">
        <v>7.2958400000000001</v>
      </c>
    </row>
    <row r="364" spans="1:13">
      <c r="A364" s="245">
        <v>354</v>
      </c>
      <c r="B364" s="463" t="s">
        <v>156</v>
      </c>
      <c r="C364" s="460">
        <v>30065.9</v>
      </c>
      <c r="D364" s="461">
        <v>29776.266666666666</v>
      </c>
      <c r="E364" s="461">
        <v>29189.633333333331</v>
      </c>
      <c r="F364" s="461">
        <v>28313.366666666665</v>
      </c>
      <c r="G364" s="461">
        <v>27726.73333333333</v>
      </c>
      <c r="H364" s="461">
        <v>30652.533333333333</v>
      </c>
      <c r="I364" s="461">
        <v>31239.166666666672</v>
      </c>
      <c r="J364" s="461">
        <v>32115.433333333334</v>
      </c>
      <c r="K364" s="460">
        <v>30362.9</v>
      </c>
      <c r="L364" s="460">
        <v>28900</v>
      </c>
      <c r="M364" s="460">
        <v>0.70418999999999998</v>
      </c>
    </row>
    <row r="365" spans="1:13">
      <c r="A365" s="245">
        <v>355</v>
      </c>
      <c r="B365" s="463" t="s">
        <v>458</v>
      </c>
      <c r="C365" s="460">
        <v>2408.4499999999998</v>
      </c>
      <c r="D365" s="461">
        <v>2393.8333333333335</v>
      </c>
      <c r="E365" s="461">
        <v>2345.416666666667</v>
      </c>
      <c r="F365" s="461">
        <v>2282.3833333333337</v>
      </c>
      <c r="G365" s="461">
        <v>2233.9666666666672</v>
      </c>
      <c r="H365" s="461">
        <v>2456.8666666666668</v>
      </c>
      <c r="I365" s="461">
        <v>2505.2833333333338</v>
      </c>
      <c r="J365" s="461">
        <v>2568.3166666666666</v>
      </c>
      <c r="K365" s="460">
        <v>2442.25</v>
      </c>
      <c r="L365" s="460">
        <v>2330.8000000000002</v>
      </c>
      <c r="M365" s="460">
        <v>1.7639499999999999</v>
      </c>
    </row>
    <row r="366" spans="1:13">
      <c r="A366" s="245">
        <v>356</v>
      </c>
      <c r="B366" s="463" t="s">
        <v>158</v>
      </c>
      <c r="C366" s="460">
        <v>243.3</v>
      </c>
      <c r="D366" s="461">
        <v>242.46666666666667</v>
      </c>
      <c r="E366" s="461">
        <v>240.58333333333334</v>
      </c>
      <c r="F366" s="461">
        <v>237.86666666666667</v>
      </c>
      <c r="G366" s="461">
        <v>235.98333333333335</v>
      </c>
      <c r="H366" s="461">
        <v>245.18333333333334</v>
      </c>
      <c r="I366" s="461">
        <v>247.06666666666666</v>
      </c>
      <c r="J366" s="461">
        <v>249.78333333333333</v>
      </c>
      <c r="K366" s="460">
        <v>244.35</v>
      </c>
      <c r="L366" s="460">
        <v>239.75</v>
      </c>
      <c r="M366" s="460">
        <v>20.278289999999998</v>
      </c>
    </row>
    <row r="367" spans="1:13">
      <c r="A367" s="245">
        <v>357</v>
      </c>
      <c r="B367" s="463" t="s">
        <v>269</v>
      </c>
      <c r="C367" s="460">
        <v>5256.7</v>
      </c>
      <c r="D367" s="461">
        <v>5266.05</v>
      </c>
      <c r="E367" s="461">
        <v>5233.05</v>
      </c>
      <c r="F367" s="461">
        <v>5209.3999999999996</v>
      </c>
      <c r="G367" s="461">
        <v>5176.3999999999996</v>
      </c>
      <c r="H367" s="461">
        <v>5289.7000000000007</v>
      </c>
      <c r="I367" s="461">
        <v>5322.7000000000007</v>
      </c>
      <c r="J367" s="461">
        <v>5346.3500000000013</v>
      </c>
      <c r="K367" s="460">
        <v>5299.05</v>
      </c>
      <c r="L367" s="460">
        <v>5242.3999999999996</v>
      </c>
      <c r="M367" s="460">
        <v>0.41753000000000001</v>
      </c>
    </row>
    <row r="368" spans="1:13">
      <c r="A368" s="245">
        <v>358</v>
      </c>
      <c r="B368" s="463" t="s">
        <v>459</v>
      </c>
      <c r="C368" s="460">
        <v>225.85</v>
      </c>
      <c r="D368" s="461">
        <v>228.45000000000002</v>
      </c>
      <c r="E368" s="461">
        <v>221.00000000000003</v>
      </c>
      <c r="F368" s="461">
        <v>216.15</v>
      </c>
      <c r="G368" s="461">
        <v>208.70000000000002</v>
      </c>
      <c r="H368" s="461">
        <v>233.30000000000004</v>
      </c>
      <c r="I368" s="461">
        <v>240.75000000000003</v>
      </c>
      <c r="J368" s="461">
        <v>245.60000000000005</v>
      </c>
      <c r="K368" s="460">
        <v>235.9</v>
      </c>
      <c r="L368" s="460">
        <v>223.6</v>
      </c>
      <c r="M368" s="460">
        <v>36.386310000000002</v>
      </c>
    </row>
    <row r="369" spans="1:13">
      <c r="A369" s="245">
        <v>359</v>
      </c>
      <c r="B369" s="463" t="s">
        <v>460</v>
      </c>
      <c r="C369" s="460">
        <v>724.2</v>
      </c>
      <c r="D369" s="461">
        <v>724.55000000000007</v>
      </c>
      <c r="E369" s="461">
        <v>716.15000000000009</v>
      </c>
      <c r="F369" s="461">
        <v>708.1</v>
      </c>
      <c r="G369" s="461">
        <v>699.7</v>
      </c>
      <c r="H369" s="461">
        <v>732.60000000000014</v>
      </c>
      <c r="I369" s="461">
        <v>741</v>
      </c>
      <c r="J369" s="461">
        <v>749.05000000000018</v>
      </c>
      <c r="K369" s="460">
        <v>732.95</v>
      </c>
      <c r="L369" s="460">
        <v>716.5</v>
      </c>
      <c r="M369" s="460">
        <v>1.7011099999999999</v>
      </c>
    </row>
    <row r="370" spans="1:13">
      <c r="A370" s="245">
        <v>360</v>
      </c>
      <c r="B370" s="463" t="s">
        <v>160</v>
      </c>
      <c r="C370" s="460">
        <v>1920.95</v>
      </c>
      <c r="D370" s="461">
        <v>1917.7333333333333</v>
      </c>
      <c r="E370" s="461">
        <v>1888.2166666666667</v>
      </c>
      <c r="F370" s="461">
        <v>1855.4833333333333</v>
      </c>
      <c r="G370" s="461">
        <v>1825.9666666666667</v>
      </c>
      <c r="H370" s="461">
        <v>1950.4666666666667</v>
      </c>
      <c r="I370" s="461">
        <v>1979.9833333333336</v>
      </c>
      <c r="J370" s="461">
        <v>2012.7166666666667</v>
      </c>
      <c r="K370" s="460">
        <v>1947.25</v>
      </c>
      <c r="L370" s="460">
        <v>1885</v>
      </c>
      <c r="M370" s="460">
        <v>13.51787</v>
      </c>
    </row>
    <row r="371" spans="1:13">
      <c r="A371" s="245">
        <v>361</v>
      </c>
      <c r="B371" s="463" t="s">
        <v>157</v>
      </c>
      <c r="C371" s="460">
        <v>1687</v>
      </c>
      <c r="D371" s="461">
        <v>1690</v>
      </c>
      <c r="E371" s="461">
        <v>1668</v>
      </c>
      <c r="F371" s="461">
        <v>1649</v>
      </c>
      <c r="G371" s="461">
        <v>1627</v>
      </c>
      <c r="H371" s="461">
        <v>1709</v>
      </c>
      <c r="I371" s="461">
        <v>1731</v>
      </c>
      <c r="J371" s="461">
        <v>1750</v>
      </c>
      <c r="K371" s="460">
        <v>1712</v>
      </c>
      <c r="L371" s="460">
        <v>1671</v>
      </c>
      <c r="M371" s="460">
        <v>9.3622499999999995</v>
      </c>
    </row>
    <row r="372" spans="1:13">
      <c r="A372" s="245">
        <v>362</v>
      </c>
      <c r="B372" s="463" t="s">
        <v>756</v>
      </c>
      <c r="C372" s="460">
        <v>1015.55</v>
      </c>
      <c r="D372" s="461">
        <v>1018.5166666666668</v>
      </c>
      <c r="E372" s="461">
        <v>1007.0333333333335</v>
      </c>
      <c r="F372" s="461">
        <v>998.51666666666677</v>
      </c>
      <c r="G372" s="461">
        <v>987.03333333333353</v>
      </c>
      <c r="H372" s="461">
        <v>1027.0333333333335</v>
      </c>
      <c r="I372" s="461">
        <v>1038.5166666666669</v>
      </c>
      <c r="J372" s="461">
        <v>1047.0333333333335</v>
      </c>
      <c r="K372" s="460">
        <v>1030</v>
      </c>
      <c r="L372" s="460">
        <v>1010</v>
      </c>
      <c r="M372" s="460">
        <v>0.85067000000000004</v>
      </c>
    </row>
    <row r="373" spans="1:13">
      <c r="A373" s="245">
        <v>363</v>
      </c>
      <c r="B373" s="463" t="s">
        <v>461</v>
      </c>
      <c r="C373" s="460">
        <v>1642.9</v>
      </c>
      <c r="D373" s="461">
        <v>1650.3833333333332</v>
      </c>
      <c r="E373" s="461">
        <v>1627.7666666666664</v>
      </c>
      <c r="F373" s="461">
        <v>1612.6333333333332</v>
      </c>
      <c r="G373" s="461">
        <v>1590.0166666666664</v>
      </c>
      <c r="H373" s="461">
        <v>1665.5166666666664</v>
      </c>
      <c r="I373" s="461">
        <v>1688.1333333333332</v>
      </c>
      <c r="J373" s="461">
        <v>1703.2666666666664</v>
      </c>
      <c r="K373" s="460">
        <v>1673</v>
      </c>
      <c r="L373" s="460">
        <v>1635.25</v>
      </c>
      <c r="M373" s="460">
        <v>2.4333499999999999</v>
      </c>
    </row>
    <row r="374" spans="1:13">
      <c r="A374" s="245">
        <v>364</v>
      </c>
      <c r="B374" s="463" t="s">
        <v>757</v>
      </c>
      <c r="C374" s="460">
        <v>1138.4000000000001</v>
      </c>
      <c r="D374" s="461">
        <v>1132.4666666666667</v>
      </c>
      <c r="E374" s="461">
        <v>1106.9333333333334</v>
      </c>
      <c r="F374" s="461">
        <v>1075.4666666666667</v>
      </c>
      <c r="G374" s="461">
        <v>1049.9333333333334</v>
      </c>
      <c r="H374" s="461">
        <v>1163.9333333333334</v>
      </c>
      <c r="I374" s="461">
        <v>1189.4666666666667</v>
      </c>
      <c r="J374" s="461">
        <v>1220.9333333333334</v>
      </c>
      <c r="K374" s="460">
        <v>1158</v>
      </c>
      <c r="L374" s="460">
        <v>1101</v>
      </c>
      <c r="M374" s="460">
        <v>0.89092000000000005</v>
      </c>
    </row>
    <row r="375" spans="1:13">
      <c r="A375" s="245">
        <v>365</v>
      </c>
      <c r="B375" s="463" t="s">
        <v>159</v>
      </c>
      <c r="C375" s="460">
        <v>116.45</v>
      </c>
      <c r="D375" s="461">
        <v>116.78333333333335</v>
      </c>
      <c r="E375" s="461">
        <v>115.36666666666669</v>
      </c>
      <c r="F375" s="461">
        <v>114.28333333333335</v>
      </c>
      <c r="G375" s="461">
        <v>112.86666666666669</v>
      </c>
      <c r="H375" s="461">
        <v>117.86666666666669</v>
      </c>
      <c r="I375" s="461">
        <v>119.28333333333335</v>
      </c>
      <c r="J375" s="461">
        <v>120.36666666666669</v>
      </c>
      <c r="K375" s="460">
        <v>118.2</v>
      </c>
      <c r="L375" s="460">
        <v>115.7</v>
      </c>
      <c r="M375" s="460">
        <v>32.147010000000002</v>
      </c>
    </row>
    <row r="376" spans="1:13">
      <c r="A376" s="245">
        <v>366</v>
      </c>
      <c r="B376" s="463" t="s">
        <v>162</v>
      </c>
      <c r="C376" s="460">
        <v>233.75</v>
      </c>
      <c r="D376" s="461">
        <v>234.38333333333333</v>
      </c>
      <c r="E376" s="461">
        <v>230.76666666666665</v>
      </c>
      <c r="F376" s="461">
        <v>227.78333333333333</v>
      </c>
      <c r="G376" s="461">
        <v>224.16666666666666</v>
      </c>
      <c r="H376" s="461">
        <v>237.36666666666665</v>
      </c>
      <c r="I376" s="461">
        <v>240.98333333333332</v>
      </c>
      <c r="J376" s="461">
        <v>243.96666666666664</v>
      </c>
      <c r="K376" s="460">
        <v>238</v>
      </c>
      <c r="L376" s="460">
        <v>231.4</v>
      </c>
      <c r="M376" s="460">
        <v>157.95589000000001</v>
      </c>
    </row>
    <row r="377" spans="1:13">
      <c r="A377" s="245">
        <v>367</v>
      </c>
      <c r="B377" s="463" t="s">
        <v>462</v>
      </c>
      <c r="C377" s="460">
        <v>387.6</v>
      </c>
      <c r="D377" s="461">
        <v>383.61666666666662</v>
      </c>
      <c r="E377" s="461">
        <v>368.98333333333323</v>
      </c>
      <c r="F377" s="461">
        <v>350.36666666666662</v>
      </c>
      <c r="G377" s="461">
        <v>335.73333333333323</v>
      </c>
      <c r="H377" s="461">
        <v>402.23333333333323</v>
      </c>
      <c r="I377" s="461">
        <v>416.86666666666656</v>
      </c>
      <c r="J377" s="461">
        <v>435.48333333333323</v>
      </c>
      <c r="K377" s="460">
        <v>398.25</v>
      </c>
      <c r="L377" s="460">
        <v>365</v>
      </c>
      <c r="M377" s="460">
        <v>93.192409999999995</v>
      </c>
    </row>
    <row r="378" spans="1:13">
      <c r="A378" s="245">
        <v>368</v>
      </c>
      <c r="B378" s="463" t="s">
        <v>270</v>
      </c>
      <c r="C378" s="460">
        <v>269.89999999999998</v>
      </c>
      <c r="D378" s="461">
        <v>270.51666666666671</v>
      </c>
      <c r="E378" s="461">
        <v>268.23333333333341</v>
      </c>
      <c r="F378" s="461">
        <v>266.56666666666672</v>
      </c>
      <c r="G378" s="461">
        <v>264.28333333333342</v>
      </c>
      <c r="H378" s="461">
        <v>272.18333333333339</v>
      </c>
      <c r="I378" s="461">
        <v>274.4666666666667</v>
      </c>
      <c r="J378" s="461">
        <v>276.13333333333338</v>
      </c>
      <c r="K378" s="460">
        <v>272.8</v>
      </c>
      <c r="L378" s="460">
        <v>268.85000000000002</v>
      </c>
      <c r="M378" s="460">
        <v>3.6691400000000001</v>
      </c>
    </row>
    <row r="379" spans="1:13">
      <c r="A379" s="245">
        <v>369</v>
      </c>
      <c r="B379" s="463" t="s">
        <v>463</v>
      </c>
      <c r="C379" s="460">
        <v>140.05000000000001</v>
      </c>
      <c r="D379" s="461">
        <v>142.88333333333333</v>
      </c>
      <c r="E379" s="461">
        <v>136.51666666666665</v>
      </c>
      <c r="F379" s="461">
        <v>132.98333333333332</v>
      </c>
      <c r="G379" s="461">
        <v>126.61666666666665</v>
      </c>
      <c r="H379" s="461">
        <v>146.41666666666666</v>
      </c>
      <c r="I379" s="461">
        <v>152.78333333333333</v>
      </c>
      <c r="J379" s="461">
        <v>156.31666666666666</v>
      </c>
      <c r="K379" s="460">
        <v>149.25</v>
      </c>
      <c r="L379" s="460">
        <v>139.35</v>
      </c>
      <c r="M379" s="460">
        <v>32.534410000000001</v>
      </c>
    </row>
    <row r="380" spans="1:13">
      <c r="A380" s="245">
        <v>370</v>
      </c>
      <c r="B380" s="463" t="s">
        <v>464</v>
      </c>
      <c r="C380" s="460">
        <v>5837.5</v>
      </c>
      <c r="D380" s="461">
        <v>5848.833333333333</v>
      </c>
      <c r="E380" s="461">
        <v>5798.6666666666661</v>
      </c>
      <c r="F380" s="461">
        <v>5759.833333333333</v>
      </c>
      <c r="G380" s="461">
        <v>5709.6666666666661</v>
      </c>
      <c r="H380" s="461">
        <v>5887.6666666666661</v>
      </c>
      <c r="I380" s="461">
        <v>5937.8333333333321</v>
      </c>
      <c r="J380" s="461">
        <v>5976.6666666666661</v>
      </c>
      <c r="K380" s="460">
        <v>5899</v>
      </c>
      <c r="L380" s="460">
        <v>5810</v>
      </c>
      <c r="M380" s="460">
        <v>7.4190000000000006E-2</v>
      </c>
    </row>
    <row r="381" spans="1:13">
      <c r="A381" s="245">
        <v>371</v>
      </c>
      <c r="B381" s="463" t="s">
        <v>271</v>
      </c>
      <c r="C381" s="460">
        <v>13416.7</v>
      </c>
      <c r="D381" s="461">
        <v>13422.583333333334</v>
      </c>
      <c r="E381" s="461">
        <v>13355.216666666667</v>
      </c>
      <c r="F381" s="461">
        <v>13293.733333333334</v>
      </c>
      <c r="G381" s="461">
        <v>13226.366666666667</v>
      </c>
      <c r="H381" s="461">
        <v>13484.066666666668</v>
      </c>
      <c r="I381" s="461">
        <v>13551.433333333332</v>
      </c>
      <c r="J381" s="461">
        <v>13612.916666666668</v>
      </c>
      <c r="K381" s="460">
        <v>13489.95</v>
      </c>
      <c r="L381" s="460">
        <v>13361.1</v>
      </c>
      <c r="M381" s="460">
        <v>4.0980000000000003E-2</v>
      </c>
    </row>
    <row r="382" spans="1:13">
      <c r="A382" s="245">
        <v>372</v>
      </c>
      <c r="B382" s="463" t="s">
        <v>161</v>
      </c>
      <c r="C382" s="460">
        <v>36.200000000000003</v>
      </c>
      <c r="D382" s="461">
        <v>36.266666666666673</v>
      </c>
      <c r="E382" s="461">
        <v>35.683333333333344</v>
      </c>
      <c r="F382" s="461">
        <v>35.166666666666671</v>
      </c>
      <c r="G382" s="461">
        <v>34.583333333333343</v>
      </c>
      <c r="H382" s="461">
        <v>36.783333333333346</v>
      </c>
      <c r="I382" s="461">
        <v>37.366666666666674</v>
      </c>
      <c r="J382" s="461">
        <v>37.883333333333347</v>
      </c>
      <c r="K382" s="460">
        <v>36.85</v>
      </c>
      <c r="L382" s="460">
        <v>35.75</v>
      </c>
      <c r="M382" s="460">
        <v>1545.14444</v>
      </c>
    </row>
    <row r="383" spans="1:13">
      <c r="A383" s="245">
        <v>373</v>
      </c>
      <c r="B383" s="463" t="s">
        <v>272</v>
      </c>
      <c r="C383" s="460">
        <v>620.25</v>
      </c>
      <c r="D383" s="461">
        <v>626.16666666666663</v>
      </c>
      <c r="E383" s="461">
        <v>612.13333333333321</v>
      </c>
      <c r="F383" s="461">
        <v>604.01666666666654</v>
      </c>
      <c r="G383" s="461">
        <v>589.98333333333312</v>
      </c>
      <c r="H383" s="461">
        <v>634.2833333333333</v>
      </c>
      <c r="I383" s="461">
        <v>648.31666666666683</v>
      </c>
      <c r="J383" s="461">
        <v>656.43333333333339</v>
      </c>
      <c r="K383" s="460">
        <v>640.20000000000005</v>
      </c>
      <c r="L383" s="460">
        <v>618.04999999999995</v>
      </c>
      <c r="M383" s="460">
        <v>0.75505</v>
      </c>
    </row>
    <row r="384" spans="1:13">
      <c r="A384" s="245">
        <v>374</v>
      </c>
      <c r="B384" s="463" t="s">
        <v>165</v>
      </c>
      <c r="C384" s="460">
        <v>199.95</v>
      </c>
      <c r="D384" s="461">
        <v>199.30000000000004</v>
      </c>
      <c r="E384" s="461">
        <v>196.70000000000007</v>
      </c>
      <c r="F384" s="461">
        <v>193.45000000000005</v>
      </c>
      <c r="G384" s="461">
        <v>190.85000000000008</v>
      </c>
      <c r="H384" s="461">
        <v>202.55000000000007</v>
      </c>
      <c r="I384" s="461">
        <v>205.15000000000003</v>
      </c>
      <c r="J384" s="461">
        <v>208.40000000000006</v>
      </c>
      <c r="K384" s="460">
        <v>201.9</v>
      </c>
      <c r="L384" s="460">
        <v>196.05</v>
      </c>
      <c r="M384" s="460">
        <v>107.48972000000001</v>
      </c>
    </row>
    <row r="385" spans="1:13">
      <c r="A385" s="245">
        <v>375</v>
      </c>
      <c r="B385" s="463" t="s">
        <v>166</v>
      </c>
      <c r="C385" s="460">
        <v>141.80000000000001</v>
      </c>
      <c r="D385" s="461">
        <v>142.48333333333335</v>
      </c>
      <c r="E385" s="461">
        <v>140.31666666666669</v>
      </c>
      <c r="F385" s="461">
        <v>138.83333333333334</v>
      </c>
      <c r="G385" s="461">
        <v>136.66666666666669</v>
      </c>
      <c r="H385" s="461">
        <v>143.9666666666667</v>
      </c>
      <c r="I385" s="461">
        <v>146.13333333333333</v>
      </c>
      <c r="J385" s="461">
        <v>147.6166666666667</v>
      </c>
      <c r="K385" s="460">
        <v>144.65</v>
      </c>
      <c r="L385" s="460">
        <v>141</v>
      </c>
      <c r="M385" s="460">
        <v>31.473330000000001</v>
      </c>
    </row>
    <row r="386" spans="1:13">
      <c r="A386" s="245">
        <v>376</v>
      </c>
      <c r="B386" s="463" t="s">
        <v>465</v>
      </c>
      <c r="C386" s="460">
        <v>248.85</v>
      </c>
      <c r="D386" s="461">
        <v>248.23333333333335</v>
      </c>
      <c r="E386" s="461">
        <v>246.66666666666669</v>
      </c>
      <c r="F386" s="461">
        <v>244.48333333333335</v>
      </c>
      <c r="G386" s="461">
        <v>242.91666666666669</v>
      </c>
      <c r="H386" s="461">
        <v>250.41666666666669</v>
      </c>
      <c r="I386" s="461">
        <v>251.98333333333335</v>
      </c>
      <c r="J386" s="461">
        <v>254.16666666666669</v>
      </c>
      <c r="K386" s="460">
        <v>249.8</v>
      </c>
      <c r="L386" s="460">
        <v>246.05</v>
      </c>
      <c r="M386" s="460">
        <v>2.3725800000000001</v>
      </c>
    </row>
    <row r="387" spans="1:13">
      <c r="A387" s="245">
        <v>377</v>
      </c>
      <c r="B387" s="463" t="s">
        <v>466</v>
      </c>
      <c r="C387" s="460">
        <v>558.75</v>
      </c>
      <c r="D387" s="461">
        <v>560.18333333333328</v>
      </c>
      <c r="E387" s="461">
        <v>549.86666666666656</v>
      </c>
      <c r="F387" s="461">
        <v>540.98333333333323</v>
      </c>
      <c r="G387" s="461">
        <v>530.66666666666652</v>
      </c>
      <c r="H387" s="461">
        <v>569.06666666666661</v>
      </c>
      <c r="I387" s="461">
        <v>579.38333333333344</v>
      </c>
      <c r="J387" s="461">
        <v>588.26666666666665</v>
      </c>
      <c r="K387" s="460">
        <v>570.5</v>
      </c>
      <c r="L387" s="460">
        <v>551.29999999999995</v>
      </c>
      <c r="M387" s="460">
        <v>2.5848200000000001</v>
      </c>
    </row>
    <row r="388" spans="1:13">
      <c r="A388" s="245">
        <v>378</v>
      </c>
      <c r="B388" s="463" t="s">
        <v>467</v>
      </c>
      <c r="C388" s="460">
        <v>29.6</v>
      </c>
      <c r="D388" s="461">
        <v>29.650000000000002</v>
      </c>
      <c r="E388" s="461">
        <v>29.200000000000003</v>
      </c>
      <c r="F388" s="461">
        <v>28.8</v>
      </c>
      <c r="G388" s="461">
        <v>28.35</v>
      </c>
      <c r="H388" s="461">
        <v>30.050000000000004</v>
      </c>
      <c r="I388" s="461">
        <v>30.5</v>
      </c>
      <c r="J388" s="461">
        <v>30.900000000000006</v>
      </c>
      <c r="K388" s="460">
        <v>30.1</v>
      </c>
      <c r="L388" s="460">
        <v>29.25</v>
      </c>
      <c r="M388" s="460">
        <v>42.630339999999997</v>
      </c>
    </row>
    <row r="389" spans="1:13">
      <c r="A389" s="245">
        <v>379</v>
      </c>
      <c r="B389" s="463" t="s">
        <v>468</v>
      </c>
      <c r="C389" s="460">
        <v>174.25</v>
      </c>
      <c r="D389" s="461">
        <v>175.01666666666665</v>
      </c>
      <c r="E389" s="461">
        <v>171.6333333333333</v>
      </c>
      <c r="F389" s="461">
        <v>169.01666666666665</v>
      </c>
      <c r="G389" s="461">
        <v>165.6333333333333</v>
      </c>
      <c r="H389" s="461">
        <v>177.6333333333333</v>
      </c>
      <c r="I389" s="461">
        <v>181.01666666666662</v>
      </c>
      <c r="J389" s="461">
        <v>183.6333333333333</v>
      </c>
      <c r="K389" s="460">
        <v>178.4</v>
      </c>
      <c r="L389" s="460">
        <v>172.4</v>
      </c>
      <c r="M389" s="460">
        <v>37.259889999999999</v>
      </c>
    </row>
    <row r="390" spans="1:13">
      <c r="A390" s="245">
        <v>380</v>
      </c>
      <c r="B390" s="463" t="s">
        <v>273</v>
      </c>
      <c r="C390" s="460">
        <v>513.35</v>
      </c>
      <c r="D390" s="461">
        <v>515.06666666666661</v>
      </c>
      <c r="E390" s="461">
        <v>510.38333333333321</v>
      </c>
      <c r="F390" s="461">
        <v>507.41666666666663</v>
      </c>
      <c r="G390" s="461">
        <v>502.73333333333323</v>
      </c>
      <c r="H390" s="461">
        <v>518.03333333333319</v>
      </c>
      <c r="I390" s="461">
        <v>522.71666666666658</v>
      </c>
      <c r="J390" s="461">
        <v>525.68333333333317</v>
      </c>
      <c r="K390" s="460">
        <v>519.75</v>
      </c>
      <c r="L390" s="460">
        <v>512.1</v>
      </c>
      <c r="M390" s="460">
        <v>2.0425900000000001</v>
      </c>
    </row>
    <row r="391" spans="1:13">
      <c r="A391" s="245">
        <v>381</v>
      </c>
      <c r="B391" s="463" t="s">
        <v>469</v>
      </c>
      <c r="C391" s="460">
        <v>313.55</v>
      </c>
      <c r="D391" s="461">
        <v>314.10000000000002</v>
      </c>
      <c r="E391" s="461">
        <v>311.05000000000007</v>
      </c>
      <c r="F391" s="461">
        <v>308.55000000000007</v>
      </c>
      <c r="G391" s="461">
        <v>305.50000000000011</v>
      </c>
      <c r="H391" s="461">
        <v>316.60000000000002</v>
      </c>
      <c r="I391" s="461">
        <v>319.64999999999998</v>
      </c>
      <c r="J391" s="461">
        <v>322.14999999999998</v>
      </c>
      <c r="K391" s="460">
        <v>317.14999999999998</v>
      </c>
      <c r="L391" s="460">
        <v>311.60000000000002</v>
      </c>
      <c r="M391" s="460">
        <v>5.0197599999999998</v>
      </c>
    </row>
    <row r="392" spans="1:13">
      <c r="A392" s="245">
        <v>382</v>
      </c>
      <c r="B392" s="463" t="s">
        <v>470</v>
      </c>
      <c r="C392" s="460">
        <v>80.8</v>
      </c>
      <c r="D392" s="461">
        <v>81.499999999999986</v>
      </c>
      <c r="E392" s="461">
        <v>79.399999999999977</v>
      </c>
      <c r="F392" s="461">
        <v>77.999999999999986</v>
      </c>
      <c r="G392" s="461">
        <v>75.899999999999977</v>
      </c>
      <c r="H392" s="461">
        <v>82.899999999999977</v>
      </c>
      <c r="I392" s="461">
        <v>84.999999999999972</v>
      </c>
      <c r="J392" s="461">
        <v>86.399999999999977</v>
      </c>
      <c r="K392" s="460">
        <v>83.6</v>
      </c>
      <c r="L392" s="460">
        <v>80.099999999999994</v>
      </c>
      <c r="M392" s="460">
        <v>40.956600000000002</v>
      </c>
    </row>
    <row r="393" spans="1:13">
      <c r="A393" s="245">
        <v>383</v>
      </c>
      <c r="B393" s="463" t="s">
        <v>471</v>
      </c>
      <c r="C393" s="460">
        <v>1932.1</v>
      </c>
      <c r="D393" s="461">
        <v>1927.7666666666667</v>
      </c>
      <c r="E393" s="461">
        <v>1905.5333333333333</v>
      </c>
      <c r="F393" s="461">
        <v>1878.9666666666667</v>
      </c>
      <c r="G393" s="461">
        <v>1856.7333333333333</v>
      </c>
      <c r="H393" s="461">
        <v>1954.3333333333333</v>
      </c>
      <c r="I393" s="461">
        <v>1976.5666666666664</v>
      </c>
      <c r="J393" s="461">
        <v>2003.1333333333332</v>
      </c>
      <c r="K393" s="460">
        <v>1950</v>
      </c>
      <c r="L393" s="460">
        <v>1901.2</v>
      </c>
      <c r="M393" s="460">
        <v>0.18018999999999999</v>
      </c>
    </row>
    <row r="394" spans="1:13">
      <c r="A394" s="245">
        <v>384</v>
      </c>
      <c r="B394" s="463" t="s">
        <v>472</v>
      </c>
      <c r="C394" s="460">
        <v>359.5</v>
      </c>
      <c r="D394" s="461">
        <v>360.65000000000003</v>
      </c>
      <c r="E394" s="461">
        <v>355.40000000000009</v>
      </c>
      <c r="F394" s="461">
        <v>351.30000000000007</v>
      </c>
      <c r="G394" s="461">
        <v>346.05000000000013</v>
      </c>
      <c r="H394" s="461">
        <v>364.75000000000006</v>
      </c>
      <c r="I394" s="461">
        <v>369.99999999999994</v>
      </c>
      <c r="J394" s="461">
        <v>374.1</v>
      </c>
      <c r="K394" s="460">
        <v>365.9</v>
      </c>
      <c r="L394" s="460">
        <v>356.55</v>
      </c>
      <c r="M394" s="460">
        <v>9.7543500000000005</v>
      </c>
    </row>
    <row r="395" spans="1:13">
      <c r="A395" s="245">
        <v>385</v>
      </c>
      <c r="B395" s="463" t="s">
        <v>473</v>
      </c>
      <c r="C395" s="460">
        <v>185.25</v>
      </c>
      <c r="D395" s="461">
        <v>185.96666666666667</v>
      </c>
      <c r="E395" s="461">
        <v>182.48333333333335</v>
      </c>
      <c r="F395" s="461">
        <v>179.71666666666667</v>
      </c>
      <c r="G395" s="461">
        <v>176.23333333333335</v>
      </c>
      <c r="H395" s="461">
        <v>188.73333333333335</v>
      </c>
      <c r="I395" s="461">
        <v>192.21666666666664</v>
      </c>
      <c r="J395" s="461">
        <v>194.98333333333335</v>
      </c>
      <c r="K395" s="460">
        <v>189.45</v>
      </c>
      <c r="L395" s="460">
        <v>183.2</v>
      </c>
      <c r="M395" s="460">
        <v>1.9620599999999999</v>
      </c>
    </row>
    <row r="396" spans="1:13">
      <c r="A396" s="245">
        <v>386</v>
      </c>
      <c r="B396" s="463" t="s">
        <v>474</v>
      </c>
      <c r="C396" s="460">
        <v>1011.95</v>
      </c>
      <c r="D396" s="461">
        <v>987.38333333333333</v>
      </c>
      <c r="E396" s="461">
        <v>939.76666666666665</v>
      </c>
      <c r="F396" s="461">
        <v>867.58333333333337</v>
      </c>
      <c r="G396" s="461">
        <v>819.9666666666667</v>
      </c>
      <c r="H396" s="461">
        <v>1059.5666666666666</v>
      </c>
      <c r="I396" s="461">
        <v>1107.1833333333332</v>
      </c>
      <c r="J396" s="461">
        <v>1179.3666666666666</v>
      </c>
      <c r="K396" s="460">
        <v>1035</v>
      </c>
      <c r="L396" s="460">
        <v>915.2</v>
      </c>
      <c r="M396" s="460">
        <v>21.37537</v>
      </c>
    </row>
    <row r="397" spans="1:13">
      <c r="A397" s="245">
        <v>387</v>
      </c>
      <c r="B397" s="463" t="s">
        <v>167</v>
      </c>
      <c r="C397" s="460">
        <v>1997.05</v>
      </c>
      <c r="D397" s="461">
        <v>1995.1666666666667</v>
      </c>
      <c r="E397" s="461">
        <v>1973.8833333333334</v>
      </c>
      <c r="F397" s="461">
        <v>1950.7166666666667</v>
      </c>
      <c r="G397" s="461">
        <v>1929.4333333333334</v>
      </c>
      <c r="H397" s="461">
        <v>2018.3333333333335</v>
      </c>
      <c r="I397" s="461">
        <v>2039.6166666666668</v>
      </c>
      <c r="J397" s="461">
        <v>2062.7833333333338</v>
      </c>
      <c r="K397" s="460">
        <v>2016.45</v>
      </c>
      <c r="L397" s="460">
        <v>1972</v>
      </c>
      <c r="M397" s="460">
        <v>75.302940000000007</v>
      </c>
    </row>
    <row r="398" spans="1:13">
      <c r="A398" s="245">
        <v>388</v>
      </c>
      <c r="B398" s="463" t="s">
        <v>814</v>
      </c>
      <c r="C398" s="460">
        <v>1011.85</v>
      </c>
      <c r="D398" s="461">
        <v>1007.6166666666667</v>
      </c>
      <c r="E398" s="461">
        <v>997.23333333333335</v>
      </c>
      <c r="F398" s="461">
        <v>982.61666666666667</v>
      </c>
      <c r="G398" s="461">
        <v>972.23333333333335</v>
      </c>
      <c r="H398" s="461">
        <v>1022.2333333333333</v>
      </c>
      <c r="I398" s="461">
        <v>1032.6166666666668</v>
      </c>
      <c r="J398" s="461">
        <v>1047.2333333333333</v>
      </c>
      <c r="K398" s="460">
        <v>1018</v>
      </c>
      <c r="L398" s="460">
        <v>993</v>
      </c>
      <c r="M398" s="460">
        <v>22.656420000000001</v>
      </c>
    </row>
    <row r="399" spans="1:13">
      <c r="A399" s="245">
        <v>389</v>
      </c>
      <c r="B399" s="463" t="s">
        <v>274</v>
      </c>
      <c r="C399" s="460">
        <v>978.05</v>
      </c>
      <c r="D399" s="461">
        <v>973.65</v>
      </c>
      <c r="E399" s="461">
        <v>967.4</v>
      </c>
      <c r="F399" s="461">
        <v>956.75</v>
      </c>
      <c r="G399" s="461">
        <v>950.5</v>
      </c>
      <c r="H399" s="461">
        <v>984.3</v>
      </c>
      <c r="I399" s="461">
        <v>990.55</v>
      </c>
      <c r="J399" s="461">
        <v>1001.1999999999999</v>
      </c>
      <c r="K399" s="460">
        <v>979.9</v>
      </c>
      <c r="L399" s="460">
        <v>963</v>
      </c>
      <c r="M399" s="460">
        <v>11.01773</v>
      </c>
    </row>
    <row r="400" spans="1:13">
      <c r="A400" s="245">
        <v>390</v>
      </c>
      <c r="B400" s="463" t="s">
        <v>476</v>
      </c>
      <c r="C400" s="460">
        <v>26.8</v>
      </c>
      <c r="D400" s="461">
        <v>26.900000000000002</v>
      </c>
      <c r="E400" s="461">
        <v>26.600000000000005</v>
      </c>
      <c r="F400" s="461">
        <v>26.400000000000002</v>
      </c>
      <c r="G400" s="461">
        <v>26.100000000000005</v>
      </c>
      <c r="H400" s="461">
        <v>27.100000000000005</v>
      </c>
      <c r="I400" s="461">
        <v>27.400000000000002</v>
      </c>
      <c r="J400" s="461">
        <v>27.600000000000005</v>
      </c>
      <c r="K400" s="460">
        <v>27.2</v>
      </c>
      <c r="L400" s="460">
        <v>26.7</v>
      </c>
      <c r="M400" s="460">
        <v>17.98706</v>
      </c>
    </row>
    <row r="401" spans="1:13">
      <c r="A401" s="245">
        <v>391</v>
      </c>
      <c r="B401" s="463" t="s">
        <v>477</v>
      </c>
      <c r="C401" s="460">
        <v>2365.3000000000002</v>
      </c>
      <c r="D401" s="461">
        <v>2375.7333333333336</v>
      </c>
      <c r="E401" s="461">
        <v>2334.4666666666672</v>
      </c>
      <c r="F401" s="461">
        <v>2303.6333333333337</v>
      </c>
      <c r="G401" s="461">
        <v>2262.3666666666672</v>
      </c>
      <c r="H401" s="461">
        <v>2406.5666666666671</v>
      </c>
      <c r="I401" s="461">
        <v>2447.8333333333335</v>
      </c>
      <c r="J401" s="461">
        <v>2478.666666666667</v>
      </c>
      <c r="K401" s="460">
        <v>2417</v>
      </c>
      <c r="L401" s="460">
        <v>2344.9</v>
      </c>
      <c r="M401" s="460">
        <v>1.5026900000000001</v>
      </c>
    </row>
    <row r="402" spans="1:13">
      <c r="A402" s="245">
        <v>392</v>
      </c>
      <c r="B402" s="463" t="s">
        <v>172</v>
      </c>
      <c r="C402" s="460">
        <v>6413.95</v>
      </c>
      <c r="D402" s="461">
        <v>6432.2166666666662</v>
      </c>
      <c r="E402" s="461">
        <v>6381.7833333333328</v>
      </c>
      <c r="F402" s="461">
        <v>6349.6166666666668</v>
      </c>
      <c r="G402" s="461">
        <v>6299.1833333333334</v>
      </c>
      <c r="H402" s="461">
        <v>6464.3833333333323</v>
      </c>
      <c r="I402" s="461">
        <v>6514.8166666666648</v>
      </c>
      <c r="J402" s="461">
        <v>6546.9833333333318</v>
      </c>
      <c r="K402" s="460">
        <v>6482.65</v>
      </c>
      <c r="L402" s="460">
        <v>6400.05</v>
      </c>
      <c r="M402" s="460">
        <v>0.68745000000000001</v>
      </c>
    </row>
    <row r="403" spans="1:13">
      <c r="A403" s="245">
        <v>393</v>
      </c>
      <c r="B403" s="463" t="s">
        <v>478</v>
      </c>
      <c r="C403" s="460">
        <v>7789.4</v>
      </c>
      <c r="D403" s="461">
        <v>7789.6833333333334</v>
      </c>
      <c r="E403" s="461">
        <v>7749.416666666667</v>
      </c>
      <c r="F403" s="461">
        <v>7709.4333333333334</v>
      </c>
      <c r="G403" s="461">
        <v>7669.166666666667</v>
      </c>
      <c r="H403" s="461">
        <v>7829.666666666667</v>
      </c>
      <c r="I403" s="461">
        <v>7869.9333333333334</v>
      </c>
      <c r="J403" s="461">
        <v>7909.916666666667</v>
      </c>
      <c r="K403" s="460">
        <v>7829.95</v>
      </c>
      <c r="L403" s="460">
        <v>7749.7</v>
      </c>
      <c r="M403" s="460">
        <v>0.13428000000000001</v>
      </c>
    </row>
    <row r="404" spans="1:13">
      <c r="A404" s="245">
        <v>394</v>
      </c>
      <c r="B404" s="463" t="s">
        <v>479</v>
      </c>
      <c r="C404" s="460">
        <v>5086</v>
      </c>
      <c r="D404" s="461">
        <v>5072.1333333333332</v>
      </c>
      <c r="E404" s="461">
        <v>5014.3666666666668</v>
      </c>
      <c r="F404" s="461">
        <v>4942.7333333333336</v>
      </c>
      <c r="G404" s="461">
        <v>4884.9666666666672</v>
      </c>
      <c r="H404" s="461">
        <v>5143.7666666666664</v>
      </c>
      <c r="I404" s="461">
        <v>5201.5333333333328</v>
      </c>
      <c r="J404" s="461">
        <v>5273.1666666666661</v>
      </c>
      <c r="K404" s="460">
        <v>5129.8999999999996</v>
      </c>
      <c r="L404" s="460">
        <v>5000.5</v>
      </c>
      <c r="M404" s="460">
        <v>8.0879999999999994E-2</v>
      </c>
    </row>
    <row r="405" spans="1:13">
      <c r="A405" s="245">
        <v>395</v>
      </c>
      <c r="B405" s="463" t="s">
        <v>759</v>
      </c>
      <c r="C405" s="460">
        <v>106.9</v>
      </c>
      <c r="D405" s="461">
        <v>107.53333333333335</v>
      </c>
      <c r="E405" s="461">
        <v>105.36666666666669</v>
      </c>
      <c r="F405" s="461">
        <v>103.83333333333334</v>
      </c>
      <c r="G405" s="461">
        <v>101.66666666666669</v>
      </c>
      <c r="H405" s="461">
        <v>109.06666666666669</v>
      </c>
      <c r="I405" s="461">
        <v>111.23333333333335</v>
      </c>
      <c r="J405" s="461">
        <v>112.76666666666669</v>
      </c>
      <c r="K405" s="460">
        <v>109.7</v>
      </c>
      <c r="L405" s="460">
        <v>106</v>
      </c>
      <c r="M405" s="460">
        <v>10.72663</v>
      </c>
    </row>
    <row r="406" spans="1:13">
      <c r="A406" s="245">
        <v>396</v>
      </c>
      <c r="B406" s="463" t="s">
        <v>480</v>
      </c>
      <c r="C406" s="460">
        <v>396.7</v>
      </c>
      <c r="D406" s="461">
        <v>398.5333333333333</v>
      </c>
      <c r="E406" s="461">
        <v>392.26666666666659</v>
      </c>
      <c r="F406" s="461">
        <v>387.83333333333331</v>
      </c>
      <c r="G406" s="461">
        <v>381.56666666666661</v>
      </c>
      <c r="H406" s="461">
        <v>402.96666666666658</v>
      </c>
      <c r="I406" s="461">
        <v>409.23333333333323</v>
      </c>
      <c r="J406" s="461">
        <v>413.66666666666657</v>
      </c>
      <c r="K406" s="460">
        <v>404.8</v>
      </c>
      <c r="L406" s="460">
        <v>394.1</v>
      </c>
      <c r="M406" s="460">
        <v>9.9052399999999992</v>
      </c>
    </row>
    <row r="407" spans="1:13">
      <c r="A407" s="245">
        <v>397</v>
      </c>
      <c r="B407" s="463" t="s">
        <v>761</v>
      </c>
      <c r="C407" s="460">
        <v>274.85000000000002</v>
      </c>
      <c r="D407" s="461">
        <v>276.51666666666671</v>
      </c>
      <c r="E407" s="461">
        <v>272.43333333333339</v>
      </c>
      <c r="F407" s="461">
        <v>270.01666666666671</v>
      </c>
      <c r="G407" s="461">
        <v>265.93333333333339</v>
      </c>
      <c r="H407" s="461">
        <v>278.93333333333339</v>
      </c>
      <c r="I407" s="461">
        <v>283.01666666666677</v>
      </c>
      <c r="J407" s="461">
        <v>285.43333333333339</v>
      </c>
      <c r="K407" s="460">
        <v>280.60000000000002</v>
      </c>
      <c r="L407" s="460">
        <v>274.10000000000002</v>
      </c>
      <c r="M407" s="460">
        <v>4.5271400000000002</v>
      </c>
    </row>
    <row r="408" spans="1:13">
      <c r="A408" s="245">
        <v>398</v>
      </c>
      <c r="B408" s="463" t="s">
        <v>481</v>
      </c>
      <c r="C408" s="460">
        <v>2024.7</v>
      </c>
      <c r="D408" s="461">
        <v>2021.6666666666667</v>
      </c>
      <c r="E408" s="461">
        <v>2013.3333333333335</v>
      </c>
      <c r="F408" s="461">
        <v>2001.9666666666667</v>
      </c>
      <c r="G408" s="461">
        <v>1993.6333333333334</v>
      </c>
      <c r="H408" s="461">
        <v>2033.0333333333335</v>
      </c>
      <c r="I408" s="461">
        <v>2041.366666666667</v>
      </c>
      <c r="J408" s="461">
        <v>2052.7333333333336</v>
      </c>
      <c r="K408" s="460">
        <v>2030</v>
      </c>
      <c r="L408" s="460">
        <v>2010.3</v>
      </c>
      <c r="M408" s="460">
        <v>0.11332</v>
      </c>
    </row>
    <row r="409" spans="1:13">
      <c r="A409" s="245">
        <v>399</v>
      </c>
      <c r="B409" s="463" t="s">
        <v>482</v>
      </c>
      <c r="C409" s="460">
        <v>543.9</v>
      </c>
      <c r="D409" s="461">
        <v>540.4666666666667</v>
      </c>
      <c r="E409" s="461">
        <v>525.58333333333337</v>
      </c>
      <c r="F409" s="461">
        <v>507.26666666666665</v>
      </c>
      <c r="G409" s="461">
        <v>492.38333333333333</v>
      </c>
      <c r="H409" s="461">
        <v>558.78333333333342</v>
      </c>
      <c r="I409" s="461">
        <v>573.66666666666663</v>
      </c>
      <c r="J409" s="461">
        <v>591.98333333333346</v>
      </c>
      <c r="K409" s="460">
        <v>555.35</v>
      </c>
      <c r="L409" s="460">
        <v>522.15</v>
      </c>
      <c r="M409" s="460">
        <v>26.334720000000001</v>
      </c>
    </row>
    <row r="410" spans="1:13">
      <c r="A410" s="245">
        <v>400</v>
      </c>
      <c r="B410" s="463" t="s">
        <v>760</v>
      </c>
      <c r="C410" s="460">
        <v>110.75</v>
      </c>
      <c r="D410" s="461">
        <v>111.3</v>
      </c>
      <c r="E410" s="461">
        <v>109.6</v>
      </c>
      <c r="F410" s="461">
        <v>108.45</v>
      </c>
      <c r="G410" s="461">
        <v>106.75</v>
      </c>
      <c r="H410" s="461">
        <v>112.44999999999999</v>
      </c>
      <c r="I410" s="461">
        <v>114.15</v>
      </c>
      <c r="J410" s="461">
        <v>115.29999999999998</v>
      </c>
      <c r="K410" s="460">
        <v>113</v>
      </c>
      <c r="L410" s="460">
        <v>110.15</v>
      </c>
      <c r="M410" s="460">
        <v>26.806889999999999</v>
      </c>
    </row>
    <row r="411" spans="1:13">
      <c r="A411" s="245">
        <v>401</v>
      </c>
      <c r="B411" s="463" t="s">
        <v>483</v>
      </c>
      <c r="C411" s="460">
        <v>209.35</v>
      </c>
      <c r="D411" s="461">
        <v>209.18333333333331</v>
      </c>
      <c r="E411" s="461">
        <v>204.16666666666663</v>
      </c>
      <c r="F411" s="461">
        <v>198.98333333333332</v>
      </c>
      <c r="G411" s="461">
        <v>193.96666666666664</v>
      </c>
      <c r="H411" s="461">
        <v>214.36666666666662</v>
      </c>
      <c r="I411" s="461">
        <v>219.38333333333333</v>
      </c>
      <c r="J411" s="461">
        <v>224.56666666666661</v>
      </c>
      <c r="K411" s="460">
        <v>214.2</v>
      </c>
      <c r="L411" s="460">
        <v>204</v>
      </c>
      <c r="M411" s="460">
        <v>3.1349200000000002</v>
      </c>
    </row>
    <row r="412" spans="1:13">
      <c r="A412" s="245">
        <v>402</v>
      </c>
      <c r="B412" s="463" t="s">
        <v>170</v>
      </c>
      <c r="C412" s="460">
        <v>27532.7</v>
      </c>
      <c r="D412" s="461">
        <v>27699.416666666668</v>
      </c>
      <c r="E412" s="461">
        <v>27154.383333333335</v>
      </c>
      <c r="F412" s="461">
        <v>26776.066666666666</v>
      </c>
      <c r="G412" s="461">
        <v>26231.033333333333</v>
      </c>
      <c r="H412" s="461">
        <v>28077.733333333337</v>
      </c>
      <c r="I412" s="461">
        <v>28622.76666666667</v>
      </c>
      <c r="J412" s="461">
        <v>29001.083333333339</v>
      </c>
      <c r="K412" s="460">
        <v>28244.45</v>
      </c>
      <c r="L412" s="460">
        <v>27321.1</v>
      </c>
      <c r="M412" s="460">
        <v>0.61909000000000003</v>
      </c>
    </row>
    <row r="413" spans="1:13">
      <c r="A413" s="245">
        <v>403</v>
      </c>
      <c r="B413" s="463" t="s">
        <v>484</v>
      </c>
      <c r="C413" s="460">
        <v>1726.25</v>
      </c>
      <c r="D413" s="461">
        <v>1718</v>
      </c>
      <c r="E413" s="461">
        <v>1657.15</v>
      </c>
      <c r="F413" s="461">
        <v>1588.0500000000002</v>
      </c>
      <c r="G413" s="461">
        <v>1527.2000000000003</v>
      </c>
      <c r="H413" s="461">
        <v>1787.1</v>
      </c>
      <c r="I413" s="461">
        <v>1847.9499999999998</v>
      </c>
      <c r="J413" s="461">
        <v>1917.0499999999997</v>
      </c>
      <c r="K413" s="460">
        <v>1778.85</v>
      </c>
      <c r="L413" s="460">
        <v>1648.9</v>
      </c>
      <c r="M413" s="460">
        <v>1.9914499999999999</v>
      </c>
    </row>
    <row r="414" spans="1:13">
      <c r="A414" s="245">
        <v>404</v>
      </c>
      <c r="B414" s="463" t="s">
        <v>173</v>
      </c>
      <c r="C414" s="460">
        <v>1411.35</v>
      </c>
      <c r="D414" s="461">
        <v>1425.3833333333332</v>
      </c>
      <c r="E414" s="461">
        <v>1390.9666666666665</v>
      </c>
      <c r="F414" s="461">
        <v>1370.5833333333333</v>
      </c>
      <c r="G414" s="461">
        <v>1336.1666666666665</v>
      </c>
      <c r="H414" s="461">
        <v>1445.7666666666664</v>
      </c>
      <c r="I414" s="461">
        <v>1480.1833333333334</v>
      </c>
      <c r="J414" s="461">
        <v>1500.5666666666664</v>
      </c>
      <c r="K414" s="460">
        <v>1459.8</v>
      </c>
      <c r="L414" s="460">
        <v>1405</v>
      </c>
      <c r="M414" s="460">
        <v>13.80208</v>
      </c>
    </row>
    <row r="415" spans="1:13">
      <c r="A415" s="245">
        <v>405</v>
      </c>
      <c r="B415" s="463" t="s">
        <v>171</v>
      </c>
      <c r="C415" s="460">
        <v>2031.35</v>
      </c>
      <c r="D415" s="461">
        <v>2034.5666666666666</v>
      </c>
      <c r="E415" s="461">
        <v>2014.1333333333332</v>
      </c>
      <c r="F415" s="461">
        <v>1996.9166666666665</v>
      </c>
      <c r="G415" s="461">
        <v>1976.4833333333331</v>
      </c>
      <c r="H415" s="461">
        <v>2051.7833333333333</v>
      </c>
      <c r="I415" s="461">
        <v>2072.2166666666667</v>
      </c>
      <c r="J415" s="461">
        <v>2089.4333333333334</v>
      </c>
      <c r="K415" s="460">
        <v>2055</v>
      </c>
      <c r="L415" s="460">
        <v>2017.35</v>
      </c>
      <c r="M415" s="460">
        <v>2.1630199999999999</v>
      </c>
    </row>
    <row r="416" spans="1:13">
      <c r="A416" s="245">
        <v>406</v>
      </c>
      <c r="B416" s="463" t="s">
        <v>485</v>
      </c>
      <c r="C416" s="460">
        <v>454.95</v>
      </c>
      <c r="D416" s="461">
        <v>453.11666666666662</v>
      </c>
      <c r="E416" s="461">
        <v>447.43333333333322</v>
      </c>
      <c r="F416" s="461">
        <v>439.91666666666663</v>
      </c>
      <c r="G416" s="461">
        <v>434.23333333333323</v>
      </c>
      <c r="H416" s="461">
        <v>460.63333333333321</v>
      </c>
      <c r="I416" s="461">
        <v>466.31666666666661</v>
      </c>
      <c r="J416" s="461">
        <v>473.8333333333332</v>
      </c>
      <c r="K416" s="460">
        <v>458.8</v>
      </c>
      <c r="L416" s="460">
        <v>445.6</v>
      </c>
      <c r="M416" s="460">
        <v>2.92618</v>
      </c>
    </row>
    <row r="417" spans="1:13">
      <c r="A417" s="245">
        <v>407</v>
      </c>
      <c r="B417" s="463" t="s">
        <v>486</v>
      </c>
      <c r="C417" s="460">
        <v>1258.5999999999999</v>
      </c>
      <c r="D417" s="461">
        <v>1249.8833333333332</v>
      </c>
      <c r="E417" s="461">
        <v>1234.7666666666664</v>
      </c>
      <c r="F417" s="461">
        <v>1210.9333333333332</v>
      </c>
      <c r="G417" s="461">
        <v>1195.8166666666664</v>
      </c>
      <c r="H417" s="461">
        <v>1273.7166666666665</v>
      </c>
      <c r="I417" s="461">
        <v>1288.8333333333333</v>
      </c>
      <c r="J417" s="461">
        <v>1312.6666666666665</v>
      </c>
      <c r="K417" s="460">
        <v>1265</v>
      </c>
      <c r="L417" s="460">
        <v>1226.05</v>
      </c>
      <c r="M417" s="460">
        <v>0.16148999999999999</v>
      </c>
    </row>
    <row r="418" spans="1:13">
      <c r="A418" s="245">
        <v>408</v>
      </c>
      <c r="B418" s="463" t="s">
        <v>762</v>
      </c>
      <c r="C418" s="460">
        <v>1810.95</v>
      </c>
      <c r="D418" s="461">
        <v>1806.95</v>
      </c>
      <c r="E418" s="461">
        <v>1753.95</v>
      </c>
      <c r="F418" s="461">
        <v>1696.95</v>
      </c>
      <c r="G418" s="461">
        <v>1643.95</v>
      </c>
      <c r="H418" s="461">
        <v>1863.95</v>
      </c>
      <c r="I418" s="461">
        <v>1916.95</v>
      </c>
      <c r="J418" s="461">
        <v>1973.95</v>
      </c>
      <c r="K418" s="460">
        <v>1859.95</v>
      </c>
      <c r="L418" s="460">
        <v>1749.95</v>
      </c>
      <c r="M418" s="460">
        <v>2.7288000000000001</v>
      </c>
    </row>
    <row r="419" spans="1:13">
      <c r="A419" s="245">
        <v>409</v>
      </c>
      <c r="B419" s="463" t="s">
        <v>487</v>
      </c>
      <c r="C419" s="460">
        <v>591.25</v>
      </c>
      <c r="D419" s="461">
        <v>588.41666666666663</v>
      </c>
      <c r="E419" s="461">
        <v>581.83333333333326</v>
      </c>
      <c r="F419" s="461">
        <v>572.41666666666663</v>
      </c>
      <c r="G419" s="461">
        <v>565.83333333333326</v>
      </c>
      <c r="H419" s="461">
        <v>597.83333333333326</v>
      </c>
      <c r="I419" s="461">
        <v>604.41666666666652</v>
      </c>
      <c r="J419" s="461">
        <v>613.83333333333326</v>
      </c>
      <c r="K419" s="460">
        <v>595</v>
      </c>
      <c r="L419" s="460">
        <v>579</v>
      </c>
      <c r="M419" s="460">
        <v>1.1721600000000001</v>
      </c>
    </row>
    <row r="420" spans="1:13">
      <c r="A420" s="245">
        <v>410</v>
      </c>
      <c r="B420" s="463" t="s">
        <v>488</v>
      </c>
      <c r="C420" s="460">
        <v>10.85</v>
      </c>
      <c r="D420" s="461">
        <v>10.783333333333333</v>
      </c>
      <c r="E420" s="461">
        <v>10.566666666666666</v>
      </c>
      <c r="F420" s="461">
        <v>10.283333333333333</v>
      </c>
      <c r="G420" s="461">
        <v>10.066666666666666</v>
      </c>
      <c r="H420" s="461">
        <v>11.066666666666666</v>
      </c>
      <c r="I420" s="461">
        <v>11.283333333333331</v>
      </c>
      <c r="J420" s="461">
        <v>11.566666666666666</v>
      </c>
      <c r="K420" s="460">
        <v>11</v>
      </c>
      <c r="L420" s="460">
        <v>10.5</v>
      </c>
      <c r="M420" s="460">
        <v>223.49648999999999</v>
      </c>
    </row>
    <row r="421" spans="1:13">
      <c r="A421" s="245">
        <v>411</v>
      </c>
      <c r="B421" s="463" t="s">
        <v>763</v>
      </c>
      <c r="C421" s="460">
        <v>75</v>
      </c>
      <c r="D421" s="461">
        <v>75.916666666666671</v>
      </c>
      <c r="E421" s="461">
        <v>73.38333333333334</v>
      </c>
      <c r="F421" s="461">
        <v>71.766666666666666</v>
      </c>
      <c r="G421" s="461">
        <v>69.233333333333334</v>
      </c>
      <c r="H421" s="461">
        <v>77.533333333333346</v>
      </c>
      <c r="I421" s="461">
        <v>80.066666666666677</v>
      </c>
      <c r="J421" s="461">
        <v>81.683333333333351</v>
      </c>
      <c r="K421" s="460">
        <v>78.45</v>
      </c>
      <c r="L421" s="460">
        <v>74.3</v>
      </c>
      <c r="M421" s="460">
        <v>99.812420000000003</v>
      </c>
    </row>
    <row r="422" spans="1:13">
      <c r="A422" s="245">
        <v>412</v>
      </c>
      <c r="B422" s="463" t="s">
        <v>489</v>
      </c>
      <c r="C422" s="460">
        <v>106.35</v>
      </c>
      <c r="D422" s="461">
        <v>106.78333333333335</v>
      </c>
      <c r="E422" s="461">
        <v>104.56666666666669</v>
      </c>
      <c r="F422" s="461">
        <v>102.78333333333335</v>
      </c>
      <c r="G422" s="461">
        <v>100.56666666666669</v>
      </c>
      <c r="H422" s="461">
        <v>108.56666666666669</v>
      </c>
      <c r="I422" s="461">
        <v>110.78333333333336</v>
      </c>
      <c r="J422" s="461">
        <v>112.56666666666669</v>
      </c>
      <c r="K422" s="460">
        <v>109</v>
      </c>
      <c r="L422" s="460">
        <v>105</v>
      </c>
      <c r="M422" s="460">
        <v>7.6156800000000002</v>
      </c>
    </row>
    <row r="423" spans="1:13">
      <c r="A423" s="245">
        <v>413</v>
      </c>
      <c r="B423" s="463" t="s">
        <v>169</v>
      </c>
      <c r="C423" s="460">
        <v>384.4</v>
      </c>
      <c r="D423" s="461">
        <v>385.0333333333333</v>
      </c>
      <c r="E423" s="461">
        <v>380.56666666666661</v>
      </c>
      <c r="F423" s="461">
        <v>376.73333333333329</v>
      </c>
      <c r="G423" s="461">
        <v>372.26666666666659</v>
      </c>
      <c r="H423" s="461">
        <v>388.86666666666662</v>
      </c>
      <c r="I423" s="461">
        <v>393.33333333333331</v>
      </c>
      <c r="J423" s="461">
        <v>397.16666666666663</v>
      </c>
      <c r="K423" s="460">
        <v>389.5</v>
      </c>
      <c r="L423" s="460">
        <v>381.2</v>
      </c>
      <c r="M423" s="460">
        <v>481.89573000000001</v>
      </c>
    </row>
    <row r="424" spans="1:13">
      <c r="A424" s="245">
        <v>414</v>
      </c>
      <c r="B424" s="463" t="s">
        <v>168</v>
      </c>
      <c r="C424" s="460">
        <v>128.6</v>
      </c>
      <c r="D424" s="461">
        <v>129.56666666666669</v>
      </c>
      <c r="E424" s="461">
        <v>126.63333333333338</v>
      </c>
      <c r="F424" s="461">
        <v>124.66666666666669</v>
      </c>
      <c r="G424" s="461">
        <v>121.73333333333338</v>
      </c>
      <c r="H424" s="461">
        <v>131.53333333333339</v>
      </c>
      <c r="I424" s="461">
        <v>134.46666666666673</v>
      </c>
      <c r="J424" s="461">
        <v>136.43333333333339</v>
      </c>
      <c r="K424" s="460">
        <v>132.5</v>
      </c>
      <c r="L424" s="460">
        <v>127.6</v>
      </c>
      <c r="M424" s="460">
        <v>382.98939000000001</v>
      </c>
    </row>
    <row r="425" spans="1:13">
      <c r="A425" s="245">
        <v>415</v>
      </c>
      <c r="B425" s="463" t="s">
        <v>766</v>
      </c>
      <c r="C425" s="460">
        <v>251.2</v>
      </c>
      <c r="D425" s="461">
        <v>251.29999999999998</v>
      </c>
      <c r="E425" s="461">
        <v>247.59999999999997</v>
      </c>
      <c r="F425" s="461">
        <v>243.99999999999997</v>
      </c>
      <c r="G425" s="461">
        <v>240.29999999999995</v>
      </c>
      <c r="H425" s="461">
        <v>254.89999999999998</v>
      </c>
      <c r="I425" s="461">
        <v>258.59999999999997</v>
      </c>
      <c r="J425" s="461">
        <v>262.2</v>
      </c>
      <c r="K425" s="460">
        <v>255</v>
      </c>
      <c r="L425" s="460">
        <v>247.7</v>
      </c>
      <c r="M425" s="460">
        <v>13.419829999999999</v>
      </c>
    </row>
    <row r="426" spans="1:13">
      <c r="A426" s="245">
        <v>416</v>
      </c>
      <c r="B426" s="463" t="s">
        <v>833</v>
      </c>
      <c r="C426" s="460">
        <v>236.5</v>
      </c>
      <c r="D426" s="461">
        <v>238.5</v>
      </c>
      <c r="E426" s="461">
        <v>232.3</v>
      </c>
      <c r="F426" s="461">
        <v>228.10000000000002</v>
      </c>
      <c r="G426" s="461">
        <v>221.90000000000003</v>
      </c>
      <c r="H426" s="461">
        <v>242.7</v>
      </c>
      <c r="I426" s="461">
        <v>248.89999999999998</v>
      </c>
      <c r="J426" s="461">
        <v>253.09999999999997</v>
      </c>
      <c r="K426" s="460">
        <v>244.7</v>
      </c>
      <c r="L426" s="460">
        <v>234.3</v>
      </c>
      <c r="M426" s="460">
        <v>5.1243999999999996</v>
      </c>
    </row>
    <row r="427" spans="1:13">
      <c r="A427" s="245">
        <v>417</v>
      </c>
      <c r="B427" s="463" t="s">
        <v>174</v>
      </c>
      <c r="C427" s="460">
        <v>800.45</v>
      </c>
      <c r="D427" s="461">
        <v>808.68333333333339</v>
      </c>
      <c r="E427" s="461">
        <v>789.76666666666677</v>
      </c>
      <c r="F427" s="461">
        <v>779.08333333333337</v>
      </c>
      <c r="G427" s="461">
        <v>760.16666666666674</v>
      </c>
      <c r="H427" s="461">
        <v>819.36666666666679</v>
      </c>
      <c r="I427" s="461">
        <v>838.2833333333333</v>
      </c>
      <c r="J427" s="461">
        <v>848.96666666666681</v>
      </c>
      <c r="K427" s="460">
        <v>827.6</v>
      </c>
      <c r="L427" s="460">
        <v>798</v>
      </c>
      <c r="M427" s="460">
        <v>6.6041800000000004</v>
      </c>
    </row>
    <row r="428" spans="1:13">
      <c r="A428" s="245">
        <v>418</v>
      </c>
      <c r="B428" s="463" t="s">
        <v>490</v>
      </c>
      <c r="C428" s="460">
        <v>660.75</v>
      </c>
      <c r="D428" s="461">
        <v>664.18333333333328</v>
      </c>
      <c r="E428" s="461">
        <v>654.56666666666661</v>
      </c>
      <c r="F428" s="461">
        <v>648.38333333333333</v>
      </c>
      <c r="G428" s="461">
        <v>638.76666666666665</v>
      </c>
      <c r="H428" s="461">
        <v>670.36666666666656</v>
      </c>
      <c r="I428" s="461">
        <v>679.98333333333312</v>
      </c>
      <c r="J428" s="461">
        <v>686.16666666666652</v>
      </c>
      <c r="K428" s="460">
        <v>673.8</v>
      </c>
      <c r="L428" s="460">
        <v>658</v>
      </c>
      <c r="M428" s="460">
        <v>1.0511699999999999</v>
      </c>
    </row>
    <row r="429" spans="1:13">
      <c r="A429" s="245">
        <v>419</v>
      </c>
      <c r="B429" s="463" t="s">
        <v>793</v>
      </c>
      <c r="C429" s="460">
        <v>315.3</v>
      </c>
      <c r="D429" s="461">
        <v>315.66666666666669</v>
      </c>
      <c r="E429" s="461">
        <v>313.33333333333337</v>
      </c>
      <c r="F429" s="461">
        <v>311.36666666666667</v>
      </c>
      <c r="G429" s="461">
        <v>309.03333333333336</v>
      </c>
      <c r="H429" s="461">
        <v>317.63333333333338</v>
      </c>
      <c r="I429" s="461">
        <v>319.96666666666675</v>
      </c>
      <c r="J429" s="461">
        <v>321.93333333333339</v>
      </c>
      <c r="K429" s="460">
        <v>318</v>
      </c>
      <c r="L429" s="460">
        <v>313.7</v>
      </c>
      <c r="M429" s="460">
        <v>2.9364699999999999</v>
      </c>
    </row>
    <row r="430" spans="1:13">
      <c r="A430" s="245">
        <v>420</v>
      </c>
      <c r="B430" s="463" t="s">
        <v>491</v>
      </c>
      <c r="C430" s="460">
        <v>226.35</v>
      </c>
      <c r="D430" s="461">
        <v>225.38333333333333</v>
      </c>
      <c r="E430" s="461">
        <v>221.06666666666666</v>
      </c>
      <c r="F430" s="461">
        <v>215.78333333333333</v>
      </c>
      <c r="G430" s="461">
        <v>211.46666666666667</v>
      </c>
      <c r="H430" s="461">
        <v>230.66666666666666</v>
      </c>
      <c r="I430" s="461">
        <v>234.98333333333332</v>
      </c>
      <c r="J430" s="461">
        <v>240.26666666666665</v>
      </c>
      <c r="K430" s="460">
        <v>229.7</v>
      </c>
      <c r="L430" s="460">
        <v>220.1</v>
      </c>
      <c r="M430" s="460">
        <v>17.5655</v>
      </c>
    </row>
    <row r="431" spans="1:13">
      <c r="A431" s="245">
        <v>421</v>
      </c>
      <c r="B431" s="463" t="s">
        <v>175</v>
      </c>
      <c r="C431" s="460">
        <v>703.4</v>
      </c>
      <c r="D431" s="461">
        <v>700.31666666666661</v>
      </c>
      <c r="E431" s="461">
        <v>693.88333333333321</v>
      </c>
      <c r="F431" s="461">
        <v>684.36666666666656</v>
      </c>
      <c r="G431" s="461">
        <v>677.93333333333317</v>
      </c>
      <c r="H431" s="461">
        <v>709.83333333333326</v>
      </c>
      <c r="I431" s="461">
        <v>716.26666666666665</v>
      </c>
      <c r="J431" s="461">
        <v>725.7833333333333</v>
      </c>
      <c r="K431" s="460">
        <v>706.75</v>
      </c>
      <c r="L431" s="460">
        <v>690.8</v>
      </c>
      <c r="M431" s="460">
        <v>77.454310000000007</v>
      </c>
    </row>
    <row r="432" spans="1:13">
      <c r="A432" s="245">
        <v>422</v>
      </c>
      <c r="B432" s="463" t="s">
        <v>176</v>
      </c>
      <c r="C432" s="460">
        <v>532.70000000000005</v>
      </c>
      <c r="D432" s="461">
        <v>529.25</v>
      </c>
      <c r="E432" s="461">
        <v>523.5</v>
      </c>
      <c r="F432" s="461">
        <v>514.29999999999995</v>
      </c>
      <c r="G432" s="461">
        <v>508.54999999999995</v>
      </c>
      <c r="H432" s="461">
        <v>538.45000000000005</v>
      </c>
      <c r="I432" s="461">
        <v>544.20000000000005</v>
      </c>
      <c r="J432" s="461">
        <v>553.40000000000009</v>
      </c>
      <c r="K432" s="460">
        <v>535</v>
      </c>
      <c r="L432" s="460">
        <v>520.04999999999995</v>
      </c>
      <c r="M432" s="460">
        <v>18.2456</v>
      </c>
    </row>
    <row r="433" spans="1:13">
      <c r="A433" s="245">
        <v>423</v>
      </c>
      <c r="B433" s="463" t="s">
        <v>492</v>
      </c>
      <c r="C433" s="460">
        <v>2421.75</v>
      </c>
      <c r="D433" s="461">
        <v>2426.3666666666668</v>
      </c>
      <c r="E433" s="461">
        <v>2409.4333333333334</v>
      </c>
      <c r="F433" s="461">
        <v>2397.1166666666668</v>
      </c>
      <c r="G433" s="461">
        <v>2380.1833333333334</v>
      </c>
      <c r="H433" s="461">
        <v>2438.6833333333334</v>
      </c>
      <c r="I433" s="461">
        <v>2455.6166666666668</v>
      </c>
      <c r="J433" s="461">
        <v>2467.9333333333334</v>
      </c>
      <c r="K433" s="460">
        <v>2443.3000000000002</v>
      </c>
      <c r="L433" s="460">
        <v>2414.0500000000002</v>
      </c>
      <c r="M433" s="460">
        <v>3.1460000000000002E-2</v>
      </c>
    </row>
    <row r="434" spans="1:13">
      <c r="A434" s="245">
        <v>424</v>
      </c>
      <c r="B434" s="463" t="s">
        <v>493</v>
      </c>
      <c r="C434" s="460">
        <v>748.75</v>
      </c>
      <c r="D434" s="461">
        <v>755.25</v>
      </c>
      <c r="E434" s="461">
        <v>738.5</v>
      </c>
      <c r="F434" s="461">
        <v>728.25</v>
      </c>
      <c r="G434" s="461">
        <v>711.5</v>
      </c>
      <c r="H434" s="461">
        <v>765.5</v>
      </c>
      <c r="I434" s="461">
        <v>782.25</v>
      </c>
      <c r="J434" s="461">
        <v>792.5</v>
      </c>
      <c r="K434" s="460">
        <v>772</v>
      </c>
      <c r="L434" s="460">
        <v>745</v>
      </c>
      <c r="M434" s="460">
        <v>0.75095000000000001</v>
      </c>
    </row>
    <row r="435" spans="1:13">
      <c r="A435" s="245">
        <v>425</v>
      </c>
      <c r="B435" s="463" t="s">
        <v>494</v>
      </c>
      <c r="C435" s="460">
        <v>259.35000000000002</v>
      </c>
      <c r="D435" s="461">
        <v>258.85000000000002</v>
      </c>
      <c r="E435" s="461">
        <v>255.60000000000002</v>
      </c>
      <c r="F435" s="461">
        <v>251.85</v>
      </c>
      <c r="G435" s="461">
        <v>248.6</v>
      </c>
      <c r="H435" s="461">
        <v>262.60000000000002</v>
      </c>
      <c r="I435" s="461">
        <v>265.85000000000002</v>
      </c>
      <c r="J435" s="461">
        <v>269.60000000000008</v>
      </c>
      <c r="K435" s="460">
        <v>262.10000000000002</v>
      </c>
      <c r="L435" s="460">
        <v>255.1</v>
      </c>
      <c r="M435" s="460">
        <v>5.2838799999999999</v>
      </c>
    </row>
    <row r="436" spans="1:13">
      <c r="A436" s="245">
        <v>426</v>
      </c>
      <c r="B436" s="463" t="s">
        <v>495</v>
      </c>
      <c r="C436" s="460">
        <v>265.14999999999998</v>
      </c>
      <c r="D436" s="461">
        <v>265.38333333333333</v>
      </c>
      <c r="E436" s="461">
        <v>260.91666666666663</v>
      </c>
      <c r="F436" s="461">
        <v>256.68333333333328</v>
      </c>
      <c r="G436" s="461">
        <v>252.21666666666658</v>
      </c>
      <c r="H436" s="461">
        <v>269.61666666666667</v>
      </c>
      <c r="I436" s="461">
        <v>274.08333333333337</v>
      </c>
      <c r="J436" s="461">
        <v>278.31666666666672</v>
      </c>
      <c r="K436" s="460">
        <v>269.85000000000002</v>
      </c>
      <c r="L436" s="460">
        <v>261.14999999999998</v>
      </c>
      <c r="M436" s="460">
        <v>1.69137</v>
      </c>
    </row>
    <row r="437" spans="1:13">
      <c r="A437" s="245">
        <v>427</v>
      </c>
      <c r="B437" s="463" t="s">
        <v>496</v>
      </c>
      <c r="C437" s="460">
        <v>2241.9</v>
      </c>
      <c r="D437" s="461">
        <v>2270.6333333333337</v>
      </c>
      <c r="E437" s="461">
        <v>2201.3166666666675</v>
      </c>
      <c r="F437" s="461">
        <v>2160.733333333334</v>
      </c>
      <c r="G437" s="461">
        <v>2091.4166666666679</v>
      </c>
      <c r="H437" s="461">
        <v>2311.2166666666672</v>
      </c>
      <c r="I437" s="461">
        <v>2380.5333333333338</v>
      </c>
      <c r="J437" s="461">
        <v>2421.1166666666668</v>
      </c>
      <c r="K437" s="460">
        <v>2339.9499999999998</v>
      </c>
      <c r="L437" s="460">
        <v>2230.0500000000002</v>
      </c>
      <c r="M437" s="460">
        <v>1.63785</v>
      </c>
    </row>
    <row r="438" spans="1:13">
      <c r="A438" s="245">
        <v>428</v>
      </c>
      <c r="B438" s="463" t="s">
        <v>764</v>
      </c>
      <c r="C438" s="460">
        <v>696.45</v>
      </c>
      <c r="D438" s="461">
        <v>689.15000000000009</v>
      </c>
      <c r="E438" s="461">
        <v>675.70000000000016</v>
      </c>
      <c r="F438" s="461">
        <v>654.95000000000005</v>
      </c>
      <c r="G438" s="461">
        <v>641.50000000000011</v>
      </c>
      <c r="H438" s="461">
        <v>709.9000000000002</v>
      </c>
      <c r="I438" s="461">
        <v>723.35</v>
      </c>
      <c r="J438" s="461">
        <v>744.10000000000025</v>
      </c>
      <c r="K438" s="460">
        <v>702.6</v>
      </c>
      <c r="L438" s="460">
        <v>668.4</v>
      </c>
      <c r="M438" s="460">
        <v>3.14778</v>
      </c>
    </row>
    <row r="439" spans="1:13">
      <c r="A439" s="245">
        <v>429</v>
      </c>
      <c r="B439" s="463" t="s">
        <v>813</v>
      </c>
      <c r="C439" s="460">
        <v>524.45000000000005</v>
      </c>
      <c r="D439" s="461">
        <v>526.81666666666672</v>
      </c>
      <c r="E439" s="461">
        <v>515.43333333333339</v>
      </c>
      <c r="F439" s="461">
        <v>506.41666666666663</v>
      </c>
      <c r="G439" s="461">
        <v>495.0333333333333</v>
      </c>
      <c r="H439" s="461">
        <v>535.83333333333348</v>
      </c>
      <c r="I439" s="461">
        <v>547.21666666666692</v>
      </c>
      <c r="J439" s="461">
        <v>556.23333333333358</v>
      </c>
      <c r="K439" s="460">
        <v>538.20000000000005</v>
      </c>
      <c r="L439" s="460">
        <v>517.79999999999995</v>
      </c>
      <c r="M439" s="460">
        <v>2.7760400000000001</v>
      </c>
    </row>
    <row r="440" spans="1:13">
      <c r="A440" s="245">
        <v>430</v>
      </c>
      <c r="B440" s="463" t="s">
        <v>497</v>
      </c>
      <c r="C440" s="460">
        <v>5.6</v>
      </c>
      <c r="D440" s="461">
        <v>5.6000000000000005</v>
      </c>
      <c r="E440" s="461">
        <v>5.5000000000000009</v>
      </c>
      <c r="F440" s="461">
        <v>5.4</v>
      </c>
      <c r="G440" s="461">
        <v>5.3000000000000007</v>
      </c>
      <c r="H440" s="461">
        <v>5.7000000000000011</v>
      </c>
      <c r="I440" s="461">
        <v>5.8000000000000007</v>
      </c>
      <c r="J440" s="461">
        <v>5.9000000000000012</v>
      </c>
      <c r="K440" s="460">
        <v>5.7</v>
      </c>
      <c r="L440" s="460">
        <v>5.5</v>
      </c>
      <c r="M440" s="460">
        <v>114.12730999999999</v>
      </c>
    </row>
    <row r="441" spans="1:13">
      <c r="A441" s="245">
        <v>431</v>
      </c>
      <c r="B441" s="463" t="s">
        <v>498</v>
      </c>
      <c r="C441" s="460">
        <v>134.25</v>
      </c>
      <c r="D441" s="461">
        <v>135.11666666666667</v>
      </c>
      <c r="E441" s="461">
        <v>131.23333333333335</v>
      </c>
      <c r="F441" s="461">
        <v>128.21666666666667</v>
      </c>
      <c r="G441" s="461">
        <v>124.33333333333334</v>
      </c>
      <c r="H441" s="461">
        <v>138.13333333333335</v>
      </c>
      <c r="I441" s="461">
        <v>142.01666666666668</v>
      </c>
      <c r="J441" s="461">
        <v>145.03333333333336</v>
      </c>
      <c r="K441" s="460">
        <v>139</v>
      </c>
      <c r="L441" s="460">
        <v>132.1</v>
      </c>
      <c r="M441" s="460">
        <v>2.10432</v>
      </c>
    </row>
    <row r="442" spans="1:13">
      <c r="A442" s="245">
        <v>432</v>
      </c>
      <c r="B442" s="463" t="s">
        <v>765</v>
      </c>
      <c r="C442" s="460">
        <v>1553.7</v>
      </c>
      <c r="D442" s="461">
        <v>1562.5</v>
      </c>
      <c r="E442" s="461">
        <v>1538.2</v>
      </c>
      <c r="F442" s="461">
        <v>1522.7</v>
      </c>
      <c r="G442" s="461">
        <v>1498.4</v>
      </c>
      <c r="H442" s="461">
        <v>1578</v>
      </c>
      <c r="I442" s="461">
        <v>1602.3000000000002</v>
      </c>
      <c r="J442" s="461">
        <v>1617.8</v>
      </c>
      <c r="K442" s="460">
        <v>1586.8</v>
      </c>
      <c r="L442" s="460">
        <v>1547</v>
      </c>
      <c r="M442" s="460">
        <v>8.0250000000000002E-2</v>
      </c>
    </row>
    <row r="443" spans="1:13">
      <c r="A443" s="245">
        <v>433</v>
      </c>
      <c r="B443" s="463" t="s">
        <v>499</v>
      </c>
      <c r="C443" s="460">
        <v>1074.05</v>
      </c>
      <c r="D443" s="461">
        <v>1074.5666666666668</v>
      </c>
      <c r="E443" s="461">
        <v>1065.1333333333337</v>
      </c>
      <c r="F443" s="461">
        <v>1056.2166666666669</v>
      </c>
      <c r="G443" s="461">
        <v>1046.7833333333338</v>
      </c>
      <c r="H443" s="461">
        <v>1083.4833333333336</v>
      </c>
      <c r="I443" s="461">
        <v>1092.9166666666665</v>
      </c>
      <c r="J443" s="461">
        <v>1101.8333333333335</v>
      </c>
      <c r="K443" s="460">
        <v>1084</v>
      </c>
      <c r="L443" s="460">
        <v>1065.6500000000001</v>
      </c>
      <c r="M443" s="460">
        <v>0.66978000000000004</v>
      </c>
    </row>
    <row r="444" spans="1:13">
      <c r="A444" s="245">
        <v>434</v>
      </c>
      <c r="B444" s="463" t="s">
        <v>275</v>
      </c>
      <c r="C444" s="460">
        <v>585.29999999999995</v>
      </c>
      <c r="D444" s="461">
        <v>587.23333333333323</v>
      </c>
      <c r="E444" s="461">
        <v>580.56666666666649</v>
      </c>
      <c r="F444" s="461">
        <v>575.83333333333326</v>
      </c>
      <c r="G444" s="461">
        <v>569.16666666666652</v>
      </c>
      <c r="H444" s="461">
        <v>591.96666666666647</v>
      </c>
      <c r="I444" s="461">
        <v>598.63333333333321</v>
      </c>
      <c r="J444" s="461">
        <v>603.36666666666645</v>
      </c>
      <c r="K444" s="460">
        <v>593.9</v>
      </c>
      <c r="L444" s="460">
        <v>582.5</v>
      </c>
      <c r="M444" s="460">
        <v>2.1107900000000002</v>
      </c>
    </row>
    <row r="445" spans="1:13">
      <c r="A445" s="245">
        <v>435</v>
      </c>
      <c r="B445" s="463" t="s">
        <v>500</v>
      </c>
      <c r="C445" s="460">
        <v>1083.5999999999999</v>
      </c>
      <c r="D445" s="461">
        <v>1081.95</v>
      </c>
      <c r="E445" s="461">
        <v>1053.9000000000001</v>
      </c>
      <c r="F445" s="461">
        <v>1024.2</v>
      </c>
      <c r="G445" s="461">
        <v>996.15000000000009</v>
      </c>
      <c r="H445" s="461">
        <v>1111.6500000000001</v>
      </c>
      <c r="I445" s="461">
        <v>1139.6999999999998</v>
      </c>
      <c r="J445" s="461">
        <v>1169.4000000000001</v>
      </c>
      <c r="K445" s="460">
        <v>1110</v>
      </c>
      <c r="L445" s="460">
        <v>1052.25</v>
      </c>
      <c r="M445" s="460">
        <v>3.05125</v>
      </c>
    </row>
    <row r="446" spans="1:13">
      <c r="A446" s="245">
        <v>436</v>
      </c>
      <c r="B446" s="463" t="s">
        <v>501</v>
      </c>
      <c r="C446" s="460">
        <v>526.45000000000005</v>
      </c>
      <c r="D446" s="461">
        <v>534.0333333333333</v>
      </c>
      <c r="E446" s="461">
        <v>510.41666666666663</v>
      </c>
      <c r="F446" s="461">
        <v>494.38333333333333</v>
      </c>
      <c r="G446" s="461">
        <v>470.76666666666665</v>
      </c>
      <c r="H446" s="461">
        <v>550.06666666666661</v>
      </c>
      <c r="I446" s="461">
        <v>573.68333333333339</v>
      </c>
      <c r="J446" s="461">
        <v>589.71666666666658</v>
      </c>
      <c r="K446" s="460">
        <v>557.65</v>
      </c>
      <c r="L446" s="460">
        <v>518</v>
      </c>
      <c r="M446" s="460">
        <v>3.9489700000000001</v>
      </c>
    </row>
    <row r="447" spans="1:13">
      <c r="A447" s="245">
        <v>437</v>
      </c>
      <c r="B447" s="463" t="s">
        <v>502</v>
      </c>
      <c r="C447" s="460">
        <v>7087.8</v>
      </c>
      <c r="D447" s="461">
        <v>7087.583333333333</v>
      </c>
      <c r="E447" s="461">
        <v>7050.1666666666661</v>
      </c>
      <c r="F447" s="461">
        <v>7012.5333333333328</v>
      </c>
      <c r="G447" s="461">
        <v>6975.1166666666659</v>
      </c>
      <c r="H447" s="461">
        <v>7125.2166666666662</v>
      </c>
      <c r="I447" s="461">
        <v>7162.6333333333323</v>
      </c>
      <c r="J447" s="461">
        <v>7200.2666666666664</v>
      </c>
      <c r="K447" s="460">
        <v>7125</v>
      </c>
      <c r="L447" s="460">
        <v>7049.95</v>
      </c>
      <c r="M447" s="460">
        <v>6.3060000000000005E-2</v>
      </c>
    </row>
    <row r="448" spans="1:13">
      <c r="A448" s="245">
        <v>438</v>
      </c>
      <c r="B448" s="463" t="s">
        <v>503</v>
      </c>
      <c r="C448" s="460">
        <v>288.39999999999998</v>
      </c>
      <c r="D448" s="461">
        <v>288.21666666666664</v>
      </c>
      <c r="E448" s="461">
        <v>286.43333333333328</v>
      </c>
      <c r="F448" s="461">
        <v>284.46666666666664</v>
      </c>
      <c r="G448" s="461">
        <v>282.68333333333328</v>
      </c>
      <c r="H448" s="461">
        <v>290.18333333333328</v>
      </c>
      <c r="I448" s="461">
        <v>291.9666666666667</v>
      </c>
      <c r="J448" s="461">
        <v>293.93333333333328</v>
      </c>
      <c r="K448" s="460">
        <v>290</v>
      </c>
      <c r="L448" s="460">
        <v>286.25</v>
      </c>
      <c r="M448" s="460">
        <v>0.38721</v>
      </c>
    </row>
    <row r="449" spans="1:13">
      <c r="A449" s="245">
        <v>439</v>
      </c>
      <c r="B449" s="463" t="s">
        <v>504</v>
      </c>
      <c r="C449" s="460">
        <v>40.200000000000003</v>
      </c>
      <c r="D449" s="461">
        <v>38.983333333333334</v>
      </c>
      <c r="E449" s="461">
        <v>37.266666666666666</v>
      </c>
      <c r="F449" s="461">
        <v>34.333333333333329</v>
      </c>
      <c r="G449" s="461">
        <v>32.61666666666666</v>
      </c>
      <c r="H449" s="461">
        <v>41.916666666666671</v>
      </c>
      <c r="I449" s="461">
        <v>43.63333333333334</v>
      </c>
      <c r="J449" s="461">
        <v>46.566666666666677</v>
      </c>
      <c r="K449" s="460">
        <v>40.700000000000003</v>
      </c>
      <c r="L449" s="460">
        <v>36.049999999999997</v>
      </c>
      <c r="M449" s="460">
        <v>330.30583000000001</v>
      </c>
    </row>
    <row r="450" spans="1:13">
      <c r="A450" s="245">
        <v>440</v>
      </c>
      <c r="B450" s="463" t="s">
        <v>188</v>
      </c>
      <c r="C450" s="460">
        <v>637.70000000000005</v>
      </c>
      <c r="D450" s="461">
        <v>640.30000000000007</v>
      </c>
      <c r="E450" s="461">
        <v>630.60000000000014</v>
      </c>
      <c r="F450" s="461">
        <v>623.50000000000011</v>
      </c>
      <c r="G450" s="461">
        <v>613.80000000000018</v>
      </c>
      <c r="H450" s="461">
        <v>647.40000000000009</v>
      </c>
      <c r="I450" s="461">
        <v>657.10000000000014</v>
      </c>
      <c r="J450" s="461">
        <v>664.2</v>
      </c>
      <c r="K450" s="460">
        <v>650</v>
      </c>
      <c r="L450" s="460">
        <v>633.20000000000005</v>
      </c>
      <c r="M450" s="460">
        <v>26.649260000000002</v>
      </c>
    </row>
    <row r="451" spans="1:13">
      <c r="A451" s="245">
        <v>441</v>
      </c>
      <c r="B451" s="463" t="s">
        <v>767</v>
      </c>
      <c r="C451" s="460">
        <v>15649.75</v>
      </c>
      <c r="D451" s="461">
        <v>15654.916666666666</v>
      </c>
      <c r="E451" s="461">
        <v>15509.833333333332</v>
      </c>
      <c r="F451" s="461">
        <v>15369.916666666666</v>
      </c>
      <c r="G451" s="461">
        <v>15224.833333333332</v>
      </c>
      <c r="H451" s="461">
        <v>15794.833333333332</v>
      </c>
      <c r="I451" s="461">
        <v>15939.916666666664</v>
      </c>
      <c r="J451" s="461">
        <v>16079.833333333332</v>
      </c>
      <c r="K451" s="460">
        <v>15800</v>
      </c>
      <c r="L451" s="460">
        <v>15515</v>
      </c>
      <c r="M451" s="460">
        <v>9.9000000000000008E-3</v>
      </c>
    </row>
    <row r="452" spans="1:13">
      <c r="A452" s="245">
        <v>442</v>
      </c>
      <c r="B452" s="463" t="s">
        <v>177</v>
      </c>
      <c r="C452" s="460">
        <v>712.4</v>
      </c>
      <c r="D452" s="461">
        <v>715.33333333333337</v>
      </c>
      <c r="E452" s="461">
        <v>706.76666666666677</v>
      </c>
      <c r="F452" s="461">
        <v>701.13333333333344</v>
      </c>
      <c r="G452" s="461">
        <v>692.56666666666683</v>
      </c>
      <c r="H452" s="461">
        <v>720.9666666666667</v>
      </c>
      <c r="I452" s="461">
        <v>729.5333333333333</v>
      </c>
      <c r="J452" s="461">
        <v>735.16666666666663</v>
      </c>
      <c r="K452" s="460">
        <v>723.9</v>
      </c>
      <c r="L452" s="460">
        <v>709.7</v>
      </c>
      <c r="M452" s="460">
        <v>26.380099999999999</v>
      </c>
    </row>
    <row r="453" spans="1:13">
      <c r="A453" s="245">
        <v>443</v>
      </c>
      <c r="B453" s="463" t="s">
        <v>768</v>
      </c>
      <c r="C453" s="460">
        <v>177.8</v>
      </c>
      <c r="D453" s="461">
        <v>173.6</v>
      </c>
      <c r="E453" s="461">
        <v>167.2</v>
      </c>
      <c r="F453" s="461">
        <v>156.6</v>
      </c>
      <c r="G453" s="461">
        <v>150.19999999999999</v>
      </c>
      <c r="H453" s="461">
        <v>184.2</v>
      </c>
      <c r="I453" s="461">
        <v>190.60000000000002</v>
      </c>
      <c r="J453" s="461">
        <v>201.2</v>
      </c>
      <c r="K453" s="460">
        <v>180</v>
      </c>
      <c r="L453" s="460">
        <v>163</v>
      </c>
      <c r="M453" s="460">
        <v>233.73636999999999</v>
      </c>
    </row>
    <row r="454" spans="1:13">
      <c r="A454" s="245">
        <v>444</v>
      </c>
      <c r="B454" s="463" t="s">
        <v>769</v>
      </c>
      <c r="C454" s="460">
        <v>1058.25</v>
      </c>
      <c r="D454" s="461">
        <v>1069.25</v>
      </c>
      <c r="E454" s="461">
        <v>1044</v>
      </c>
      <c r="F454" s="461">
        <v>1029.75</v>
      </c>
      <c r="G454" s="461">
        <v>1004.5</v>
      </c>
      <c r="H454" s="461">
        <v>1083.5</v>
      </c>
      <c r="I454" s="461">
        <v>1108.75</v>
      </c>
      <c r="J454" s="461">
        <v>1123</v>
      </c>
      <c r="K454" s="460">
        <v>1094.5</v>
      </c>
      <c r="L454" s="460">
        <v>1055</v>
      </c>
      <c r="M454" s="460">
        <v>6.2103999999999999</v>
      </c>
    </row>
    <row r="455" spans="1:13">
      <c r="A455" s="245">
        <v>445</v>
      </c>
      <c r="B455" s="463" t="s">
        <v>183</v>
      </c>
      <c r="C455" s="460">
        <v>3082</v>
      </c>
      <c r="D455" s="461">
        <v>3089.0333333333333</v>
      </c>
      <c r="E455" s="461">
        <v>3060.0666666666666</v>
      </c>
      <c r="F455" s="461">
        <v>3038.1333333333332</v>
      </c>
      <c r="G455" s="461">
        <v>3009.1666666666665</v>
      </c>
      <c r="H455" s="461">
        <v>3110.9666666666667</v>
      </c>
      <c r="I455" s="461">
        <v>3139.9333333333329</v>
      </c>
      <c r="J455" s="461">
        <v>3161.8666666666668</v>
      </c>
      <c r="K455" s="460">
        <v>3118</v>
      </c>
      <c r="L455" s="460">
        <v>3067.1</v>
      </c>
      <c r="M455" s="460">
        <v>19.860410000000002</v>
      </c>
    </row>
    <row r="456" spans="1:13">
      <c r="A456" s="245">
        <v>446</v>
      </c>
      <c r="B456" s="463" t="s">
        <v>804</v>
      </c>
      <c r="C456" s="460">
        <v>653.20000000000005</v>
      </c>
      <c r="D456" s="461">
        <v>654.9666666666667</v>
      </c>
      <c r="E456" s="461">
        <v>648.93333333333339</v>
      </c>
      <c r="F456" s="461">
        <v>644.66666666666674</v>
      </c>
      <c r="G456" s="461">
        <v>638.63333333333344</v>
      </c>
      <c r="H456" s="461">
        <v>659.23333333333335</v>
      </c>
      <c r="I456" s="461">
        <v>665.26666666666665</v>
      </c>
      <c r="J456" s="461">
        <v>669.5333333333333</v>
      </c>
      <c r="K456" s="460">
        <v>661</v>
      </c>
      <c r="L456" s="460">
        <v>650.70000000000005</v>
      </c>
      <c r="M456" s="460">
        <v>32.02046</v>
      </c>
    </row>
    <row r="457" spans="1:13">
      <c r="A457" s="245">
        <v>447</v>
      </c>
      <c r="B457" s="463" t="s">
        <v>178</v>
      </c>
      <c r="C457" s="460">
        <v>3654.2</v>
      </c>
      <c r="D457" s="461">
        <v>3668.15</v>
      </c>
      <c r="E457" s="461">
        <v>3604.3</v>
      </c>
      <c r="F457" s="461">
        <v>3554.4</v>
      </c>
      <c r="G457" s="461">
        <v>3490.55</v>
      </c>
      <c r="H457" s="461">
        <v>3718.05</v>
      </c>
      <c r="I457" s="461">
        <v>3781.8999999999996</v>
      </c>
      <c r="J457" s="461">
        <v>3831.8</v>
      </c>
      <c r="K457" s="460">
        <v>3732</v>
      </c>
      <c r="L457" s="460">
        <v>3618.25</v>
      </c>
      <c r="M457" s="460">
        <v>1.6803699999999999</v>
      </c>
    </row>
    <row r="458" spans="1:13">
      <c r="A458" s="245">
        <v>448</v>
      </c>
      <c r="B458" s="463" t="s">
        <v>505</v>
      </c>
      <c r="C458" s="460">
        <v>1067.2</v>
      </c>
      <c r="D458" s="461">
        <v>1070.1666666666667</v>
      </c>
      <c r="E458" s="461">
        <v>1062.3333333333335</v>
      </c>
      <c r="F458" s="461">
        <v>1057.4666666666667</v>
      </c>
      <c r="G458" s="461">
        <v>1049.6333333333334</v>
      </c>
      <c r="H458" s="461">
        <v>1075.0333333333335</v>
      </c>
      <c r="I458" s="461">
        <v>1082.866666666667</v>
      </c>
      <c r="J458" s="461">
        <v>1087.7333333333336</v>
      </c>
      <c r="K458" s="460">
        <v>1078</v>
      </c>
      <c r="L458" s="460">
        <v>1065.3</v>
      </c>
      <c r="M458" s="460">
        <v>0.18484999999999999</v>
      </c>
    </row>
    <row r="459" spans="1:13">
      <c r="A459" s="245">
        <v>449</v>
      </c>
      <c r="B459" s="463" t="s">
        <v>180</v>
      </c>
      <c r="C459" s="460">
        <v>149.30000000000001</v>
      </c>
      <c r="D459" s="461">
        <v>148.58333333333334</v>
      </c>
      <c r="E459" s="461">
        <v>145.26666666666668</v>
      </c>
      <c r="F459" s="461">
        <v>141.23333333333335</v>
      </c>
      <c r="G459" s="461">
        <v>137.91666666666669</v>
      </c>
      <c r="H459" s="461">
        <v>152.61666666666667</v>
      </c>
      <c r="I459" s="461">
        <v>155.93333333333334</v>
      </c>
      <c r="J459" s="461">
        <v>159.96666666666667</v>
      </c>
      <c r="K459" s="460">
        <v>151.9</v>
      </c>
      <c r="L459" s="460">
        <v>144.55000000000001</v>
      </c>
      <c r="M459" s="460">
        <v>114.55453</v>
      </c>
    </row>
    <row r="460" spans="1:13">
      <c r="A460" s="245">
        <v>450</v>
      </c>
      <c r="B460" s="463" t="s">
        <v>179</v>
      </c>
      <c r="C460" s="460">
        <v>314.45</v>
      </c>
      <c r="D460" s="461">
        <v>316.5</v>
      </c>
      <c r="E460" s="461">
        <v>310.05</v>
      </c>
      <c r="F460" s="461">
        <v>305.65000000000003</v>
      </c>
      <c r="G460" s="461">
        <v>299.20000000000005</v>
      </c>
      <c r="H460" s="461">
        <v>320.89999999999998</v>
      </c>
      <c r="I460" s="461">
        <v>327.35000000000002</v>
      </c>
      <c r="J460" s="461">
        <v>331.74999999999994</v>
      </c>
      <c r="K460" s="460">
        <v>322.95</v>
      </c>
      <c r="L460" s="460">
        <v>312.10000000000002</v>
      </c>
      <c r="M460" s="460">
        <v>1194.07026</v>
      </c>
    </row>
    <row r="461" spans="1:13">
      <c r="A461" s="245">
        <v>451</v>
      </c>
      <c r="B461" s="463" t="s">
        <v>181</v>
      </c>
      <c r="C461" s="460">
        <v>104.25</v>
      </c>
      <c r="D461" s="461">
        <v>105.05</v>
      </c>
      <c r="E461" s="461">
        <v>103.1</v>
      </c>
      <c r="F461" s="461">
        <v>101.95</v>
      </c>
      <c r="G461" s="461">
        <v>100</v>
      </c>
      <c r="H461" s="461">
        <v>106.19999999999999</v>
      </c>
      <c r="I461" s="461">
        <v>108.15</v>
      </c>
      <c r="J461" s="461">
        <v>109.29999999999998</v>
      </c>
      <c r="K461" s="460">
        <v>107</v>
      </c>
      <c r="L461" s="460">
        <v>103.9</v>
      </c>
      <c r="M461" s="460">
        <v>313.94002</v>
      </c>
    </row>
    <row r="462" spans="1:13">
      <c r="A462" s="245">
        <v>452</v>
      </c>
      <c r="B462" s="463" t="s">
        <v>770</v>
      </c>
      <c r="C462" s="460">
        <v>100.85</v>
      </c>
      <c r="D462" s="461">
        <v>101.59999999999998</v>
      </c>
      <c r="E462" s="461">
        <v>99.399999999999963</v>
      </c>
      <c r="F462" s="461">
        <v>97.949999999999989</v>
      </c>
      <c r="G462" s="461">
        <v>95.749999999999972</v>
      </c>
      <c r="H462" s="461">
        <v>103.04999999999995</v>
      </c>
      <c r="I462" s="461">
        <v>105.24999999999997</v>
      </c>
      <c r="J462" s="461">
        <v>106.69999999999995</v>
      </c>
      <c r="K462" s="460">
        <v>103.8</v>
      </c>
      <c r="L462" s="460">
        <v>100.15</v>
      </c>
      <c r="M462" s="460">
        <v>76.831630000000004</v>
      </c>
    </row>
    <row r="463" spans="1:13">
      <c r="A463" s="245">
        <v>453</v>
      </c>
      <c r="B463" s="463" t="s">
        <v>182</v>
      </c>
      <c r="C463" s="460">
        <v>1164.25</v>
      </c>
      <c r="D463" s="461">
        <v>1170.6000000000001</v>
      </c>
      <c r="E463" s="461">
        <v>1151.6500000000003</v>
      </c>
      <c r="F463" s="461">
        <v>1139.0500000000002</v>
      </c>
      <c r="G463" s="461">
        <v>1120.1000000000004</v>
      </c>
      <c r="H463" s="461">
        <v>1183.2000000000003</v>
      </c>
      <c r="I463" s="461">
        <v>1202.1500000000001</v>
      </c>
      <c r="J463" s="461">
        <v>1214.7500000000002</v>
      </c>
      <c r="K463" s="460">
        <v>1189.55</v>
      </c>
      <c r="L463" s="460">
        <v>1158</v>
      </c>
      <c r="M463" s="460">
        <v>174.35025999999999</v>
      </c>
    </row>
    <row r="464" spans="1:13">
      <c r="A464" s="245">
        <v>454</v>
      </c>
      <c r="B464" s="463" t="s">
        <v>506</v>
      </c>
      <c r="C464" s="460">
        <v>3282.7</v>
      </c>
      <c r="D464" s="461">
        <v>3319.7999999999997</v>
      </c>
      <c r="E464" s="461">
        <v>3224.1499999999996</v>
      </c>
      <c r="F464" s="461">
        <v>3165.6</v>
      </c>
      <c r="G464" s="461">
        <v>3069.95</v>
      </c>
      <c r="H464" s="461">
        <v>3378.3499999999995</v>
      </c>
      <c r="I464" s="461">
        <v>3474</v>
      </c>
      <c r="J464" s="461">
        <v>3532.5499999999993</v>
      </c>
      <c r="K464" s="460">
        <v>3415.45</v>
      </c>
      <c r="L464" s="460">
        <v>3261.25</v>
      </c>
      <c r="M464" s="460">
        <v>8.9870000000000005E-2</v>
      </c>
    </row>
    <row r="465" spans="1:13">
      <c r="A465" s="245">
        <v>455</v>
      </c>
      <c r="B465" s="463" t="s">
        <v>184</v>
      </c>
      <c r="C465" s="460">
        <v>977.65</v>
      </c>
      <c r="D465" s="461">
        <v>975.51666666666654</v>
      </c>
      <c r="E465" s="461">
        <v>964.73333333333312</v>
      </c>
      <c r="F465" s="461">
        <v>951.81666666666661</v>
      </c>
      <c r="G465" s="461">
        <v>941.03333333333319</v>
      </c>
      <c r="H465" s="461">
        <v>988.43333333333305</v>
      </c>
      <c r="I465" s="461">
        <v>999.21666666666658</v>
      </c>
      <c r="J465" s="461">
        <v>1012.133333333333</v>
      </c>
      <c r="K465" s="460">
        <v>986.3</v>
      </c>
      <c r="L465" s="460">
        <v>962.6</v>
      </c>
      <c r="M465" s="460">
        <v>21.5274</v>
      </c>
    </row>
    <row r="466" spans="1:13">
      <c r="A466" s="245">
        <v>456</v>
      </c>
      <c r="B466" s="463" t="s">
        <v>276</v>
      </c>
      <c r="C466" s="460">
        <v>165.1</v>
      </c>
      <c r="D466" s="461">
        <v>162.13333333333335</v>
      </c>
      <c r="E466" s="461">
        <v>155.76666666666671</v>
      </c>
      <c r="F466" s="461">
        <v>146.43333333333337</v>
      </c>
      <c r="G466" s="461">
        <v>140.06666666666672</v>
      </c>
      <c r="H466" s="461">
        <v>171.4666666666667</v>
      </c>
      <c r="I466" s="461">
        <v>177.83333333333331</v>
      </c>
      <c r="J466" s="461">
        <v>187.16666666666669</v>
      </c>
      <c r="K466" s="460">
        <v>168.5</v>
      </c>
      <c r="L466" s="460">
        <v>152.80000000000001</v>
      </c>
      <c r="M466" s="460">
        <v>78.163120000000006</v>
      </c>
    </row>
    <row r="467" spans="1:13">
      <c r="A467" s="245">
        <v>457</v>
      </c>
      <c r="B467" s="463" t="s">
        <v>164</v>
      </c>
      <c r="C467" s="460">
        <v>977.95</v>
      </c>
      <c r="D467" s="461">
        <v>974.2166666666667</v>
      </c>
      <c r="E467" s="461">
        <v>958.73333333333335</v>
      </c>
      <c r="F467" s="461">
        <v>939.51666666666665</v>
      </c>
      <c r="G467" s="461">
        <v>924.0333333333333</v>
      </c>
      <c r="H467" s="461">
        <v>993.43333333333339</v>
      </c>
      <c r="I467" s="461">
        <v>1008.9166666666667</v>
      </c>
      <c r="J467" s="461">
        <v>1028.1333333333334</v>
      </c>
      <c r="K467" s="460">
        <v>989.7</v>
      </c>
      <c r="L467" s="460">
        <v>955</v>
      </c>
      <c r="M467" s="460">
        <v>5.5933700000000002</v>
      </c>
    </row>
    <row r="468" spans="1:13">
      <c r="A468" s="245">
        <v>458</v>
      </c>
      <c r="B468" s="463" t="s">
        <v>507</v>
      </c>
      <c r="C468" s="460">
        <v>1420.4</v>
      </c>
      <c r="D468" s="461">
        <v>1425.6166666666668</v>
      </c>
      <c r="E468" s="461">
        <v>1400.3333333333335</v>
      </c>
      <c r="F468" s="461">
        <v>1380.2666666666667</v>
      </c>
      <c r="G468" s="461">
        <v>1354.9833333333333</v>
      </c>
      <c r="H468" s="461">
        <v>1445.6833333333336</v>
      </c>
      <c r="I468" s="461">
        <v>1470.9666666666669</v>
      </c>
      <c r="J468" s="461">
        <v>1491.0333333333338</v>
      </c>
      <c r="K468" s="460">
        <v>1450.9</v>
      </c>
      <c r="L468" s="460">
        <v>1405.55</v>
      </c>
      <c r="M468" s="460">
        <v>0.19596</v>
      </c>
    </row>
    <row r="469" spans="1:13">
      <c r="A469" s="245">
        <v>459</v>
      </c>
      <c r="B469" s="463" t="s">
        <v>508</v>
      </c>
      <c r="C469" s="460">
        <v>1027.6500000000001</v>
      </c>
      <c r="D469" s="461">
        <v>1030.7166666666667</v>
      </c>
      <c r="E469" s="461">
        <v>1020.5833333333335</v>
      </c>
      <c r="F469" s="461">
        <v>1013.5166666666668</v>
      </c>
      <c r="G469" s="461">
        <v>1003.3833333333336</v>
      </c>
      <c r="H469" s="461">
        <v>1037.7833333333333</v>
      </c>
      <c r="I469" s="461">
        <v>1047.9166666666665</v>
      </c>
      <c r="J469" s="461">
        <v>1054.9833333333333</v>
      </c>
      <c r="K469" s="460">
        <v>1040.8499999999999</v>
      </c>
      <c r="L469" s="460">
        <v>1023.65</v>
      </c>
      <c r="M469" s="460">
        <v>0.91991999999999996</v>
      </c>
    </row>
    <row r="470" spans="1:13">
      <c r="A470" s="245">
        <v>460</v>
      </c>
      <c r="B470" s="463" t="s">
        <v>509</v>
      </c>
      <c r="C470" s="460">
        <v>1281.55</v>
      </c>
      <c r="D470" s="461">
        <v>1284.55</v>
      </c>
      <c r="E470" s="461">
        <v>1274.0999999999999</v>
      </c>
      <c r="F470" s="461">
        <v>1266.6499999999999</v>
      </c>
      <c r="G470" s="461">
        <v>1256.1999999999998</v>
      </c>
      <c r="H470" s="461">
        <v>1292</v>
      </c>
      <c r="I470" s="461">
        <v>1302.4500000000003</v>
      </c>
      <c r="J470" s="461">
        <v>1309.9000000000001</v>
      </c>
      <c r="K470" s="460">
        <v>1295</v>
      </c>
      <c r="L470" s="460">
        <v>1277.0999999999999</v>
      </c>
      <c r="M470" s="460">
        <v>0.13927</v>
      </c>
    </row>
    <row r="471" spans="1:13">
      <c r="A471" s="245">
        <v>461</v>
      </c>
      <c r="B471" s="463" t="s">
        <v>185</v>
      </c>
      <c r="C471" s="460">
        <v>1521.15</v>
      </c>
      <c r="D471" s="461">
        <v>1530.6166666666668</v>
      </c>
      <c r="E471" s="461">
        <v>1507.3333333333335</v>
      </c>
      <c r="F471" s="461">
        <v>1493.5166666666667</v>
      </c>
      <c r="G471" s="461">
        <v>1470.2333333333333</v>
      </c>
      <c r="H471" s="461">
        <v>1544.4333333333336</v>
      </c>
      <c r="I471" s="461">
        <v>1567.7166666666669</v>
      </c>
      <c r="J471" s="461">
        <v>1581.5333333333338</v>
      </c>
      <c r="K471" s="460">
        <v>1553.9</v>
      </c>
      <c r="L471" s="460">
        <v>1516.8</v>
      </c>
      <c r="M471" s="460">
        <v>15.0444</v>
      </c>
    </row>
    <row r="472" spans="1:13">
      <c r="A472" s="245">
        <v>462</v>
      </c>
      <c r="B472" s="463" t="s">
        <v>186</v>
      </c>
      <c r="C472" s="460">
        <v>2754.4</v>
      </c>
      <c r="D472" s="461">
        <v>2772.6333333333332</v>
      </c>
      <c r="E472" s="461">
        <v>2653.2666666666664</v>
      </c>
      <c r="F472" s="461">
        <v>2552.1333333333332</v>
      </c>
      <c r="G472" s="461">
        <v>2432.7666666666664</v>
      </c>
      <c r="H472" s="461">
        <v>2873.7666666666664</v>
      </c>
      <c r="I472" s="461">
        <v>2993.1333333333332</v>
      </c>
      <c r="J472" s="461">
        <v>3094.2666666666664</v>
      </c>
      <c r="K472" s="460">
        <v>2892</v>
      </c>
      <c r="L472" s="460">
        <v>2671.5</v>
      </c>
      <c r="M472" s="460">
        <v>23.894500000000001</v>
      </c>
    </row>
    <row r="473" spans="1:13">
      <c r="A473" s="245">
        <v>463</v>
      </c>
      <c r="B473" s="463" t="s">
        <v>187</v>
      </c>
      <c r="C473" s="460">
        <v>435.4</v>
      </c>
      <c r="D473" s="461">
        <v>436.55</v>
      </c>
      <c r="E473" s="461">
        <v>428.85</v>
      </c>
      <c r="F473" s="461">
        <v>422.3</v>
      </c>
      <c r="G473" s="461">
        <v>414.6</v>
      </c>
      <c r="H473" s="461">
        <v>443.1</v>
      </c>
      <c r="I473" s="461">
        <v>450.79999999999995</v>
      </c>
      <c r="J473" s="461">
        <v>457.35</v>
      </c>
      <c r="K473" s="460">
        <v>444.25</v>
      </c>
      <c r="L473" s="460">
        <v>430</v>
      </c>
      <c r="M473" s="460">
        <v>11.216620000000001</v>
      </c>
    </row>
    <row r="474" spans="1:13">
      <c r="A474" s="245">
        <v>464</v>
      </c>
      <c r="B474" s="463" t="s">
        <v>510</v>
      </c>
      <c r="C474" s="460">
        <v>819.45</v>
      </c>
      <c r="D474" s="461">
        <v>828.83333333333337</v>
      </c>
      <c r="E474" s="461">
        <v>802.66666666666674</v>
      </c>
      <c r="F474" s="461">
        <v>785.88333333333333</v>
      </c>
      <c r="G474" s="461">
        <v>759.7166666666667</v>
      </c>
      <c r="H474" s="461">
        <v>845.61666666666679</v>
      </c>
      <c r="I474" s="461">
        <v>871.78333333333353</v>
      </c>
      <c r="J474" s="461">
        <v>888.56666666666683</v>
      </c>
      <c r="K474" s="460">
        <v>855</v>
      </c>
      <c r="L474" s="460">
        <v>812.05</v>
      </c>
      <c r="M474" s="460">
        <v>18.555759999999999</v>
      </c>
    </row>
    <row r="475" spans="1:13">
      <c r="A475" s="245">
        <v>465</v>
      </c>
      <c r="B475" s="463" t="s">
        <v>511</v>
      </c>
      <c r="C475" s="460">
        <v>16.8</v>
      </c>
      <c r="D475" s="461">
        <v>16.933333333333334</v>
      </c>
      <c r="E475" s="461">
        <v>16.316666666666666</v>
      </c>
      <c r="F475" s="461">
        <v>15.833333333333332</v>
      </c>
      <c r="G475" s="461">
        <v>15.216666666666665</v>
      </c>
      <c r="H475" s="461">
        <v>17.416666666666668</v>
      </c>
      <c r="I475" s="461">
        <v>18.033333333333335</v>
      </c>
      <c r="J475" s="461">
        <v>18.516666666666669</v>
      </c>
      <c r="K475" s="460">
        <v>17.55</v>
      </c>
      <c r="L475" s="460">
        <v>16.45</v>
      </c>
      <c r="M475" s="460">
        <v>348.28075999999999</v>
      </c>
    </row>
    <row r="476" spans="1:13">
      <c r="A476" s="245">
        <v>466</v>
      </c>
      <c r="B476" s="463" t="s">
        <v>512</v>
      </c>
      <c r="C476" s="460">
        <v>1199.5999999999999</v>
      </c>
      <c r="D476" s="461">
        <v>1192.9666666666665</v>
      </c>
      <c r="E476" s="461">
        <v>1178.633333333333</v>
      </c>
      <c r="F476" s="461">
        <v>1157.6666666666665</v>
      </c>
      <c r="G476" s="461">
        <v>1143.333333333333</v>
      </c>
      <c r="H476" s="461">
        <v>1213.9333333333329</v>
      </c>
      <c r="I476" s="461">
        <v>1228.2666666666664</v>
      </c>
      <c r="J476" s="461">
        <v>1249.2333333333329</v>
      </c>
      <c r="K476" s="460">
        <v>1207.3</v>
      </c>
      <c r="L476" s="460">
        <v>1172</v>
      </c>
      <c r="M476" s="460">
        <v>0.45822000000000002</v>
      </c>
    </row>
    <row r="477" spans="1:13">
      <c r="A477" s="245">
        <v>467</v>
      </c>
      <c r="B477" s="463" t="s">
        <v>513</v>
      </c>
      <c r="C477" s="460">
        <v>12.6</v>
      </c>
      <c r="D477" s="461">
        <v>12.65</v>
      </c>
      <c r="E477" s="461">
        <v>12.4</v>
      </c>
      <c r="F477" s="461">
        <v>12.2</v>
      </c>
      <c r="G477" s="461">
        <v>11.95</v>
      </c>
      <c r="H477" s="461">
        <v>12.850000000000001</v>
      </c>
      <c r="I477" s="461">
        <v>13.100000000000001</v>
      </c>
      <c r="J477" s="461">
        <v>13.300000000000002</v>
      </c>
      <c r="K477" s="460">
        <v>12.9</v>
      </c>
      <c r="L477" s="460">
        <v>12.45</v>
      </c>
      <c r="M477" s="460">
        <v>92.83811</v>
      </c>
    </row>
    <row r="478" spans="1:13">
      <c r="A478" s="245">
        <v>468</v>
      </c>
      <c r="B478" s="463" t="s">
        <v>514</v>
      </c>
      <c r="C478" s="460">
        <v>429.65</v>
      </c>
      <c r="D478" s="461">
        <v>431.05</v>
      </c>
      <c r="E478" s="461">
        <v>424.6</v>
      </c>
      <c r="F478" s="461">
        <v>419.55</v>
      </c>
      <c r="G478" s="461">
        <v>413.1</v>
      </c>
      <c r="H478" s="461">
        <v>436.1</v>
      </c>
      <c r="I478" s="461">
        <v>442.54999999999995</v>
      </c>
      <c r="J478" s="461">
        <v>447.6</v>
      </c>
      <c r="K478" s="460">
        <v>437.5</v>
      </c>
      <c r="L478" s="460">
        <v>426</v>
      </c>
      <c r="M478" s="460">
        <v>1.6160600000000001</v>
      </c>
    </row>
    <row r="479" spans="1:13">
      <c r="A479" s="245">
        <v>469</v>
      </c>
      <c r="B479" s="463" t="s">
        <v>193</v>
      </c>
      <c r="C479" s="460">
        <v>782.15</v>
      </c>
      <c r="D479" s="461">
        <v>784.33333333333337</v>
      </c>
      <c r="E479" s="461">
        <v>763.36666666666679</v>
      </c>
      <c r="F479" s="461">
        <v>744.58333333333337</v>
      </c>
      <c r="G479" s="461">
        <v>723.61666666666679</v>
      </c>
      <c r="H479" s="461">
        <v>803.11666666666679</v>
      </c>
      <c r="I479" s="461">
        <v>824.08333333333326</v>
      </c>
      <c r="J479" s="461">
        <v>842.86666666666679</v>
      </c>
      <c r="K479" s="460">
        <v>805.3</v>
      </c>
      <c r="L479" s="460">
        <v>765.55</v>
      </c>
      <c r="M479" s="460">
        <v>177.61845</v>
      </c>
    </row>
    <row r="480" spans="1:13">
      <c r="A480" s="245">
        <v>470</v>
      </c>
      <c r="B480" s="463" t="s">
        <v>190</v>
      </c>
      <c r="C480" s="460">
        <v>209.3</v>
      </c>
      <c r="D480" s="461">
        <v>209.30000000000004</v>
      </c>
      <c r="E480" s="461">
        <v>206.70000000000007</v>
      </c>
      <c r="F480" s="461">
        <v>204.10000000000002</v>
      </c>
      <c r="G480" s="461">
        <v>201.50000000000006</v>
      </c>
      <c r="H480" s="461">
        <v>211.90000000000009</v>
      </c>
      <c r="I480" s="461">
        <v>214.50000000000006</v>
      </c>
      <c r="J480" s="461">
        <v>217.10000000000011</v>
      </c>
      <c r="K480" s="460">
        <v>211.9</v>
      </c>
      <c r="L480" s="460">
        <v>206.7</v>
      </c>
      <c r="M480" s="460">
        <v>10.41525</v>
      </c>
    </row>
    <row r="481" spans="1:13">
      <c r="A481" s="245">
        <v>471</v>
      </c>
      <c r="B481" s="463" t="s">
        <v>784</v>
      </c>
      <c r="C481" s="460">
        <v>29.6</v>
      </c>
      <c r="D481" s="461">
        <v>29.433333333333334</v>
      </c>
      <c r="E481" s="461">
        <v>28.866666666666667</v>
      </c>
      <c r="F481" s="461">
        <v>28.133333333333333</v>
      </c>
      <c r="G481" s="461">
        <v>27.566666666666666</v>
      </c>
      <c r="H481" s="461">
        <v>30.166666666666668</v>
      </c>
      <c r="I481" s="461">
        <v>30.733333333333338</v>
      </c>
      <c r="J481" s="461">
        <v>31.466666666666669</v>
      </c>
      <c r="K481" s="460">
        <v>30</v>
      </c>
      <c r="L481" s="460">
        <v>28.7</v>
      </c>
      <c r="M481" s="460">
        <v>78.714870000000005</v>
      </c>
    </row>
    <row r="482" spans="1:13">
      <c r="A482" s="245">
        <v>472</v>
      </c>
      <c r="B482" s="463" t="s">
        <v>191</v>
      </c>
      <c r="C482" s="460">
        <v>6561.2</v>
      </c>
      <c r="D482" s="461">
        <v>6612.083333333333</v>
      </c>
      <c r="E482" s="461">
        <v>6469.1666666666661</v>
      </c>
      <c r="F482" s="461">
        <v>6377.1333333333332</v>
      </c>
      <c r="G482" s="461">
        <v>6234.2166666666662</v>
      </c>
      <c r="H482" s="461">
        <v>6704.1166666666659</v>
      </c>
      <c r="I482" s="461">
        <v>6847.0333333333319</v>
      </c>
      <c r="J482" s="461">
        <v>6939.0666666666657</v>
      </c>
      <c r="K482" s="460">
        <v>6755</v>
      </c>
      <c r="L482" s="460">
        <v>6520.05</v>
      </c>
      <c r="M482" s="460">
        <v>4.7594599999999998</v>
      </c>
    </row>
    <row r="483" spans="1:13">
      <c r="A483" s="245">
        <v>473</v>
      </c>
      <c r="B483" s="463" t="s">
        <v>192</v>
      </c>
      <c r="C483" s="460">
        <v>36.65</v>
      </c>
      <c r="D483" s="461">
        <v>36.833333333333329</v>
      </c>
      <c r="E483" s="461">
        <v>36.36666666666666</v>
      </c>
      <c r="F483" s="461">
        <v>36.083333333333329</v>
      </c>
      <c r="G483" s="461">
        <v>35.61666666666666</v>
      </c>
      <c r="H483" s="461">
        <v>37.11666666666666</v>
      </c>
      <c r="I483" s="461">
        <v>37.583333333333329</v>
      </c>
      <c r="J483" s="461">
        <v>37.86666666666666</v>
      </c>
      <c r="K483" s="460">
        <v>37.299999999999997</v>
      </c>
      <c r="L483" s="460">
        <v>36.549999999999997</v>
      </c>
      <c r="M483" s="460">
        <v>94.196929999999995</v>
      </c>
    </row>
    <row r="484" spans="1:13">
      <c r="A484" s="245">
        <v>474</v>
      </c>
      <c r="B484" s="463" t="s">
        <v>189</v>
      </c>
      <c r="C484" s="460">
        <v>1283.2</v>
      </c>
      <c r="D484" s="461">
        <v>1273.7333333333333</v>
      </c>
      <c r="E484" s="461">
        <v>1259.4666666666667</v>
      </c>
      <c r="F484" s="461">
        <v>1235.7333333333333</v>
      </c>
      <c r="G484" s="461">
        <v>1221.4666666666667</v>
      </c>
      <c r="H484" s="461">
        <v>1297.4666666666667</v>
      </c>
      <c r="I484" s="461">
        <v>1311.7333333333336</v>
      </c>
      <c r="J484" s="461">
        <v>1335.4666666666667</v>
      </c>
      <c r="K484" s="460">
        <v>1288</v>
      </c>
      <c r="L484" s="460">
        <v>1250</v>
      </c>
      <c r="M484" s="460">
        <v>4.4192099999999996</v>
      </c>
    </row>
    <row r="485" spans="1:13">
      <c r="A485" s="245">
        <v>475</v>
      </c>
      <c r="B485" s="463" t="s">
        <v>141</v>
      </c>
      <c r="C485" s="460">
        <v>572.4</v>
      </c>
      <c r="D485" s="461">
        <v>573.34999999999991</v>
      </c>
      <c r="E485" s="461">
        <v>567.39999999999986</v>
      </c>
      <c r="F485" s="461">
        <v>562.4</v>
      </c>
      <c r="G485" s="461">
        <v>556.44999999999993</v>
      </c>
      <c r="H485" s="461">
        <v>578.3499999999998</v>
      </c>
      <c r="I485" s="461">
        <v>584.29999999999984</v>
      </c>
      <c r="J485" s="461">
        <v>589.29999999999973</v>
      </c>
      <c r="K485" s="460">
        <v>579.29999999999995</v>
      </c>
      <c r="L485" s="460">
        <v>568.35</v>
      </c>
      <c r="M485" s="460">
        <v>14.507899999999999</v>
      </c>
    </row>
    <row r="486" spans="1:13">
      <c r="A486" s="245">
        <v>476</v>
      </c>
      <c r="B486" s="463" t="s">
        <v>277</v>
      </c>
      <c r="C486" s="460">
        <v>233.8</v>
      </c>
      <c r="D486" s="461">
        <v>231.53333333333333</v>
      </c>
      <c r="E486" s="461">
        <v>226.56666666666666</v>
      </c>
      <c r="F486" s="461">
        <v>219.33333333333334</v>
      </c>
      <c r="G486" s="461">
        <v>214.36666666666667</v>
      </c>
      <c r="H486" s="461">
        <v>238.76666666666665</v>
      </c>
      <c r="I486" s="461">
        <v>243.73333333333329</v>
      </c>
      <c r="J486" s="461">
        <v>250.96666666666664</v>
      </c>
      <c r="K486" s="460">
        <v>236.5</v>
      </c>
      <c r="L486" s="460">
        <v>224.3</v>
      </c>
      <c r="M486" s="460">
        <v>18.694949999999999</v>
      </c>
    </row>
    <row r="487" spans="1:13">
      <c r="A487" s="245">
        <v>477</v>
      </c>
      <c r="B487" s="463" t="s">
        <v>515</v>
      </c>
      <c r="C487" s="460">
        <v>2654.1</v>
      </c>
      <c r="D487" s="461">
        <v>2661.7833333333333</v>
      </c>
      <c r="E487" s="461">
        <v>2603.3166666666666</v>
      </c>
      <c r="F487" s="461">
        <v>2552.5333333333333</v>
      </c>
      <c r="G487" s="461">
        <v>2494.0666666666666</v>
      </c>
      <c r="H487" s="461">
        <v>2712.5666666666666</v>
      </c>
      <c r="I487" s="461">
        <v>2771.0333333333328</v>
      </c>
      <c r="J487" s="461">
        <v>2821.8166666666666</v>
      </c>
      <c r="K487" s="460">
        <v>2720.25</v>
      </c>
      <c r="L487" s="460">
        <v>2611</v>
      </c>
      <c r="M487" s="460">
        <v>0.30436999999999997</v>
      </c>
    </row>
    <row r="488" spans="1:13">
      <c r="A488" s="245">
        <v>478</v>
      </c>
      <c r="B488" s="463" t="s">
        <v>516</v>
      </c>
      <c r="C488" s="460">
        <v>358.7</v>
      </c>
      <c r="D488" s="461">
        <v>355.73333333333335</v>
      </c>
      <c r="E488" s="461">
        <v>343.9666666666667</v>
      </c>
      <c r="F488" s="461">
        <v>329.23333333333335</v>
      </c>
      <c r="G488" s="461">
        <v>317.4666666666667</v>
      </c>
      <c r="H488" s="461">
        <v>370.4666666666667</v>
      </c>
      <c r="I488" s="461">
        <v>382.23333333333335</v>
      </c>
      <c r="J488" s="461">
        <v>396.9666666666667</v>
      </c>
      <c r="K488" s="460">
        <v>367.5</v>
      </c>
      <c r="L488" s="460">
        <v>341</v>
      </c>
      <c r="M488" s="460">
        <v>27.88372</v>
      </c>
    </row>
    <row r="489" spans="1:13">
      <c r="A489" s="245">
        <v>479</v>
      </c>
      <c r="B489" s="463" t="s">
        <v>517</v>
      </c>
      <c r="C489" s="460">
        <v>246.05</v>
      </c>
      <c r="D489" s="461">
        <v>247.9</v>
      </c>
      <c r="E489" s="461">
        <v>240.8</v>
      </c>
      <c r="F489" s="461">
        <v>235.55</v>
      </c>
      <c r="G489" s="461">
        <v>228.45000000000002</v>
      </c>
      <c r="H489" s="461">
        <v>253.15</v>
      </c>
      <c r="I489" s="461">
        <v>260.25</v>
      </c>
      <c r="J489" s="461">
        <v>265.5</v>
      </c>
      <c r="K489" s="460">
        <v>255</v>
      </c>
      <c r="L489" s="460">
        <v>242.65</v>
      </c>
      <c r="M489" s="460">
        <v>5.3910200000000001</v>
      </c>
    </row>
    <row r="490" spans="1:13">
      <c r="A490" s="245">
        <v>480</v>
      </c>
      <c r="B490" s="463" t="s">
        <v>518</v>
      </c>
      <c r="C490" s="460">
        <v>3225.75</v>
      </c>
      <c r="D490" s="461">
        <v>3226.75</v>
      </c>
      <c r="E490" s="461">
        <v>3203.55</v>
      </c>
      <c r="F490" s="461">
        <v>3181.3500000000004</v>
      </c>
      <c r="G490" s="461">
        <v>3158.1500000000005</v>
      </c>
      <c r="H490" s="461">
        <v>3248.95</v>
      </c>
      <c r="I490" s="461">
        <v>3272.1499999999996</v>
      </c>
      <c r="J490" s="461">
        <v>3294.3499999999995</v>
      </c>
      <c r="K490" s="460">
        <v>3249.95</v>
      </c>
      <c r="L490" s="460">
        <v>3204.55</v>
      </c>
      <c r="M490" s="460">
        <v>3.7019999999999997E-2</v>
      </c>
    </row>
    <row r="491" spans="1:13">
      <c r="A491" s="245">
        <v>481</v>
      </c>
      <c r="B491" s="463" t="s">
        <v>519</v>
      </c>
      <c r="C491" s="460">
        <v>855.4</v>
      </c>
      <c r="D491" s="461">
        <v>858.48333333333323</v>
      </c>
      <c r="E491" s="461">
        <v>842.91666666666652</v>
      </c>
      <c r="F491" s="461">
        <v>830.43333333333328</v>
      </c>
      <c r="G491" s="461">
        <v>814.86666666666656</v>
      </c>
      <c r="H491" s="461">
        <v>870.96666666666647</v>
      </c>
      <c r="I491" s="461">
        <v>886.5333333333333</v>
      </c>
      <c r="J491" s="461">
        <v>899.01666666666642</v>
      </c>
      <c r="K491" s="460">
        <v>874.05</v>
      </c>
      <c r="L491" s="460">
        <v>846</v>
      </c>
      <c r="M491" s="460">
        <v>1.4222600000000001</v>
      </c>
    </row>
    <row r="492" spans="1:13">
      <c r="A492" s="245">
        <v>482</v>
      </c>
      <c r="B492" s="463" t="s">
        <v>520</v>
      </c>
      <c r="C492" s="460">
        <v>50.55</v>
      </c>
      <c r="D492" s="461">
        <v>50.933333333333337</v>
      </c>
      <c r="E492" s="461">
        <v>49.916666666666671</v>
      </c>
      <c r="F492" s="461">
        <v>49.283333333333331</v>
      </c>
      <c r="G492" s="461">
        <v>48.266666666666666</v>
      </c>
      <c r="H492" s="461">
        <v>51.566666666666677</v>
      </c>
      <c r="I492" s="461">
        <v>52.583333333333343</v>
      </c>
      <c r="J492" s="461">
        <v>53.216666666666683</v>
      </c>
      <c r="K492" s="460">
        <v>51.95</v>
      </c>
      <c r="L492" s="460">
        <v>50.3</v>
      </c>
      <c r="M492" s="460">
        <v>16.571100000000001</v>
      </c>
    </row>
    <row r="493" spans="1:13">
      <c r="A493" s="245">
        <v>483</v>
      </c>
      <c r="B493" s="463" t="s">
        <v>521</v>
      </c>
      <c r="C493" s="460">
        <v>1296.8499999999999</v>
      </c>
      <c r="D493" s="461">
        <v>1311.5166666666667</v>
      </c>
      <c r="E493" s="461">
        <v>1276.3333333333333</v>
      </c>
      <c r="F493" s="461">
        <v>1255.8166666666666</v>
      </c>
      <c r="G493" s="461">
        <v>1220.6333333333332</v>
      </c>
      <c r="H493" s="461">
        <v>1332.0333333333333</v>
      </c>
      <c r="I493" s="461">
        <v>1367.2166666666667</v>
      </c>
      <c r="J493" s="461">
        <v>1387.7333333333333</v>
      </c>
      <c r="K493" s="460">
        <v>1346.7</v>
      </c>
      <c r="L493" s="460">
        <v>1291</v>
      </c>
      <c r="M493" s="460">
        <v>0.2039</v>
      </c>
    </row>
    <row r="494" spans="1:13">
      <c r="A494" s="245">
        <v>484</v>
      </c>
      <c r="B494" s="463" t="s">
        <v>278</v>
      </c>
      <c r="C494" s="460">
        <v>388.2</v>
      </c>
      <c r="D494" s="461">
        <v>389.9666666666667</v>
      </c>
      <c r="E494" s="461">
        <v>383.93333333333339</v>
      </c>
      <c r="F494" s="461">
        <v>379.66666666666669</v>
      </c>
      <c r="G494" s="461">
        <v>373.63333333333338</v>
      </c>
      <c r="H494" s="461">
        <v>394.23333333333341</v>
      </c>
      <c r="I494" s="461">
        <v>400.26666666666671</v>
      </c>
      <c r="J494" s="461">
        <v>404.53333333333342</v>
      </c>
      <c r="K494" s="460">
        <v>396</v>
      </c>
      <c r="L494" s="460">
        <v>385.7</v>
      </c>
      <c r="M494" s="460">
        <v>2.96333</v>
      </c>
    </row>
    <row r="495" spans="1:13">
      <c r="A495" s="245">
        <v>485</v>
      </c>
      <c r="B495" s="463" t="s">
        <v>522</v>
      </c>
      <c r="C495" s="460">
        <v>1003.75</v>
      </c>
      <c r="D495" s="461">
        <v>997.91666666666663</v>
      </c>
      <c r="E495" s="461">
        <v>986.83333333333326</v>
      </c>
      <c r="F495" s="461">
        <v>969.91666666666663</v>
      </c>
      <c r="G495" s="461">
        <v>958.83333333333326</v>
      </c>
      <c r="H495" s="461">
        <v>1014.8333333333333</v>
      </c>
      <c r="I495" s="461">
        <v>1025.9166666666665</v>
      </c>
      <c r="J495" s="461">
        <v>1042.8333333333333</v>
      </c>
      <c r="K495" s="460">
        <v>1009</v>
      </c>
      <c r="L495" s="460">
        <v>981</v>
      </c>
      <c r="M495" s="460">
        <v>2.9376500000000001</v>
      </c>
    </row>
    <row r="496" spans="1:13">
      <c r="A496" s="245">
        <v>486</v>
      </c>
      <c r="B496" s="463" t="s">
        <v>523</v>
      </c>
      <c r="C496" s="460">
        <v>2372.9</v>
      </c>
      <c r="D496" s="461">
        <v>2392.2999999999997</v>
      </c>
      <c r="E496" s="461">
        <v>2340.5999999999995</v>
      </c>
      <c r="F496" s="461">
        <v>2308.2999999999997</v>
      </c>
      <c r="G496" s="461">
        <v>2256.5999999999995</v>
      </c>
      <c r="H496" s="461">
        <v>2424.5999999999995</v>
      </c>
      <c r="I496" s="461">
        <v>2476.2999999999993</v>
      </c>
      <c r="J496" s="461">
        <v>2508.5999999999995</v>
      </c>
      <c r="K496" s="460">
        <v>2444</v>
      </c>
      <c r="L496" s="460">
        <v>2360</v>
      </c>
      <c r="M496" s="460">
        <v>2.0666600000000002</v>
      </c>
    </row>
    <row r="497" spans="1:13">
      <c r="A497" s="245">
        <v>487</v>
      </c>
      <c r="B497" s="463" t="s">
        <v>524</v>
      </c>
      <c r="C497" s="460">
        <v>1812.6</v>
      </c>
      <c r="D497" s="461">
        <v>1821.05</v>
      </c>
      <c r="E497" s="461">
        <v>1783.1</v>
      </c>
      <c r="F497" s="461">
        <v>1753.6</v>
      </c>
      <c r="G497" s="461">
        <v>1715.6499999999999</v>
      </c>
      <c r="H497" s="461">
        <v>1850.55</v>
      </c>
      <c r="I497" s="461">
        <v>1888.5000000000002</v>
      </c>
      <c r="J497" s="461">
        <v>1918</v>
      </c>
      <c r="K497" s="460">
        <v>1859</v>
      </c>
      <c r="L497" s="460">
        <v>1791.55</v>
      </c>
      <c r="M497" s="460">
        <v>2.3405200000000002</v>
      </c>
    </row>
    <row r="498" spans="1:13">
      <c r="A498" s="245">
        <v>488</v>
      </c>
      <c r="B498" s="463" t="s">
        <v>118</v>
      </c>
      <c r="C498" s="460">
        <v>8.4499999999999993</v>
      </c>
      <c r="D498" s="461">
        <v>8.5166666666666657</v>
      </c>
      <c r="E498" s="461">
        <v>8.3333333333333321</v>
      </c>
      <c r="F498" s="461">
        <v>8.2166666666666668</v>
      </c>
      <c r="G498" s="461">
        <v>8.0333333333333332</v>
      </c>
      <c r="H498" s="461">
        <v>8.6333333333333311</v>
      </c>
      <c r="I498" s="461">
        <v>8.8166666666666647</v>
      </c>
      <c r="J498" s="461">
        <v>8.93333333333333</v>
      </c>
      <c r="K498" s="460">
        <v>8.6999999999999993</v>
      </c>
      <c r="L498" s="460">
        <v>8.4</v>
      </c>
      <c r="M498" s="460">
        <v>873.17836</v>
      </c>
    </row>
    <row r="499" spans="1:13">
      <c r="A499" s="245">
        <v>489</v>
      </c>
      <c r="B499" s="463" t="s">
        <v>195</v>
      </c>
      <c r="C499" s="460">
        <v>1020</v>
      </c>
      <c r="D499" s="461">
        <v>1020.7833333333334</v>
      </c>
      <c r="E499" s="461">
        <v>1007.6666666666667</v>
      </c>
      <c r="F499" s="461">
        <v>995.33333333333337</v>
      </c>
      <c r="G499" s="461">
        <v>982.2166666666667</v>
      </c>
      <c r="H499" s="461">
        <v>1033.1166666666668</v>
      </c>
      <c r="I499" s="461">
        <v>1046.2333333333333</v>
      </c>
      <c r="J499" s="461">
        <v>1058.5666666666668</v>
      </c>
      <c r="K499" s="460">
        <v>1033.9000000000001</v>
      </c>
      <c r="L499" s="460">
        <v>1008.45</v>
      </c>
      <c r="M499" s="460">
        <v>35.464390000000002</v>
      </c>
    </row>
    <row r="500" spans="1:13">
      <c r="A500" s="245">
        <v>490</v>
      </c>
      <c r="B500" s="463" t="s">
        <v>525</v>
      </c>
      <c r="C500" s="460">
        <v>6885.05</v>
      </c>
      <c r="D500" s="461">
        <v>6928.333333333333</v>
      </c>
      <c r="E500" s="461">
        <v>6757.9166666666661</v>
      </c>
      <c r="F500" s="461">
        <v>6630.7833333333328</v>
      </c>
      <c r="G500" s="461">
        <v>6460.3666666666659</v>
      </c>
      <c r="H500" s="461">
        <v>7055.4666666666662</v>
      </c>
      <c r="I500" s="461">
        <v>7225.8833333333323</v>
      </c>
      <c r="J500" s="461">
        <v>7353.0166666666664</v>
      </c>
      <c r="K500" s="460">
        <v>7098.75</v>
      </c>
      <c r="L500" s="460">
        <v>6801.2</v>
      </c>
      <c r="M500" s="460">
        <v>0.11003</v>
      </c>
    </row>
    <row r="501" spans="1:13">
      <c r="A501" s="245">
        <v>491</v>
      </c>
      <c r="B501" s="463" t="s">
        <v>526</v>
      </c>
      <c r="C501" s="460">
        <v>143.30000000000001</v>
      </c>
      <c r="D501" s="461">
        <v>143.76666666666668</v>
      </c>
      <c r="E501" s="461">
        <v>141.53333333333336</v>
      </c>
      <c r="F501" s="461">
        <v>139.76666666666668</v>
      </c>
      <c r="G501" s="461">
        <v>137.53333333333336</v>
      </c>
      <c r="H501" s="461">
        <v>145.53333333333336</v>
      </c>
      <c r="I501" s="461">
        <v>147.76666666666665</v>
      </c>
      <c r="J501" s="461">
        <v>149.53333333333336</v>
      </c>
      <c r="K501" s="460">
        <v>146</v>
      </c>
      <c r="L501" s="460">
        <v>142</v>
      </c>
      <c r="M501" s="460">
        <v>10.700329999999999</v>
      </c>
    </row>
    <row r="502" spans="1:13">
      <c r="A502" s="245">
        <v>492</v>
      </c>
      <c r="B502" s="463" t="s">
        <v>527</v>
      </c>
      <c r="C502" s="460">
        <v>95.8</v>
      </c>
      <c r="D502" s="461">
        <v>96.466666666666654</v>
      </c>
      <c r="E502" s="461">
        <v>94.933333333333309</v>
      </c>
      <c r="F502" s="461">
        <v>94.066666666666649</v>
      </c>
      <c r="G502" s="461">
        <v>92.533333333333303</v>
      </c>
      <c r="H502" s="461">
        <v>97.333333333333314</v>
      </c>
      <c r="I502" s="461">
        <v>98.866666666666646</v>
      </c>
      <c r="J502" s="461">
        <v>99.73333333333332</v>
      </c>
      <c r="K502" s="460">
        <v>98</v>
      </c>
      <c r="L502" s="460">
        <v>95.6</v>
      </c>
      <c r="M502" s="460">
        <v>21.093309999999999</v>
      </c>
    </row>
    <row r="503" spans="1:13">
      <c r="A503" s="245">
        <v>493</v>
      </c>
      <c r="B503" s="463" t="s">
        <v>771</v>
      </c>
      <c r="C503" s="460">
        <v>464.9</v>
      </c>
      <c r="D503" s="461">
        <v>465.13333333333338</v>
      </c>
      <c r="E503" s="461">
        <v>458.51666666666677</v>
      </c>
      <c r="F503" s="461">
        <v>452.13333333333338</v>
      </c>
      <c r="G503" s="461">
        <v>445.51666666666677</v>
      </c>
      <c r="H503" s="461">
        <v>471.51666666666677</v>
      </c>
      <c r="I503" s="461">
        <v>478.13333333333344</v>
      </c>
      <c r="J503" s="461">
        <v>484.51666666666677</v>
      </c>
      <c r="K503" s="460">
        <v>471.75</v>
      </c>
      <c r="L503" s="460">
        <v>458.75</v>
      </c>
      <c r="M503" s="460">
        <v>2.1223800000000002</v>
      </c>
    </row>
    <row r="504" spans="1:13">
      <c r="A504" s="245">
        <v>494</v>
      </c>
      <c r="B504" s="463" t="s">
        <v>528</v>
      </c>
      <c r="C504" s="460">
        <v>2097.1999999999998</v>
      </c>
      <c r="D504" s="461">
        <v>2098.4166666666665</v>
      </c>
      <c r="E504" s="461">
        <v>2083.333333333333</v>
      </c>
      <c r="F504" s="461">
        <v>2069.4666666666667</v>
      </c>
      <c r="G504" s="461">
        <v>2054.3833333333332</v>
      </c>
      <c r="H504" s="461">
        <v>2112.2833333333328</v>
      </c>
      <c r="I504" s="461">
        <v>2127.3666666666659</v>
      </c>
      <c r="J504" s="461">
        <v>2141.2333333333327</v>
      </c>
      <c r="K504" s="460">
        <v>2113.5</v>
      </c>
      <c r="L504" s="460">
        <v>2084.5500000000002</v>
      </c>
      <c r="M504" s="460">
        <v>0.51302000000000003</v>
      </c>
    </row>
    <row r="505" spans="1:13">
      <c r="A505" s="245">
        <v>495</v>
      </c>
      <c r="B505" s="463" t="s">
        <v>196</v>
      </c>
      <c r="C505" s="460">
        <v>511.65</v>
      </c>
      <c r="D505" s="461">
        <v>511.5333333333333</v>
      </c>
      <c r="E505" s="461">
        <v>505.26666666666665</v>
      </c>
      <c r="F505" s="461">
        <v>498.88333333333333</v>
      </c>
      <c r="G505" s="461">
        <v>492.61666666666667</v>
      </c>
      <c r="H505" s="461">
        <v>517.91666666666663</v>
      </c>
      <c r="I505" s="461">
        <v>524.18333333333328</v>
      </c>
      <c r="J505" s="461">
        <v>530.56666666666661</v>
      </c>
      <c r="K505" s="460">
        <v>517.79999999999995</v>
      </c>
      <c r="L505" s="460">
        <v>505.15</v>
      </c>
      <c r="M505" s="460">
        <v>74.903959999999998</v>
      </c>
    </row>
    <row r="506" spans="1:13">
      <c r="A506" s="245">
        <v>496</v>
      </c>
      <c r="B506" s="463" t="s">
        <v>529</v>
      </c>
      <c r="C506" s="460">
        <v>678</v>
      </c>
      <c r="D506" s="461">
        <v>664.80000000000007</v>
      </c>
      <c r="E506" s="461">
        <v>638.35000000000014</v>
      </c>
      <c r="F506" s="461">
        <v>598.70000000000005</v>
      </c>
      <c r="G506" s="461">
        <v>572.25000000000011</v>
      </c>
      <c r="H506" s="461">
        <v>704.45000000000016</v>
      </c>
      <c r="I506" s="461">
        <v>730.9000000000002</v>
      </c>
      <c r="J506" s="461">
        <v>770.55000000000018</v>
      </c>
      <c r="K506" s="460">
        <v>691.25</v>
      </c>
      <c r="L506" s="460">
        <v>625.15</v>
      </c>
      <c r="M506" s="460">
        <v>82.112849999999995</v>
      </c>
    </row>
    <row r="507" spans="1:13">
      <c r="A507" s="245">
        <v>497</v>
      </c>
      <c r="B507" s="463" t="s">
        <v>197</v>
      </c>
      <c r="C507" s="460">
        <v>13.3</v>
      </c>
      <c r="D507" s="461">
        <v>13.300000000000002</v>
      </c>
      <c r="E507" s="461">
        <v>13.200000000000005</v>
      </c>
      <c r="F507" s="461">
        <v>13.100000000000001</v>
      </c>
      <c r="G507" s="461">
        <v>13.000000000000004</v>
      </c>
      <c r="H507" s="461">
        <v>13.400000000000006</v>
      </c>
      <c r="I507" s="461">
        <v>13.500000000000004</v>
      </c>
      <c r="J507" s="461">
        <v>13.600000000000007</v>
      </c>
      <c r="K507" s="460">
        <v>13.4</v>
      </c>
      <c r="L507" s="460">
        <v>13.2</v>
      </c>
      <c r="M507" s="460">
        <v>870.3886</v>
      </c>
    </row>
    <row r="508" spans="1:13">
      <c r="A508" s="245">
        <v>498</v>
      </c>
      <c r="B508" s="463" t="s">
        <v>198</v>
      </c>
      <c r="C508" s="460">
        <v>192.65</v>
      </c>
      <c r="D508" s="461">
        <v>193.04999999999998</v>
      </c>
      <c r="E508" s="461">
        <v>190.34999999999997</v>
      </c>
      <c r="F508" s="461">
        <v>188.04999999999998</v>
      </c>
      <c r="G508" s="461">
        <v>185.34999999999997</v>
      </c>
      <c r="H508" s="461">
        <v>195.34999999999997</v>
      </c>
      <c r="I508" s="461">
        <v>198.04999999999995</v>
      </c>
      <c r="J508" s="461">
        <v>200.34999999999997</v>
      </c>
      <c r="K508" s="460">
        <v>195.75</v>
      </c>
      <c r="L508" s="460">
        <v>190.75</v>
      </c>
      <c r="M508" s="460">
        <v>177.44630000000001</v>
      </c>
    </row>
    <row r="509" spans="1:13">
      <c r="A509" s="245">
        <v>499</v>
      </c>
      <c r="B509" s="463" t="s">
        <v>530</v>
      </c>
      <c r="C509" s="460">
        <v>282.14999999999998</v>
      </c>
      <c r="D509" s="461">
        <v>284.0333333333333</v>
      </c>
      <c r="E509" s="461">
        <v>279.06666666666661</v>
      </c>
      <c r="F509" s="461">
        <v>275.98333333333329</v>
      </c>
      <c r="G509" s="461">
        <v>271.01666666666659</v>
      </c>
      <c r="H509" s="461">
        <v>287.11666666666662</v>
      </c>
      <c r="I509" s="461">
        <v>292.08333333333331</v>
      </c>
      <c r="J509" s="461">
        <v>295.16666666666663</v>
      </c>
      <c r="K509" s="460">
        <v>289</v>
      </c>
      <c r="L509" s="460">
        <v>280.95</v>
      </c>
      <c r="M509" s="460">
        <v>1.13392</v>
      </c>
    </row>
    <row r="510" spans="1:13">
      <c r="A510" s="245">
        <v>500</v>
      </c>
      <c r="B510" s="463" t="s">
        <v>531</v>
      </c>
      <c r="C510" s="460">
        <v>2111.75</v>
      </c>
      <c r="D510" s="461">
        <v>2110.6166666666668</v>
      </c>
      <c r="E510" s="461">
        <v>2092.4333333333334</v>
      </c>
      <c r="F510" s="461">
        <v>2073.1166666666668</v>
      </c>
      <c r="G510" s="461">
        <v>2054.9333333333334</v>
      </c>
      <c r="H510" s="461">
        <v>2129.9333333333334</v>
      </c>
      <c r="I510" s="461">
        <v>2148.1166666666668</v>
      </c>
      <c r="J510" s="461">
        <v>2167.4333333333334</v>
      </c>
      <c r="K510" s="460">
        <v>2128.8000000000002</v>
      </c>
      <c r="L510" s="460">
        <v>2091.3000000000002</v>
      </c>
      <c r="M510" s="460">
        <v>0.32117000000000001</v>
      </c>
    </row>
    <row r="511" spans="1:13">
      <c r="A511" s="245">
        <v>501</v>
      </c>
      <c r="B511" s="463" t="s">
        <v>741</v>
      </c>
      <c r="C511" s="460">
        <v>1180.05</v>
      </c>
      <c r="D511" s="461">
        <v>1190.0166666666667</v>
      </c>
      <c r="E511" s="461">
        <v>1160.0333333333333</v>
      </c>
      <c r="F511" s="461">
        <v>1140.0166666666667</v>
      </c>
      <c r="G511" s="461">
        <v>1110.0333333333333</v>
      </c>
      <c r="H511" s="461">
        <v>1210.0333333333333</v>
      </c>
      <c r="I511" s="461">
        <v>1240.0166666666664</v>
      </c>
      <c r="J511" s="461">
        <v>1260.0333333333333</v>
      </c>
      <c r="K511" s="460">
        <v>1220</v>
      </c>
      <c r="L511" s="460">
        <v>1170</v>
      </c>
      <c r="M511" s="460">
        <v>0.11489000000000001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47"/>
      <c r="B5" s="547"/>
      <c r="C5" s="548"/>
      <c r="D5" s="548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49" t="s">
        <v>533</v>
      </c>
      <c r="C7" s="549"/>
      <c r="D7" s="239">
        <f>Main!B10</f>
        <v>44336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44335</v>
      </c>
      <c r="B10" s="244">
        <v>542057</v>
      </c>
      <c r="C10" s="245" t="s">
        <v>1003</v>
      </c>
      <c r="D10" s="245" t="s">
        <v>1004</v>
      </c>
      <c r="E10" s="535" t="s">
        <v>542</v>
      </c>
      <c r="F10" s="338">
        <v>82639</v>
      </c>
      <c r="G10" s="244">
        <v>53.93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44335</v>
      </c>
      <c r="B11" s="244">
        <v>542057</v>
      </c>
      <c r="C11" s="245" t="s">
        <v>1003</v>
      </c>
      <c r="D11" s="245" t="s">
        <v>1004</v>
      </c>
      <c r="E11" s="245" t="s">
        <v>543</v>
      </c>
      <c r="F11" s="338">
        <v>287000</v>
      </c>
      <c r="G11" s="244">
        <v>53.04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44335</v>
      </c>
      <c r="B12" s="244">
        <v>542057</v>
      </c>
      <c r="C12" s="245" t="s">
        <v>1003</v>
      </c>
      <c r="D12" s="245" t="s">
        <v>1005</v>
      </c>
      <c r="E12" s="535" t="s">
        <v>542</v>
      </c>
      <c r="F12" s="338">
        <v>85000</v>
      </c>
      <c r="G12" s="244">
        <v>54.76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44335</v>
      </c>
      <c r="B13" s="244">
        <v>542057</v>
      </c>
      <c r="C13" s="245" t="s">
        <v>1003</v>
      </c>
      <c r="D13" s="245" t="s">
        <v>1005</v>
      </c>
      <c r="E13" s="535" t="s">
        <v>543</v>
      </c>
      <c r="F13" s="338">
        <v>65000</v>
      </c>
      <c r="G13" s="244">
        <v>54.78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44335</v>
      </c>
      <c r="B14" s="244">
        <v>539800</v>
      </c>
      <c r="C14" s="245" t="s">
        <v>1006</v>
      </c>
      <c r="D14" s="245" t="s">
        <v>852</v>
      </c>
      <c r="E14" s="245" t="s">
        <v>542</v>
      </c>
      <c r="F14" s="338">
        <v>12</v>
      </c>
      <c r="G14" s="244">
        <v>14.34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44335</v>
      </c>
      <c r="B15" s="244">
        <v>539800</v>
      </c>
      <c r="C15" s="245" t="s">
        <v>1006</v>
      </c>
      <c r="D15" s="245" t="s">
        <v>852</v>
      </c>
      <c r="E15" s="245" t="s">
        <v>543</v>
      </c>
      <c r="F15" s="338">
        <v>88589</v>
      </c>
      <c r="G15" s="244">
        <v>14.45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44335</v>
      </c>
      <c r="B16" s="244">
        <v>539800</v>
      </c>
      <c r="C16" s="245" t="s">
        <v>1006</v>
      </c>
      <c r="D16" s="245" t="s">
        <v>1007</v>
      </c>
      <c r="E16" s="245" t="s">
        <v>542</v>
      </c>
      <c r="F16" s="338">
        <v>11</v>
      </c>
      <c r="G16" s="244">
        <v>14.45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44335</v>
      </c>
      <c r="B17" s="244">
        <v>539800</v>
      </c>
      <c r="C17" s="245" t="s">
        <v>1006</v>
      </c>
      <c r="D17" s="245" t="s">
        <v>1007</v>
      </c>
      <c r="E17" s="245" t="s">
        <v>543</v>
      </c>
      <c r="F17" s="338">
        <v>62941</v>
      </c>
      <c r="G17" s="244">
        <v>14.45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44335</v>
      </c>
      <c r="B18" s="244">
        <v>501831</v>
      </c>
      <c r="C18" s="245" t="s">
        <v>1008</v>
      </c>
      <c r="D18" s="245" t="s">
        <v>1009</v>
      </c>
      <c r="E18" s="535" t="s">
        <v>543</v>
      </c>
      <c r="F18" s="338">
        <v>56265</v>
      </c>
      <c r="G18" s="244">
        <v>170.1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44335</v>
      </c>
      <c r="B19" s="244">
        <v>532541</v>
      </c>
      <c r="C19" s="245" t="s">
        <v>821</v>
      </c>
      <c r="D19" s="245" t="s">
        <v>1010</v>
      </c>
      <c r="E19" s="245" t="s">
        <v>543</v>
      </c>
      <c r="F19" s="338">
        <v>3100000</v>
      </c>
      <c r="G19" s="244">
        <v>3250.58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44335</v>
      </c>
      <c r="B20" s="244">
        <v>526737</v>
      </c>
      <c r="C20" s="245" t="s">
        <v>1011</v>
      </c>
      <c r="D20" s="245" t="s">
        <v>1012</v>
      </c>
      <c r="E20" s="245" t="s">
        <v>543</v>
      </c>
      <c r="F20" s="338">
        <v>39112</v>
      </c>
      <c r="G20" s="244">
        <v>3.82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44335</v>
      </c>
      <c r="B21" s="244">
        <v>540811</v>
      </c>
      <c r="C21" s="245" t="s">
        <v>1013</v>
      </c>
      <c r="D21" s="245" t="s">
        <v>974</v>
      </c>
      <c r="E21" s="245" t="s">
        <v>542</v>
      </c>
      <c r="F21" s="338">
        <v>50000</v>
      </c>
      <c r="G21" s="244">
        <v>11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44335</v>
      </c>
      <c r="B22" s="244">
        <v>540811</v>
      </c>
      <c r="C22" s="245" t="s">
        <v>1013</v>
      </c>
      <c r="D22" s="245" t="s">
        <v>1014</v>
      </c>
      <c r="E22" s="535" t="s">
        <v>543</v>
      </c>
      <c r="F22" s="338">
        <v>50000</v>
      </c>
      <c r="G22" s="244">
        <v>11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44335</v>
      </c>
      <c r="B23" s="244">
        <v>524624</v>
      </c>
      <c r="C23" s="245" t="s">
        <v>1015</v>
      </c>
      <c r="D23" s="245" t="s">
        <v>852</v>
      </c>
      <c r="E23" s="245" t="s">
        <v>542</v>
      </c>
      <c r="F23" s="338">
        <v>25000</v>
      </c>
      <c r="G23" s="244">
        <v>15.05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44335</v>
      </c>
      <c r="B24" s="244">
        <v>524624</v>
      </c>
      <c r="C24" s="245" t="s">
        <v>1015</v>
      </c>
      <c r="D24" s="245" t="s">
        <v>852</v>
      </c>
      <c r="E24" s="245" t="s">
        <v>543</v>
      </c>
      <c r="F24" s="338">
        <v>1471</v>
      </c>
      <c r="G24" s="244">
        <v>15.04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44335</v>
      </c>
      <c r="B25" s="244">
        <v>524624</v>
      </c>
      <c r="C25" s="245" t="s">
        <v>1015</v>
      </c>
      <c r="D25" s="245" t="s">
        <v>1016</v>
      </c>
      <c r="E25" s="535" t="s">
        <v>543</v>
      </c>
      <c r="F25" s="338">
        <v>54698</v>
      </c>
      <c r="G25" s="244">
        <v>15.05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44335</v>
      </c>
      <c r="B26" s="244">
        <v>524624</v>
      </c>
      <c r="C26" s="245" t="s">
        <v>1015</v>
      </c>
      <c r="D26" s="245" t="s">
        <v>1017</v>
      </c>
      <c r="E26" s="245" t="s">
        <v>543</v>
      </c>
      <c r="F26" s="338">
        <v>57000</v>
      </c>
      <c r="G26" s="244">
        <v>15.05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44335</v>
      </c>
      <c r="B27" s="244">
        <v>539097</v>
      </c>
      <c r="C27" s="245" t="s">
        <v>1018</v>
      </c>
      <c r="D27" s="245" t="s">
        <v>930</v>
      </c>
      <c r="E27" s="535" t="s">
        <v>542</v>
      </c>
      <c r="F27" s="338">
        <v>137500</v>
      </c>
      <c r="G27" s="244">
        <v>52.13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44335</v>
      </c>
      <c r="B28" s="244">
        <v>539097</v>
      </c>
      <c r="C28" s="245" t="s">
        <v>1018</v>
      </c>
      <c r="D28" s="245" t="s">
        <v>930</v>
      </c>
      <c r="E28" s="535" t="s">
        <v>543</v>
      </c>
      <c r="F28" s="338">
        <v>155000</v>
      </c>
      <c r="G28" s="244">
        <v>49.79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44335</v>
      </c>
      <c r="B29" s="244">
        <v>539097</v>
      </c>
      <c r="C29" s="245" t="s">
        <v>1018</v>
      </c>
      <c r="D29" s="245" t="s">
        <v>1019</v>
      </c>
      <c r="E29" s="245" t="s">
        <v>543</v>
      </c>
      <c r="F29" s="338">
        <v>267500</v>
      </c>
      <c r="G29" s="244">
        <v>50.5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44335</v>
      </c>
      <c r="B30" s="244">
        <v>539097</v>
      </c>
      <c r="C30" s="245" t="s">
        <v>1018</v>
      </c>
      <c r="D30" s="245" t="s">
        <v>1020</v>
      </c>
      <c r="E30" s="535" t="s">
        <v>542</v>
      </c>
      <c r="F30" s="338">
        <v>112500</v>
      </c>
      <c r="G30" s="244">
        <v>51.05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44335</v>
      </c>
      <c r="B31" s="244">
        <v>539097</v>
      </c>
      <c r="C31" s="245" t="s">
        <v>1018</v>
      </c>
      <c r="D31" s="245" t="s">
        <v>1021</v>
      </c>
      <c r="E31" s="535" t="s">
        <v>542</v>
      </c>
      <c r="F31" s="338">
        <v>182500</v>
      </c>
      <c r="G31" s="244">
        <v>50.53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44335</v>
      </c>
      <c r="B32" s="244">
        <v>540402</v>
      </c>
      <c r="C32" s="245" t="s">
        <v>1022</v>
      </c>
      <c r="D32" s="245" t="s">
        <v>1023</v>
      </c>
      <c r="E32" s="245" t="s">
        <v>543</v>
      </c>
      <c r="F32" s="338">
        <v>28500</v>
      </c>
      <c r="G32" s="244">
        <v>440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44335</v>
      </c>
      <c r="B33" s="244">
        <v>540402</v>
      </c>
      <c r="C33" s="245" t="s">
        <v>1022</v>
      </c>
      <c r="D33" s="245" t="s">
        <v>955</v>
      </c>
      <c r="E33" s="535" t="s">
        <v>542</v>
      </c>
      <c r="F33" s="338">
        <v>28500</v>
      </c>
      <c r="G33" s="244">
        <v>440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44335</v>
      </c>
      <c r="B34" s="244">
        <v>509040</v>
      </c>
      <c r="C34" s="245" t="s">
        <v>1024</v>
      </c>
      <c r="D34" s="245" t="s">
        <v>930</v>
      </c>
      <c r="E34" s="245" t="s">
        <v>542</v>
      </c>
      <c r="F34" s="338">
        <v>15000</v>
      </c>
      <c r="G34" s="244">
        <v>17.32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44335</v>
      </c>
      <c r="B35" s="244">
        <v>535657</v>
      </c>
      <c r="C35" s="245" t="s">
        <v>1025</v>
      </c>
      <c r="D35" s="245" t="s">
        <v>1026</v>
      </c>
      <c r="E35" s="535" t="s">
        <v>543</v>
      </c>
      <c r="F35" s="338">
        <v>87580</v>
      </c>
      <c r="G35" s="244">
        <v>3.39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44335</v>
      </c>
      <c r="B36" s="244">
        <v>531281</v>
      </c>
      <c r="C36" s="245" t="s">
        <v>1027</v>
      </c>
      <c r="D36" s="245" t="s">
        <v>1028</v>
      </c>
      <c r="E36" s="245" t="s">
        <v>542</v>
      </c>
      <c r="F36" s="338">
        <v>68900</v>
      </c>
      <c r="G36" s="244">
        <v>4.43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44335</v>
      </c>
      <c r="B37" s="244">
        <v>531281</v>
      </c>
      <c r="C37" s="245" t="s">
        <v>1027</v>
      </c>
      <c r="D37" s="245" t="s">
        <v>1028</v>
      </c>
      <c r="E37" s="535" t="s">
        <v>543</v>
      </c>
      <c r="F37" s="338">
        <v>6600</v>
      </c>
      <c r="G37" s="244">
        <v>4.75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44335</v>
      </c>
      <c r="B38" s="244">
        <v>531281</v>
      </c>
      <c r="C38" s="245" t="s">
        <v>1027</v>
      </c>
      <c r="D38" s="245" t="s">
        <v>1029</v>
      </c>
      <c r="E38" s="245" t="s">
        <v>543</v>
      </c>
      <c r="F38" s="338">
        <v>72000</v>
      </c>
      <c r="G38" s="244">
        <v>4.43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44335</v>
      </c>
      <c r="B39" s="244">
        <v>533285</v>
      </c>
      <c r="C39" s="245" t="s">
        <v>1030</v>
      </c>
      <c r="D39" s="245" t="s">
        <v>1031</v>
      </c>
      <c r="E39" s="535" t="s">
        <v>542</v>
      </c>
      <c r="F39" s="338">
        <v>347090</v>
      </c>
      <c r="G39" s="244">
        <v>18.75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44335</v>
      </c>
      <c r="B40" s="244">
        <v>500370</v>
      </c>
      <c r="C40" s="245" t="s">
        <v>975</v>
      </c>
      <c r="D40" s="245" t="s">
        <v>976</v>
      </c>
      <c r="E40" s="535" t="s">
        <v>542</v>
      </c>
      <c r="F40" s="338">
        <v>75000</v>
      </c>
      <c r="G40" s="244">
        <v>45.3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44335</v>
      </c>
      <c r="B41" s="244">
        <v>539526</v>
      </c>
      <c r="C41" s="245" t="s">
        <v>1032</v>
      </c>
      <c r="D41" s="245" t="s">
        <v>1033</v>
      </c>
      <c r="E41" s="245" t="s">
        <v>542</v>
      </c>
      <c r="F41" s="338">
        <v>909999</v>
      </c>
      <c r="G41" s="244">
        <v>0.61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44335</v>
      </c>
      <c r="B42" s="244">
        <v>539526</v>
      </c>
      <c r="C42" s="245" t="s">
        <v>1032</v>
      </c>
      <c r="D42" s="245" t="s">
        <v>1034</v>
      </c>
      <c r="E42" s="245" t="s">
        <v>542</v>
      </c>
      <c r="F42" s="338">
        <v>1201281</v>
      </c>
      <c r="G42" s="244">
        <v>0.56000000000000005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44335</v>
      </c>
      <c r="B43" s="244">
        <v>539526</v>
      </c>
      <c r="C43" s="245" t="s">
        <v>1032</v>
      </c>
      <c r="D43" s="245" t="s">
        <v>1034</v>
      </c>
      <c r="E43" s="535" t="s">
        <v>543</v>
      </c>
      <c r="F43" s="338">
        <v>1</v>
      </c>
      <c r="G43" s="244">
        <v>0.6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44335</v>
      </c>
      <c r="B44" s="244">
        <v>513472</v>
      </c>
      <c r="C44" s="245" t="s">
        <v>1035</v>
      </c>
      <c r="D44" s="245" t="s">
        <v>1036</v>
      </c>
      <c r="E44" s="535" t="s">
        <v>542</v>
      </c>
      <c r="F44" s="338">
        <v>50000</v>
      </c>
      <c r="G44" s="244">
        <v>15.46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44335</v>
      </c>
      <c r="B45" s="244">
        <v>532879</v>
      </c>
      <c r="C45" s="245" t="s">
        <v>1037</v>
      </c>
      <c r="D45" s="245" t="s">
        <v>1038</v>
      </c>
      <c r="E45" s="245" t="s">
        <v>542</v>
      </c>
      <c r="F45" s="338">
        <v>30000</v>
      </c>
      <c r="G45" s="244">
        <v>61.18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44335</v>
      </c>
      <c r="B46" s="244">
        <v>524470</v>
      </c>
      <c r="C46" s="245" t="s">
        <v>1039</v>
      </c>
      <c r="D46" s="245" t="s">
        <v>852</v>
      </c>
      <c r="E46" s="535" t="s">
        <v>542</v>
      </c>
      <c r="F46" s="338">
        <v>3451998</v>
      </c>
      <c r="G46" s="244">
        <v>6.42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44335</v>
      </c>
      <c r="B47" s="244">
        <v>524470</v>
      </c>
      <c r="C47" s="245" t="s">
        <v>1039</v>
      </c>
      <c r="D47" s="245" t="s">
        <v>852</v>
      </c>
      <c r="E47" s="245" t="s">
        <v>543</v>
      </c>
      <c r="F47" s="338">
        <v>4681574</v>
      </c>
      <c r="G47" s="244">
        <v>6.61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44335</v>
      </c>
      <c r="B48" s="244">
        <v>539222</v>
      </c>
      <c r="C48" s="245" t="s">
        <v>1040</v>
      </c>
      <c r="D48" s="245" t="s">
        <v>1041</v>
      </c>
      <c r="E48" s="535" t="s">
        <v>543</v>
      </c>
      <c r="F48" s="338">
        <v>30000</v>
      </c>
      <c r="G48" s="244">
        <v>8.6999999999999993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44335</v>
      </c>
      <c r="B49" s="244">
        <v>539222</v>
      </c>
      <c r="C49" s="245" t="s">
        <v>1040</v>
      </c>
      <c r="D49" s="245" t="s">
        <v>1042</v>
      </c>
      <c r="E49" s="535" t="s">
        <v>543</v>
      </c>
      <c r="F49" s="338">
        <v>32500</v>
      </c>
      <c r="G49" s="244">
        <v>8.66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44335</v>
      </c>
      <c r="B50" s="244">
        <v>539222</v>
      </c>
      <c r="C50" s="245" t="s">
        <v>1040</v>
      </c>
      <c r="D50" s="245" t="s">
        <v>1043</v>
      </c>
      <c r="E50" s="245" t="s">
        <v>542</v>
      </c>
      <c r="F50" s="338">
        <v>60000</v>
      </c>
      <c r="G50" s="244">
        <v>8.66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44335</v>
      </c>
      <c r="B51" s="244" t="s">
        <v>953</v>
      </c>
      <c r="C51" s="245" t="s">
        <v>978</v>
      </c>
      <c r="D51" s="245" t="s">
        <v>852</v>
      </c>
      <c r="E51" s="245" t="s">
        <v>542</v>
      </c>
      <c r="F51" s="338">
        <v>8164011</v>
      </c>
      <c r="G51" s="244">
        <v>8.82</v>
      </c>
      <c r="H51" s="315" t="s">
        <v>839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44335</v>
      </c>
      <c r="B52" s="244" t="s">
        <v>953</v>
      </c>
      <c r="C52" s="245" t="s">
        <v>978</v>
      </c>
      <c r="D52" s="245" t="s">
        <v>954</v>
      </c>
      <c r="E52" s="245" t="s">
        <v>542</v>
      </c>
      <c r="F52" s="338">
        <v>10971421</v>
      </c>
      <c r="G52" s="244">
        <v>8.83</v>
      </c>
      <c r="H52" s="315" t="s">
        <v>839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44335</v>
      </c>
      <c r="B53" s="244" t="s">
        <v>1044</v>
      </c>
      <c r="C53" s="245" t="s">
        <v>1045</v>
      </c>
      <c r="D53" s="245" t="s">
        <v>930</v>
      </c>
      <c r="E53" s="535" t="s">
        <v>542</v>
      </c>
      <c r="F53" s="338">
        <v>116487</v>
      </c>
      <c r="G53" s="244">
        <v>209.74</v>
      </c>
      <c r="H53" s="315" t="s">
        <v>839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44335</v>
      </c>
      <c r="B54" s="244" t="s">
        <v>1046</v>
      </c>
      <c r="C54" s="245" t="s">
        <v>1047</v>
      </c>
      <c r="D54" s="245" t="s">
        <v>977</v>
      </c>
      <c r="E54" s="535" t="s">
        <v>542</v>
      </c>
      <c r="F54" s="338">
        <v>61940</v>
      </c>
      <c r="G54" s="244">
        <v>100.87</v>
      </c>
      <c r="H54" s="315" t="s">
        <v>839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44335</v>
      </c>
      <c r="B55" s="244" t="s">
        <v>979</v>
      </c>
      <c r="C55" s="245" t="s">
        <v>980</v>
      </c>
      <c r="D55" s="245" t="s">
        <v>930</v>
      </c>
      <c r="E55" s="245" t="s">
        <v>542</v>
      </c>
      <c r="F55" s="338">
        <v>401522</v>
      </c>
      <c r="G55" s="244">
        <v>22.22</v>
      </c>
      <c r="H55" s="315" t="s">
        <v>839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44335</v>
      </c>
      <c r="B56" s="244" t="s">
        <v>1048</v>
      </c>
      <c r="C56" s="245" t="s">
        <v>1049</v>
      </c>
      <c r="D56" s="245" t="s">
        <v>903</v>
      </c>
      <c r="E56" s="245" t="s">
        <v>542</v>
      </c>
      <c r="F56" s="338">
        <v>748865</v>
      </c>
      <c r="G56" s="244">
        <v>241.54</v>
      </c>
      <c r="H56" s="315" t="s">
        <v>839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44335</v>
      </c>
      <c r="B57" s="244" t="s">
        <v>956</v>
      </c>
      <c r="C57" s="245" t="s">
        <v>957</v>
      </c>
      <c r="D57" s="245" t="s">
        <v>903</v>
      </c>
      <c r="E57" s="535" t="s">
        <v>542</v>
      </c>
      <c r="F57" s="338">
        <v>361422</v>
      </c>
      <c r="G57" s="244">
        <v>131.6</v>
      </c>
      <c r="H57" s="315" t="s">
        <v>839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44335</v>
      </c>
      <c r="B58" s="244" t="s">
        <v>956</v>
      </c>
      <c r="C58" s="245" t="s">
        <v>957</v>
      </c>
      <c r="D58" s="245" t="s">
        <v>981</v>
      </c>
      <c r="E58" s="245" t="s">
        <v>542</v>
      </c>
      <c r="F58" s="338">
        <v>305050</v>
      </c>
      <c r="G58" s="244">
        <v>130.63999999999999</v>
      </c>
      <c r="H58" s="315" t="s">
        <v>839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44335</v>
      </c>
      <c r="B59" s="244" t="s">
        <v>1050</v>
      </c>
      <c r="C59" s="245" t="s">
        <v>1051</v>
      </c>
      <c r="D59" s="245" t="s">
        <v>1052</v>
      </c>
      <c r="E59" s="245" t="s">
        <v>542</v>
      </c>
      <c r="F59" s="338">
        <v>53754</v>
      </c>
      <c r="G59" s="244">
        <v>107.6</v>
      </c>
      <c r="H59" s="315" t="s">
        <v>839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44335</v>
      </c>
      <c r="B60" s="244" t="s">
        <v>1053</v>
      </c>
      <c r="C60" s="245" t="s">
        <v>1054</v>
      </c>
      <c r="D60" s="245" t="s">
        <v>903</v>
      </c>
      <c r="E60" s="245" t="s">
        <v>542</v>
      </c>
      <c r="F60" s="338">
        <v>608550</v>
      </c>
      <c r="G60" s="244">
        <v>90.88</v>
      </c>
      <c r="H60" s="315" t="s">
        <v>839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44335</v>
      </c>
      <c r="B61" s="244" t="s">
        <v>958</v>
      </c>
      <c r="C61" s="245" t="s">
        <v>959</v>
      </c>
      <c r="D61" s="245" t="s">
        <v>1055</v>
      </c>
      <c r="E61" s="245" t="s">
        <v>542</v>
      </c>
      <c r="F61" s="338">
        <v>71000</v>
      </c>
      <c r="G61" s="244">
        <v>23.45</v>
      </c>
      <c r="H61" s="315" t="s">
        <v>839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44335</v>
      </c>
      <c r="B62" s="244" t="s">
        <v>958</v>
      </c>
      <c r="C62" s="222" t="s">
        <v>959</v>
      </c>
      <c r="D62" s="222" t="s">
        <v>930</v>
      </c>
      <c r="E62" s="245" t="s">
        <v>542</v>
      </c>
      <c r="F62" s="118">
        <v>196214</v>
      </c>
      <c r="G62" s="118">
        <v>22.88</v>
      </c>
      <c r="H62" s="315" t="s">
        <v>839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44335</v>
      </c>
      <c r="B63" s="244" t="s">
        <v>982</v>
      </c>
      <c r="C63" s="245" t="s">
        <v>983</v>
      </c>
      <c r="D63" s="245" t="s">
        <v>984</v>
      </c>
      <c r="E63" s="245" t="s">
        <v>542</v>
      </c>
      <c r="F63" s="338">
        <v>13284</v>
      </c>
      <c r="G63" s="244">
        <v>76.25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44335</v>
      </c>
      <c r="B64" s="244" t="s">
        <v>1056</v>
      </c>
      <c r="C64" s="245" t="s">
        <v>1057</v>
      </c>
      <c r="D64" s="245" t="s">
        <v>903</v>
      </c>
      <c r="E64" s="245" t="s">
        <v>542</v>
      </c>
      <c r="F64" s="338">
        <v>873403</v>
      </c>
      <c r="G64" s="244">
        <v>42.28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44335</v>
      </c>
      <c r="B65" s="244" t="s">
        <v>1058</v>
      </c>
      <c r="C65" s="245" t="s">
        <v>1059</v>
      </c>
      <c r="D65" s="245" t="s">
        <v>1060</v>
      </c>
      <c r="E65" s="245" t="s">
        <v>542</v>
      </c>
      <c r="F65" s="338">
        <v>167800</v>
      </c>
      <c r="G65" s="244">
        <v>50.99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44335</v>
      </c>
      <c r="B66" s="244" t="s">
        <v>1061</v>
      </c>
      <c r="C66" s="245" t="s">
        <v>1062</v>
      </c>
      <c r="D66" s="245" t="s">
        <v>930</v>
      </c>
      <c r="E66" s="245" t="s">
        <v>542</v>
      </c>
      <c r="F66" s="338">
        <v>181260</v>
      </c>
      <c r="G66" s="244">
        <v>57.07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44335</v>
      </c>
      <c r="B67" s="244" t="s">
        <v>1063</v>
      </c>
      <c r="C67" s="245" t="s">
        <v>1064</v>
      </c>
      <c r="D67" s="245" t="s">
        <v>1065</v>
      </c>
      <c r="E67" s="245" t="s">
        <v>542</v>
      </c>
      <c r="F67" s="338">
        <v>133862</v>
      </c>
      <c r="G67" s="244">
        <v>69.400000000000006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44335</v>
      </c>
      <c r="B68" s="244" t="s">
        <v>1066</v>
      </c>
      <c r="C68" s="245" t="s">
        <v>1067</v>
      </c>
      <c r="D68" s="245" t="s">
        <v>1068</v>
      </c>
      <c r="E68" s="245" t="s">
        <v>542</v>
      </c>
      <c r="F68" s="338">
        <v>172000</v>
      </c>
      <c r="G68" s="244">
        <v>58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44335</v>
      </c>
      <c r="B69" s="244" t="s">
        <v>1069</v>
      </c>
      <c r="C69" s="245" t="s">
        <v>1070</v>
      </c>
      <c r="D69" s="245" t="s">
        <v>914</v>
      </c>
      <c r="E69" s="245" t="s">
        <v>542</v>
      </c>
      <c r="F69" s="338">
        <v>1111476</v>
      </c>
      <c r="G69" s="244">
        <v>68.459999999999994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44335</v>
      </c>
      <c r="B70" s="244" t="s">
        <v>1069</v>
      </c>
      <c r="C70" s="245" t="s">
        <v>1070</v>
      </c>
      <c r="D70" s="245" t="s">
        <v>903</v>
      </c>
      <c r="E70" s="245" t="s">
        <v>542</v>
      </c>
      <c r="F70" s="338">
        <v>2527724</v>
      </c>
      <c r="G70" s="244">
        <v>68.14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44335</v>
      </c>
      <c r="B71" s="244" t="s">
        <v>1069</v>
      </c>
      <c r="C71" s="245" t="s">
        <v>1070</v>
      </c>
      <c r="D71" s="245" t="s">
        <v>987</v>
      </c>
      <c r="E71" s="245" t="s">
        <v>542</v>
      </c>
      <c r="F71" s="338">
        <v>1119335</v>
      </c>
      <c r="G71" s="244">
        <v>68.400000000000006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44335</v>
      </c>
      <c r="B72" s="244" t="s">
        <v>1069</v>
      </c>
      <c r="C72" s="245" t="s">
        <v>1070</v>
      </c>
      <c r="D72" s="245" t="s">
        <v>1071</v>
      </c>
      <c r="E72" s="245" t="s">
        <v>542</v>
      </c>
      <c r="F72" s="338">
        <v>773784</v>
      </c>
      <c r="G72" s="244">
        <v>67.75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44335</v>
      </c>
      <c r="B73" s="244" t="s">
        <v>768</v>
      </c>
      <c r="C73" s="245" t="s">
        <v>1072</v>
      </c>
      <c r="D73" s="245" t="s">
        <v>1073</v>
      </c>
      <c r="E73" s="245" t="s">
        <v>542</v>
      </c>
      <c r="F73" s="338">
        <v>1044062</v>
      </c>
      <c r="G73" s="244">
        <v>174.62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44335</v>
      </c>
      <c r="B74" s="244" t="s">
        <v>768</v>
      </c>
      <c r="C74" s="245" t="s">
        <v>1072</v>
      </c>
      <c r="D74" s="245" t="s">
        <v>903</v>
      </c>
      <c r="E74" s="245" t="s">
        <v>542</v>
      </c>
      <c r="F74" s="338">
        <v>1482600</v>
      </c>
      <c r="G74" s="244">
        <v>173.55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44335</v>
      </c>
      <c r="B75" s="244" t="s">
        <v>985</v>
      </c>
      <c r="C75" s="245" t="s">
        <v>986</v>
      </c>
      <c r="D75" s="245" t="s">
        <v>981</v>
      </c>
      <c r="E75" s="245" t="s">
        <v>542</v>
      </c>
      <c r="F75" s="338">
        <v>731001</v>
      </c>
      <c r="G75" s="244">
        <v>94.63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44335</v>
      </c>
      <c r="B76" s="244" t="s">
        <v>985</v>
      </c>
      <c r="C76" s="245" t="s">
        <v>986</v>
      </c>
      <c r="D76" s="245" t="s">
        <v>987</v>
      </c>
      <c r="E76" s="245" t="s">
        <v>542</v>
      </c>
      <c r="F76" s="338">
        <v>493653</v>
      </c>
      <c r="G76" s="244">
        <v>95.04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44335</v>
      </c>
      <c r="B77" s="244" t="s">
        <v>1074</v>
      </c>
      <c r="C77" s="245" t="s">
        <v>1075</v>
      </c>
      <c r="D77" s="245" t="s">
        <v>1076</v>
      </c>
      <c r="E77" s="245" t="s">
        <v>542</v>
      </c>
      <c r="F77" s="338">
        <v>2895165</v>
      </c>
      <c r="G77" s="244">
        <v>2.2200000000000002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44335</v>
      </c>
      <c r="B78" s="244" t="s">
        <v>953</v>
      </c>
      <c r="C78" s="245" t="s">
        <v>978</v>
      </c>
      <c r="D78" s="245" t="s">
        <v>852</v>
      </c>
      <c r="E78" s="245" t="s">
        <v>543</v>
      </c>
      <c r="F78" s="338">
        <v>8365651</v>
      </c>
      <c r="G78" s="244">
        <v>8.84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44335</v>
      </c>
      <c r="B79" s="244" t="s">
        <v>953</v>
      </c>
      <c r="C79" s="245" t="s">
        <v>978</v>
      </c>
      <c r="D79" s="245" t="s">
        <v>954</v>
      </c>
      <c r="E79" s="245" t="s">
        <v>543</v>
      </c>
      <c r="F79" s="338">
        <v>10234151</v>
      </c>
      <c r="G79" s="244">
        <v>8.85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44335</v>
      </c>
      <c r="B80" s="244" t="s">
        <v>1077</v>
      </c>
      <c r="C80" s="245" t="s">
        <v>1078</v>
      </c>
      <c r="D80" s="245" t="s">
        <v>1079</v>
      </c>
      <c r="E80" s="245" t="s">
        <v>543</v>
      </c>
      <c r="F80" s="338">
        <v>32000</v>
      </c>
      <c r="G80" s="244">
        <v>110.83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44335</v>
      </c>
      <c r="B81" s="244" t="s">
        <v>1044</v>
      </c>
      <c r="C81" s="245" t="s">
        <v>1045</v>
      </c>
      <c r="D81" s="245" t="s">
        <v>1080</v>
      </c>
      <c r="E81" s="245" t="s">
        <v>543</v>
      </c>
      <c r="F81" s="338">
        <v>178701</v>
      </c>
      <c r="G81" s="244">
        <v>205.99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44335</v>
      </c>
      <c r="B82" s="244" t="s">
        <v>1044</v>
      </c>
      <c r="C82" s="245" t="s">
        <v>1045</v>
      </c>
      <c r="D82" s="245" t="s">
        <v>930</v>
      </c>
      <c r="E82" s="245" t="s">
        <v>543</v>
      </c>
      <c r="F82" s="338">
        <v>116487</v>
      </c>
      <c r="G82" s="244">
        <v>212.68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44335</v>
      </c>
      <c r="B83" s="244" t="s">
        <v>1046</v>
      </c>
      <c r="C83" s="245" t="s">
        <v>1047</v>
      </c>
      <c r="D83" s="245" t="s">
        <v>977</v>
      </c>
      <c r="E83" s="245" t="s">
        <v>543</v>
      </c>
      <c r="F83" s="338">
        <v>61940</v>
      </c>
      <c r="G83" s="244">
        <v>101.01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44335</v>
      </c>
      <c r="B84" s="244" t="s">
        <v>979</v>
      </c>
      <c r="C84" s="245" t="s">
        <v>980</v>
      </c>
      <c r="D84" s="245" t="s">
        <v>930</v>
      </c>
      <c r="E84" s="245" t="s">
        <v>543</v>
      </c>
      <c r="F84" s="338">
        <v>420076</v>
      </c>
      <c r="G84" s="244">
        <v>22.31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44335</v>
      </c>
      <c r="B85" s="244" t="s">
        <v>1048</v>
      </c>
      <c r="C85" s="245" t="s">
        <v>1049</v>
      </c>
      <c r="D85" s="245" t="s">
        <v>903</v>
      </c>
      <c r="E85" s="245" t="s">
        <v>543</v>
      </c>
      <c r="F85" s="338">
        <v>748865</v>
      </c>
      <c r="G85" s="244">
        <v>241.55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44335</v>
      </c>
      <c r="B86" s="244" t="s">
        <v>956</v>
      </c>
      <c r="C86" s="245" t="s">
        <v>957</v>
      </c>
      <c r="D86" s="245" t="s">
        <v>981</v>
      </c>
      <c r="E86" s="245" t="s">
        <v>543</v>
      </c>
      <c r="F86" s="338">
        <v>315050</v>
      </c>
      <c r="G86" s="244">
        <v>131.72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44335</v>
      </c>
      <c r="B87" s="244" t="s">
        <v>956</v>
      </c>
      <c r="C87" s="245" t="s">
        <v>957</v>
      </c>
      <c r="D87" s="245" t="s">
        <v>903</v>
      </c>
      <c r="E87" s="245" t="s">
        <v>543</v>
      </c>
      <c r="F87" s="338">
        <v>361422</v>
      </c>
      <c r="G87" s="244">
        <v>131.54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44335</v>
      </c>
      <c r="B88" s="244" t="s">
        <v>1050</v>
      </c>
      <c r="C88" s="245" t="s">
        <v>1051</v>
      </c>
      <c r="D88" s="245" t="s">
        <v>1052</v>
      </c>
      <c r="E88" s="245" t="s">
        <v>543</v>
      </c>
      <c r="F88" s="338">
        <v>53654</v>
      </c>
      <c r="G88" s="244">
        <v>107.49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44335</v>
      </c>
      <c r="B89" s="244" t="s">
        <v>1053</v>
      </c>
      <c r="C89" s="245" t="s">
        <v>1054</v>
      </c>
      <c r="D89" s="245" t="s">
        <v>903</v>
      </c>
      <c r="E89" s="245" t="s">
        <v>543</v>
      </c>
      <c r="F89" s="338">
        <v>608550</v>
      </c>
      <c r="G89" s="244">
        <v>90.97</v>
      </c>
      <c r="H89" s="315" t="s">
        <v>839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44335</v>
      </c>
      <c r="B90" s="244" t="s">
        <v>958</v>
      </c>
      <c r="C90" s="245" t="s">
        <v>959</v>
      </c>
      <c r="D90" s="245" t="s">
        <v>1055</v>
      </c>
      <c r="E90" s="245" t="s">
        <v>543</v>
      </c>
      <c r="F90" s="338">
        <v>71000</v>
      </c>
      <c r="G90" s="244">
        <v>23.45</v>
      </c>
      <c r="H90" s="315" t="s">
        <v>839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44335</v>
      </c>
      <c r="B91" s="244" t="s">
        <v>958</v>
      </c>
      <c r="C91" s="245" t="s">
        <v>959</v>
      </c>
      <c r="D91" s="245" t="s">
        <v>930</v>
      </c>
      <c r="E91" s="245" t="s">
        <v>543</v>
      </c>
      <c r="F91" s="338">
        <v>165510</v>
      </c>
      <c r="G91" s="244">
        <v>23.19</v>
      </c>
      <c r="H91" s="315" t="s">
        <v>839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44335</v>
      </c>
      <c r="B92" s="244" t="s">
        <v>982</v>
      </c>
      <c r="C92" s="245" t="s">
        <v>983</v>
      </c>
      <c r="D92" s="245" t="s">
        <v>984</v>
      </c>
      <c r="E92" s="245" t="s">
        <v>543</v>
      </c>
      <c r="F92" s="338">
        <v>165421</v>
      </c>
      <c r="G92" s="244">
        <v>80.25</v>
      </c>
      <c r="H92" s="315" t="s">
        <v>839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44335</v>
      </c>
      <c r="B93" s="244" t="s">
        <v>1056</v>
      </c>
      <c r="C93" s="245" t="s">
        <v>1057</v>
      </c>
      <c r="D93" s="245" t="s">
        <v>903</v>
      </c>
      <c r="E93" s="245" t="s">
        <v>543</v>
      </c>
      <c r="F93" s="338">
        <v>873403</v>
      </c>
      <c r="G93" s="244">
        <v>42.46</v>
      </c>
      <c r="H93" s="315" t="s">
        <v>839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44335</v>
      </c>
      <c r="B94" s="244" t="s">
        <v>1058</v>
      </c>
      <c r="C94" s="245" t="s">
        <v>1059</v>
      </c>
      <c r="D94" s="245" t="s">
        <v>1060</v>
      </c>
      <c r="E94" s="245" t="s">
        <v>543</v>
      </c>
      <c r="F94" s="338">
        <v>157800</v>
      </c>
      <c r="G94" s="244">
        <v>49.16</v>
      </c>
      <c r="H94" s="315" t="s">
        <v>839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44335</v>
      </c>
      <c r="B95" s="244" t="s">
        <v>1061</v>
      </c>
      <c r="C95" s="245" t="s">
        <v>1062</v>
      </c>
      <c r="D95" s="245" t="s">
        <v>930</v>
      </c>
      <c r="E95" s="245" t="s">
        <v>543</v>
      </c>
      <c r="F95" s="338">
        <v>127436</v>
      </c>
      <c r="G95" s="244">
        <v>56.41</v>
      </c>
      <c r="H95" s="315" t="s">
        <v>839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44335</v>
      </c>
      <c r="B96" s="244" t="s">
        <v>1063</v>
      </c>
      <c r="C96" s="245" t="s">
        <v>1064</v>
      </c>
      <c r="D96" s="245" t="s">
        <v>1065</v>
      </c>
      <c r="E96" s="245" t="s">
        <v>543</v>
      </c>
      <c r="F96" s="338">
        <v>133862</v>
      </c>
      <c r="G96" s="244">
        <v>70.260000000000005</v>
      </c>
      <c r="H96" s="315" t="s">
        <v>839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44335</v>
      </c>
      <c r="B97" s="244" t="s">
        <v>1081</v>
      </c>
      <c r="C97" s="245" t="s">
        <v>1082</v>
      </c>
      <c r="D97" s="245" t="s">
        <v>1083</v>
      </c>
      <c r="E97" s="245" t="s">
        <v>543</v>
      </c>
      <c r="F97" s="338">
        <v>600000</v>
      </c>
      <c r="G97" s="244">
        <v>13.68</v>
      </c>
      <c r="H97" s="315" t="s">
        <v>839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44335</v>
      </c>
      <c r="B98" s="244" t="s">
        <v>988</v>
      </c>
      <c r="C98" s="245" t="s">
        <v>989</v>
      </c>
      <c r="D98" s="245" t="s">
        <v>990</v>
      </c>
      <c r="E98" s="245" t="s">
        <v>543</v>
      </c>
      <c r="F98" s="338">
        <v>137945</v>
      </c>
      <c r="G98" s="244">
        <v>1094.3399999999999</v>
      </c>
      <c r="H98" s="315" t="s">
        <v>839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44335</v>
      </c>
      <c r="B99" s="244" t="s">
        <v>1066</v>
      </c>
      <c r="C99" s="245" t="s">
        <v>1067</v>
      </c>
      <c r="D99" s="245" t="s">
        <v>1084</v>
      </c>
      <c r="E99" s="245" t="s">
        <v>543</v>
      </c>
      <c r="F99" s="338">
        <v>172000</v>
      </c>
      <c r="G99" s="244">
        <v>58</v>
      </c>
      <c r="H99" s="315" t="s">
        <v>839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44335</v>
      </c>
      <c r="B100" s="244" t="s">
        <v>1069</v>
      </c>
      <c r="C100" s="245" t="s">
        <v>1070</v>
      </c>
      <c r="D100" s="245" t="s">
        <v>1085</v>
      </c>
      <c r="E100" s="245" t="s">
        <v>543</v>
      </c>
      <c r="F100" s="338">
        <v>900000</v>
      </c>
      <c r="G100" s="244">
        <v>69.72</v>
      </c>
      <c r="H100" s="315" t="s">
        <v>839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44335</v>
      </c>
      <c r="B101" s="244" t="s">
        <v>1069</v>
      </c>
      <c r="C101" s="245" t="s">
        <v>1070</v>
      </c>
      <c r="D101" s="245" t="s">
        <v>1071</v>
      </c>
      <c r="E101" s="245" t="s">
        <v>543</v>
      </c>
      <c r="F101" s="338">
        <v>772134</v>
      </c>
      <c r="G101" s="244">
        <v>67.97</v>
      </c>
      <c r="H101" s="315" t="s">
        <v>839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44335</v>
      </c>
      <c r="B102" s="244" t="s">
        <v>1069</v>
      </c>
      <c r="C102" s="245" t="s">
        <v>1070</v>
      </c>
      <c r="D102" s="245" t="s">
        <v>987</v>
      </c>
      <c r="E102" s="245" t="s">
        <v>543</v>
      </c>
      <c r="F102" s="338">
        <v>1119083</v>
      </c>
      <c r="G102" s="244">
        <v>67.89</v>
      </c>
      <c r="H102" s="315" t="s">
        <v>839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44335</v>
      </c>
      <c r="B103" s="244" t="s">
        <v>1069</v>
      </c>
      <c r="C103" s="245" t="s">
        <v>1070</v>
      </c>
      <c r="D103" s="245" t="s">
        <v>914</v>
      </c>
      <c r="E103" s="245" t="s">
        <v>543</v>
      </c>
      <c r="F103" s="338">
        <v>1103475</v>
      </c>
      <c r="G103" s="244">
        <v>68.52</v>
      </c>
      <c r="H103" s="315" t="s">
        <v>839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44335</v>
      </c>
      <c r="B104" s="244" t="s">
        <v>1069</v>
      </c>
      <c r="C104" s="245" t="s">
        <v>1070</v>
      </c>
      <c r="D104" s="245" t="s">
        <v>903</v>
      </c>
      <c r="E104" s="245" t="s">
        <v>543</v>
      </c>
      <c r="F104" s="338">
        <v>2527724</v>
      </c>
      <c r="G104" s="244">
        <v>68.05</v>
      </c>
      <c r="H104" s="315" t="s">
        <v>839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44335</v>
      </c>
      <c r="B105" s="244" t="s">
        <v>768</v>
      </c>
      <c r="C105" s="245" t="s">
        <v>1072</v>
      </c>
      <c r="D105" s="245" t="s">
        <v>1073</v>
      </c>
      <c r="E105" s="245" t="s">
        <v>543</v>
      </c>
      <c r="F105" s="338">
        <v>1044062</v>
      </c>
      <c r="G105" s="244">
        <v>174.71</v>
      </c>
      <c r="H105" s="315" t="s">
        <v>839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44335</v>
      </c>
      <c r="B106" s="244" t="s">
        <v>768</v>
      </c>
      <c r="C106" s="245" t="s">
        <v>1072</v>
      </c>
      <c r="D106" s="245" t="s">
        <v>903</v>
      </c>
      <c r="E106" s="245" t="s">
        <v>543</v>
      </c>
      <c r="F106" s="338">
        <v>1482600</v>
      </c>
      <c r="G106" s="244">
        <v>173.57</v>
      </c>
      <c r="H106" s="315" t="s">
        <v>839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44335</v>
      </c>
      <c r="B107" s="244" t="s">
        <v>985</v>
      </c>
      <c r="C107" s="245" t="s">
        <v>986</v>
      </c>
      <c r="D107" s="245" t="s">
        <v>987</v>
      </c>
      <c r="E107" s="245" t="s">
        <v>543</v>
      </c>
      <c r="F107" s="338">
        <v>480067</v>
      </c>
      <c r="G107" s="244">
        <v>94.14</v>
      </c>
      <c r="H107" s="315" t="s">
        <v>839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44335</v>
      </c>
      <c r="B108" s="244" t="s">
        <v>985</v>
      </c>
      <c r="C108" s="245" t="s">
        <v>986</v>
      </c>
      <c r="D108" s="245" t="s">
        <v>981</v>
      </c>
      <c r="E108" s="245" t="s">
        <v>543</v>
      </c>
      <c r="F108" s="338">
        <v>679001</v>
      </c>
      <c r="G108" s="244">
        <v>95.24</v>
      </c>
      <c r="H108" s="315" t="s">
        <v>839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44335</v>
      </c>
      <c r="B109" s="244" t="s">
        <v>1074</v>
      </c>
      <c r="C109" s="245" t="s">
        <v>1075</v>
      </c>
      <c r="D109" s="245" t="s">
        <v>1076</v>
      </c>
      <c r="E109" s="245" t="s">
        <v>543</v>
      </c>
      <c r="F109" s="338">
        <v>2579603</v>
      </c>
      <c r="G109" s="244">
        <v>2.2200000000000002</v>
      </c>
      <c r="H109" s="315" t="s">
        <v>839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B110" s="244"/>
      <c r="C110" s="245"/>
      <c r="D110" s="245"/>
      <c r="E110" s="245"/>
      <c r="F110" s="338"/>
      <c r="G110" s="244"/>
      <c r="H110" s="315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0"/>
  <sheetViews>
    <sheetView zoomScale="83" zoomScaleNormal="85" workbookViewId="0">
      <selection activeCell="I19" sqref="I19:J19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44336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65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64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843</v>
      </c>
      <c r="G10" s="364">
        <v>1370</v>
      </c>
      <c r="H10" s="359"/>
      <c r="I10" s="356" t="s">
        <v>844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64" customFormat="1" ht="14.25">
      <c r="A11" s="483">
        <v>2</v>
      </c>
      <c r="B11" s="523">
        <v>44295</v>
      </c>
      <c r="C11" s="484"/>
      <c r="D11" s="424" t="s">
        <v>365</v>
      </c>
      <c r="E11" s="485" t="s">
        <v>557</v>
      </c>
      <c r="F11" s="422">
        <v>1440</v>
      </c>
      <c r="G11" s="486">
        <v>1370</v>
      </c>
      <c r="H11" s="485">
        <v>1545</v>
      </c>
      <c r="I11" s="487" t="s">
        <v>846</v>
      </c>
      <c r="J11" s="423" t="s">
        <v>960</v>
      </c>
      <c r="K11" s="423">
        <f t="shared" ref="K11" si="0">H11-F11</f>
        <v>105</v>
      </c>
      <c r="L11" s="466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88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64" customFormat="1" ht="14.25">
      <c r="A12" s="483">
        <v>3</v>
      </c>
      <c r="B12" s="442">
        <v>44301</v>
      </c>
      <c r="C12" s="484"/>
      <c r="D12" s="424" t="s">
        <v>744</v>
      </c>
      <c r="E12" s="485" t="s">
        <v>557</v>
      </c>
      <c r="F12" s="422">
        <v>4125</v>
      </c>
      <c r="G12" s="486">
        <v>3850</v>
      </c>
      <c r="H12" s="485">
        <v>4390</v>
      </c>
      <c r="I12" s="487" t="s">
        <v>847</v>
      </c>
      <c r="J12" s="423" t="s">
        <v>902</v>
      </c>
      <c r="K12" s="423">
        <f t="shared" ref="K12" si="3">H12-F12</f>
        <v>265</v>
      </c>
      <c r="L12" s="466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88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64" customFormat="1" ht="14.25">
      <c r="A13" s="483">
        <v>4</v>
      </c>
      <c r="B13" s="442">
        <v>44313</v>
      </c>
      <c r="C13" s="484"/>
      <c r="D13" s="424" t="s">
        <v>242</v>
      </c>
      <c r="E13" s="485" t="s">
        <v>557</v>
      </c>
      <c r="F13" s="422">
        <v>492.5</v>
      </c>
      <c r="G13" s="486">
        <v>460</v>
      </c>
      <c r="H13" s="485">
        <v>524</v>
      </c>
      <c r="I13" s="487">
        <v>550</v>
      </c>
      <c r="J13" s="423" t="s">
        <v>873</v>
      </c>
      <c r="K13" s="423">
        <f t="shared" ref="K13" si="6">H13-F13</f>
        <v>31.5</v>
      </c>
      <c r="L13" s="466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88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64" customFormat="1" ht="14.25">
      <c r="A14" s="340">
        <v>5</v>
      </c>
      <c r="B14" s="354">
        <v>44314</v>
      </c>
      <c r="C14" s="355"/>
      <c r="D14" s="391" t="s">
        <v>853</v>
      </c>
      <c r="E14" s="359" t="s">
        <v>557</v>
      </c>
      <c r="F14" s="364" t="s">
        <v>854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64" customFormat="1" ht="14.25">
      <c r="A15" s="483">
        <v>6</v>
      </c>
      <c r="B15" s="523">
        <v>44315</v>
      </c>
      <c r="C15" s="484"/>
      <c r="D15" s="424" t="s">
        <v>856</v>
      </c>
      <c r="E15" s="485" t="s">
        <v>557</v>
      </c>
      <c r="F15" s="422">
        <v>300</v>
      </c>
      <c r="G15" s="486">
        <v>278</v>
      </c>
      <c r="H15" s="485">
        <v>318</v>
      </c>
      <c r="I15" s="487" t="s">
        <v>857</v>
      </c>
      <c r="J15" s="423" t="s">
        <v>942</v>
      </c>
      <c r="K15" s="423">
        <f t="shared" ref="K15" si="9">H15-F15</f>
        <v>18</v>
      </c>
      <c r="L15" s="466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88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64" customFormat="1" ht="14.25">
      <c r="A16" s="483">
        <v>7</v>
      </c>
      <c r="B16" s="442">
        <v>44319</v>
      </c>
      <c r="C16" s="484"/>
      <c r="D16" s="424" t="s">
        <v>59</v>
      </c>
      <c r="E16" s="485" t="s">
        <v>557</v>
      </c>
      <c r="F16" s="422">
        <v>1750</v>
      </c>
      <c r="G16" s="486">
        <v>1635</v>
      </c>
      <c r="H16" s="485">
        <v>1857.5</v>
      </c>
      <c r="I16" s="487">
        <v>1950</v>
      </c>
      <c r="J16" s="423" t="s">
        <v>901</v>
      </c>
      <c r="K16" s="423">
        <f t="shared" ref="K16" si="12">H16-F16</f>
        <v>107.5</v>
      </c>
      <c r="L16" s="466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88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64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862</v>
      </c>
      <c r="G17" s="364">
        <v>619</v>
      </c>
      <c r="H17" s="359"/>
      <c r="I17" s="356" t="s">
        <v>863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64" customFormat="1" ht="14.25">
      <c r="A18" s="483">
        <v>9</v>
      </c>
      <c r="B18" s="523">
        <v>44333</v>
      </c>
      <c r="C18" s="484"/>
      <c r="D18" s="424" t="s">
        <v>260</v>
      </c>
      <c r="E18" s="485" t="s">
        <v>557</v>
      </c>
      <c r="F18" s="486">
        <v>3535</v>
      </c>
      <c r="G18" s="486">
        <v>3340</v>
      </c>
      <c r="H18" s="485">
        <v>3752.5</v>
      </c>
      <c r="I18" s="487" t="s">
        <v>943</v>
      </c>
      <c r="J18" s="423" t="s">
        <v>991</v>
      </c>
      <c r="K18" s="423">
        <f t="shared" ref="K18" si="15">H18-F18</f>
        <v>217.5</v>
      </c>
      <c r="L18" s="466">
        <f t="shared" ref="L18" si="16">(F18*-0.8)/100</f>
        <v>-28.28</v>
      </c>
      <c r="M18" s="421">
        <f t="shared" ref="M18" si="17">(K18+L18)/F18</f>
        <v>5.3527581329561529E-2</v>
      </c>
      <c r="N18" s="423" t="s">
        <v>556</v>
      </c>
      <c r="O18" s="488">
        <v>44335</v>
      </c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64" customFormat="1" ht="14.25">
      <c r="A19" s="340">
        <v>10</v>
      </c>
      <c r="B19" s="397">
        <v>44335</v>
      </c>
      <c r="C19" s="355"/>
      <c r="D19" s="391" t="s">
        <v>996</v>
      </c>
      <c r="E19" s="359" t="s">
        <v>557</v>
      </c>
      <c r="F19" s="364" t="s">
        <v>997</v>
      </c>
      <c r="G19" s="364">
        <v>129</v>
      </c>
      <c r="H19" s="359"/>
      <c r="I19" s="356" t="s">
        <v>998</v>
      </c>
      <c r="J19" s="361" t="s">
        <v>558</v>
      </c>
      <c r="K19" s="361"/>
      <c r="L19" s="369"/>
      <c r="M19" s="333"/>
      <c r="N19" s="342"/>
      <c r="O19" s="339"/>
      <c r="P19" s="432"/>
      <c r="Q19" s="4"/>
      <c r="R19" s="43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64" customFormat="1" ht="14.25">
      <c r="A20" s="340"/>
      <c r="B20" s="354"/>
      <c r="C20" s="355"/>
      <c r="D20" s="391"/>
      <c r="E20" s="359"/>
      <c r="F20" s="364"/>
      <c r="G20" s="364"/>
      <c r="H20" s="359"/>
      <c r="I20" s="356"/>
      <c r="J20" s="361"/>
      <c r="K20" s="361"/>
      <c r="L20" s="369"/>
      <c r="M20" s="333"/>
      <c r="N20" s="342"/>
      <c r="O20" s="339"/>
      <c r="P20" s="432"/>
      <c r="Q20" s="4"/>
      <c r="R20" s="433"/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2" customFormat="1" ht="14.25">
      <c r="A21" s="340"/>
      <c r="B21" s="354"/>
      <c r="C21" s="355"/>
      <c r="D21" s="366"/>
      <c r="E21" s="359"/>
      <c r="F21" s="359"/>
      <c r="G21" s="364"/>
      <c r="H21" s="359"/>
      <c r="I21" s="356"/>
      <c r="J21" s="361"/>
      <c r="K21" s="361"/>
      <c r="L21" s="369"/>
      <c r="M21" s="333"/>
      <c r="N21" s="342"/>
      <c r="O21" s="339"/>
      <c r="P21" s="432"/>
      <c r="Q21" s="4"/>
      <c r="R21" s="433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12"/>
      <c r="B22" s="413"/>
      <c r="C22" s="414"/>
      <c r="D22" s="415"/>
      <c r="E22" s="416"/>
      <c r="F22" s="416"/>
      <c r="G22" s="379"/>
      <c r="H22" s="416"/>
      <c r="I22" s="417"/>
      <c r="J22" s="380"/>
      <c r="K22" s="380"/>
      <c r="L22" s="418"/>
      <c r="M22" s="76"/>
      <c r="N22" s="419"/>
      <c r="O22" s="420"/>
      <c r="P22" s="362"/>
      <c r="Q22" s="61"/>
      <c r="R22" s="312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12"/>
      <c r="B23" s="413"/>
      <c r="C23" s="414"/>
      <c r="D23" s="415"/>
      <c r="E23" s="416"/>
      <c r="F23" s="416"/>
      <c r="G23" s="379"/>
      <c r="H23" s="416"/>
      <c r="I23" s="417"/>
      <c r="J23" s="380"/>
      <c r="K23" s="380"/>
      <c r="L23" s="418"/>
      <c r="M23" s="76"/>
      <c r="N23" s="419"/>
      <c r="O23" s="420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70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71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71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71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72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73" t="s">
        <v>818</v>
      </c>
      <c r="M29" s="60" t="s">
        <v>817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50" customFormat="1" ht="15" customHeight="1">
      <c r="A30" s="443">
        <v>1</v>
      </c>
      <c r="B30" s="442">
        <v>44306</v>
      </c>
      <c r="C30" s="444"/>
      <c r="D30" s="445" t="s">
        <v>849</v>
      </c>
      <c r="E30" s="422" t="s">
        <v>557</v>
      </c>
      <c r="F30" s="422">
        <v>510</v>
      </c>
      <c r="G30" s="446">
        <v>494</v>
      </c>
      <c r="H30" s="446">
        <v>526</v>
      </c>
      <c r="I30" s="422" t="s">
        <v>850</v>
      </c>
      <c r="J30" s="423" t="s">
        <v>887</v>
      </c>
      <c r="K30" s="423">
        <f>H30-F30</f>
        <v>16</v>
      </c>
      <c r="L30" s="466">
        <f>(F30*-0.7)/100</f>
        <v>-3.57</v>
      </c>
      <c r="M30" s="421">
        <f>(K30+L30)/F30</f>
        <v>2.4372549019607843E-2</v>
      </c>
      <c r="N30" s="423" t="s">
        <v>556</v>
      </c>
      <c r="O30" s="488">
        <v>44323</v>
      </c>
      <c r="P30" s="4"/>
      <c r="Q30" s="4"/>
      <c r="R30" s="31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443">
        <v>2</v>
      </c>
      <c r="B31" s="442">
        <v>44314</v>
      </c>
      <c r="C31" s="444"/>
      <c r="D31" s="445" t="s">
        <v>855</v>
      </c>
      <c r="E31" s="422" t="s">
        <v>557</v>
      </c>
      <c r="F31" s="422">
        <v>1500</v>
      </c>
      <c r="G31" s="446">
        <v>1450</v>
      </c>
      <c r="H31" s="446">
        <v>1541</v>
      </c>
      <c r="I31" s="422">
        <v>1600</v>
      </c>
      <c r="J31" s="423" t="s">
        <v>916</v>
      </c>
      <c r="K31" s="423">
        <f t="shared" ref="K31" si="18">H31-F31</f>
        <v>41</v>
      </c>
      <c r="L31" s="466">
        <f>(F31*-0.7)/100</f>
        <v>-10.5</v>
      </c>
      <c r="M31" s="421">
        <f t="shared" ref="M31" si="19">(K31+L31)/F31</f>
        <v>2.0333333333333332E-2</v>
      </c>
      <c r="N31" s="423" t="s">
        <v>556</v>
      </c>
      <c r="O31" s="488">
        <v>44328</v>
      </c>
      <c r="P31" s="4"/>
      <c r="Q31" s="4"/>
      <c r="R31" s="31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43">
        <v>3</v>
      </c>
      <c r="B32" s="442">
        <v>44316</v>
      </c>
      <c r="C32" s="444"/>
      <c r="D32" s="445" t="s">
        <v>372</v>
      </c>
      <c r="E32" s="422" t="s">
        <v>557</v>
      </c>
      <c r="F32" s="422">
        <v>533.5</v>
      </c>
      <c r="G32" s="446">
        <v>517</v>
      </c>
      <c r="H32" s="446">
        <v>548.5</v>
      </c>
      <c r="I32" s="422" t="s">
        <v>848</v>
      </c>
      <c r="J32" s="423" t="s">
        <v>884</v>
      </c>
      <c r="K32" s="423">
        <f t="shared" ref="K32:K40" si="20">H32-F32</f>
        <v>15</v>
      </c>
      <c r="L32" s="466">
        <f>(F32*-0.7)/100</f>
        <v>-3.7344999999999997</v>
      </c>
      <c r="M32" s="421">
        <f t="shared" ref="M32" si="21">(K32+L32)/F32</f>
        <v>2.1116213683223993E-2</v>
      </c>
      <c r="N32" s="423" t="s">
        <v>556</v>
      </c>
      <c r="O32" s="488">
        <v>44323</v>
      </c>
      <c r="P32" s="4"/>
      <c r="Q32" s="4"/>
      <c r="R32" s="31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4</v>
      </c>
      <c r="B33" s="442">
        <v>44319</v>
      </c>
      <c r="C33" s="444"/>
      <c r="D33" s="445" t="s">
        <v>175</v>
      </c>
      <c r="E33" s="422" t="s">
        <v>557</v>
      </c>
      <c r="F33" s="422">
        <v>651</v>
      </c>
      <c r="G33" s="446">
        <v>630</v>
      </c>
      <c r="H33" s="446">
        <v>663</v>
      </c>
      <c r="I33" s="422">
        <v>690</v>
      </c>
      <c r="J33" s="423" t="s">
        <v>858</v>
      </c>
      <c r="K33" s="423">
        <f t="shared" si="20"/>
        <v>12</v>
      </c>
      <c r="L33" s="466">
        <f>(F33*-0.07)/100</f>
        <v>-0.45570000000000005</v>
      </c>
      <c r="M33" s="421">
        <f t="shared" ref="M33:M34" si="22">(K33+L33)/F33</f>
        <v>1.7733179723502305E-2</v>
      </c>
      <c r="N33" s="423" t="s">
        <v>556</v>
      </c>
      <c r="O33" s="475">
        <v>44319</v>
      </c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91">
        <v>5</v>
      </c>
      <c r="B34" s="492">
        <v>44319</v>
      </c>
      <c r="C34" s="493"/>
      <c r="D34" s="494" t="s">
        <v>87</v>
      </c>
      <c r="E34" s="495" t="s">
        <v>557</v>
      </c>
      <c r="F34" s="495">
        <v>543</v>
      </c>
      <c r="G34" s="496">
        <v>524</v>
      </c>
      <c r="H34" s="496">
        <v>524</v>
      </c>
      <c r="I34" s="495" t="s">
        <v>861</v>
      </c>
      <c r="J34" s="497" t="s">
        <v>895</v>
      </c>
      <c r="K34" s="497">
        <f t="shared" si="20"/>
        <v>-19</v>
      </c>
      <c r="L34" s="498">
        <f t="shared" ref="L34:L40" si="23">(F34*-0.7)/100</f>
        <v>-3.8009999999999997</v>
      </c>
      <c r="M34" s="499">
        <f t="shared" si="22"/>
        <v>-4.1990791896869245E-2</v>
      </c>
      <c r="N34" s="497" t="s">
        <v>620</v>
      </c>
      <c r="O34" s="500">
        <v>44326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6</v>
      </c>
      <c r="B35" s="442">
        <v>44320</v>
      </c>
      <c r="C35" s="444"/>
      <c r="D35" s="445" t="s">
        <v>68</v>
      </c>
      <c r="E35" s="422" t="s">
        <v>557</v>
      </c>
      <c r="F35" s="422">
        <v>558.5</v>
      </c>
      <c r="G35" s="446">
        <v>544</v>
      </c>
      <c r="H35" s="446">
        <v>574</v>
      </c>
      <c r="I35" s="422" t="s">
        <v>872</v>
      </c>
      <c r="J35" s="423" t="s">
        <v>882</v>
      </c>
      <c r="K35" s="423">
        <f t="shared" si="20"/>
        <v>15.5</v>
      </c>
      <c r="L35" s="466">
        <f t="shared" si="23"/>
        <v>-3.9095</v>
      </c>
      <c r="M35" s="421">
        <f t="shared" ref="M35" si="24">(K35+L35)/F35</f>
        <v>2.0752909579230081E-2</v>
      </c>
      <c r="N35" s="423" t="s">
        <v>556</v>
      </c>
      <c r="O35" s="488">
        <v>44326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7</v>
      </c>
      <c r="B36" s="442">
        <v>44321</v>
      </c>
      <c r="C36" s="444"/>
      <c r="D36" s="445" t="s">
        <v>324</v>
      </c>
      <c r="E36" s="422" t="s">
        <v>557</v>
      </c>
      <c r="F36" s="422">
        <v>526</v>
      </c>
      <c r="G36" s="446">
        <v>510</v>
      </c>
      <c r="H36" s="446">
        <v>535</v>
      </c>
      <c r="I36" s="422">
        <v>550</v>
      </c>
      <c r="J36" s="423" t="s">
        <v>799</v>
      </c>
      <c r="K36" s="423">
        <f t="shared" si="20"/>
        <v>9</v>
      </c>
      <c r="L36" s="466">
        <f t="shared" si="23"/>
        <v>-3.6819999999999999</v>
      </c>
      <c r="M36" s="421">
        <f t="shared" ref="M36:M37" si="25">(K36+L36)/F36</f>
        <v>1.0110266159695817E-2</v>
      </c>
      <c r="N36" s="423" t="s">
        <v>556</v>
      </c>
      <c r="O36" s="488">
        <v>44322</v>
      </c>
      <c r="P36" s="4"/>
      <c r="Q36" s="4"/>
      <c r="R36" s="31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8</v>
      </c>
      <c r="B37" s="442">
        <v>44321</v>
      </c>
      <c r="C37" s="444"/>
      <c r="D37" s="445" t="s">
        <v>292</v>
      </c>
      <c r="E37" s="422" t="s">
        <v>557</v>
      </c>
      <c r="F37" s="422">
        <v>326.5</v>
      </c>
      <c r="G37" s="446">
        <v>317</v>
      </c>
      <c r="H37" s="446">
        <v>338</v>
      </c>
      <c r="I37" s="422">
        <v>345</v>
      </c>
      <c r="J37" s="423" t="s">
        <v>904</v>
      </c>
      <c r="K37" s="423">
        <f t="shared" si="20"/>
        <v>11.5</v>
      </c>
      <c r="L37" s="466">
        <f t="shared" si="23"/>
        <v>-2.2854999999999999</v>
      </c>
      <c r="M37" s="421">
        <f t="shared" si="25"/>
        <v>2.822205206738132E-2</v>
      </c>
      <c r="N37" s="423" t="s">
        <v>556</v>
      </c>
      <c r="O37" s="488">
        <v>44326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9</v>
      </c>
      <c r="B38" s="442">
        <v>44323</v>
      </c>
      <c r="C38" s="444"/>
      <c r="D38" s="445" t="s">
        <v>889</v>
      </c>
      <c r="E38" s="422" t="s">
        <v>557</v>
      </c>
      <c r="F38" s="422">
        <v>609</v>
      </c>
      <c r="G38" s="446">
        <v>590</v>
      </c>
      <c r="H38" s="446">
        <v>628</v>
      </c>
      <c r="I38" s="422">
        <v>650</v>
      </c>
      <c r="J38" s="423" t="s">
        <v>897</v>
      </c>
      <c r="K38" s="423">
        <f t="shared" si="20"/>
        <v>19</v>
      </c>
      <c r="L38" s="466">
        <f t="shared" si="23"/>
        <v>-4.2629999999999999</v>
      </c>
      <c r="M38" s="421">
        <f t="shared" ref="M38" si="26">(K38+L38)/F38</f>
        <v>2.4198686371100165E-2</v>
      </c>
      <c r="N38" s="423" t="s">
        <v>556</v>
      </c>
      <c r="O38" s="488">
        <v>44326</v>
      </c>
      <c r="P38" s="4"/>
      <c r="Q38" s="4"/>
      <c r="R38" s="31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10</v>
      </c>
      <c r="B39" s="442">
        <v>44323</v>
      </c>
      <c r="C39" s="444"/>
      <c r="D39" s="445" t="s">
        <v>740</v>
      </c>
      <c r="E39" s="422" t="s">
        <v>557</v>
      </c>
      <c r="F39" s="422">
        <v>802.5</v>
      </c>
      <c r="G39" s="446">
        <v>778</v>
      </c>
      <c r="H39" s="446">
        <v>825</v>
      </c>
      <c r="I39" s="422" t="s">
        <v>892</v>
      </c>
      <c r="J39" s="423" t="s">
        <v>896</v>
      </c>
      <c r="K39" s="423">
        <f t="shared" si="20"/>
        <v>22.5</v>
      </c>
      <c r="L39" s="466">
        <f t="shared" si="23"/>
        <v>-5.6174999999999997</v>
      </c>
      <c r="M39" s="421">
        <f t="shared" ref="M39" si="27">(K39+L39)/F39</f>
        <v>2.1037383177570094E-2</v>
      </c>
      <c r="N39" s="423" t="s">
        <v>556</v>
      </c>
      <c r="O39" s="488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501">
        <v>11</v>
      </c>
      <c r="B40" s="502">
        <v>44326</v>
      </c>
      <c r="C40" s="503"/>
      <c r="D40" s="504" t="s">
        <v>372</v>
      </c>
      <c r="E40" s="505" t="s">
        <v>557</v>
      </c>
      <c r="F40" s="505">
        <v>530</v>
      </c>
      <c r="G40" s="506">
        <v>515</v>
      </c>
      <c r="H40" s="506">
        <v>530</v>
      </c>
      <c r="I40" s="505" t="s">
        <v>848</v>
      </c>
      <c r="J40" s="507" t="s">
        <v>665</v>
      </c>
      <c r="K40" s="507">
        <f t="shared" si="20"/>
        <v>0</v>
      </c>
      <c r="L40" s="508">
        <f t="shared" si="23"/>
        <v>-3.71</v>
      </c>
      <c r="M40" s="509">
        <f t="shared" ref="M40:M41" si="28">(K40+L40)/F40</f>
        <v>-7.0000000000000001E-3</v>
      </c>
      <c r="N40" s="507" t="s">
        <v>665</v>
      </c>
      <c r="O40" s="510">
        <v>44327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12</v>
      </c>
      <c r="B41" s="442">
        <v>44326</v>
      </c>
      <c r="C41" s="444"/>
      <c r="D41" s="445" t="s">
        <v>50</v>
      </c>
      <c r="E41" s="422" t="s">
        <v>557</v>
      </c>
      <c r="F41" s="422">
        <v>2550</v>
      </c>
      <c r="G41" s="446">
        <v>2475</v>
      </c>
      <c r="H41" s="446">
        <v>2620</v>
      </c>
      <c r="I41" s="422" t="s">
        <v>898</v>
      </c>
      <c r="J41" s="423" t="s">
        <v>731</v>
      </c>
      <c r="K41" s="423">
        <f>H41-F41</f>
        <v>70</v>
      </c>
      <c r="L41" s="466">
        <f>(F41*-0.7)/100</f>
        <v>-17.850000000000001</v>
      </c>
      <c r="M41" s="421">
        <f t="shared" si="28"/>
        <v>2.0450980392156863E-2</v>
      </c>
      <c r="N41" s="423" t="s">
        <v>556</v>
      </c>
      <c r="O41" s="488">
        <v>44330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13</v>
      </c>
      <c r="B42" s="442">
        <v>44327</v>
      </c>
      <c r="C42" s="444"/>
      <c r="D42" s="445" t="s">
        <v>160</v>
      </c>
      <c r="E42" s="422" t="s">
        <v>557</v>
      </c>
      <c r="F42" s="422">
        <v>1837</v>
      </c>
      <c r="G42" s="446">
        <v>1780</v>
      </c>
      <c r="H42" s="446">
        <v>1877.5</v>
      </c>
      <c r="I42" s="422" t="s">
        <v>911</v>
      </c>
      <c r="J42" s="423" t="s">
        <v>905</v>
      </c>
      <c r="K42" s="423">
        <f>H42-F42</f>
        <v>40.5</v>
      </c>
      <c r="L42" s="466">
        <f>(F42*-0.07)/100</f>
        <v>-1.2859</v>
      </c>
      <c r="M42" s="421">
        <f t="shared" ref="M42:M43" si="29">(K42+L42)/F42</f>
        <v>2.1346815459989114E-2</v>
      </c>
      <c r="N42" s="423" t="s">
        <v>556</v>
      </c>
      <c r="O42" s="475">
        <v>44327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91">
        <v>14</v>
      </c>
      <c r="B43" s="492">
        <v>44327</v>
      </c>
      <c r="C43" s="493"/>
      <c r="D43" s="494" t="s">
        <v>174</v>
      </c>
      <c r="E43" s="495" t="s">
        <v>557</v>
      </c>
      <c r="F43" s="495">
        <v>846.5</v>
      </c>
      <c r="G43" s="496">
        <v>820</v>
      </c>
      <c r="H43" s="496">
        <v>820</v>
      </c>
      <c r="I43" s="495">
        <v>895</v>
      </c>
      <c r="J43" s="497" t="s">
        <v>917</v>
      </c>
      <c r="K43" s="497">
        <f t="shared" ref="K43" si="30">H43-F43</f>
        <v>-26.5</v>
      </c>
      <c r="L43" s="498">
        <f t="shared" ref="L43" si="31">(F43*-0.7)/100</f>
        <v>-5.9254999999999995</v>
      </c>
      <c r="M43" s="499">
        <f t="shared" si="29"/>
        <v>-3.8305375073833428E-2</v>
      </c>
      <c r="N43" s="497" t="s">
        <v>620</v>
      </c>
      <c r="O43" s="500">
        <v>44328</v>
      </c>
      <c r="P43" s="4"/>
      <c r="Q43" s="4"/>
      <c r="R43" s="31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91">
        <v>15</v>
      </c>
      <c r="B44" s="492">
        <v>44328</v>
      </c>
      <c r="C44" s="493"/>
      <c r="D44" s="494" t="s">
        <v>372</v>
      </c>
      <c r="E44" s="495" t="s">
        <v>557</v>
      </c>
      <c r="F44" s="495">
        <v>524</v>
      </c>
      <c r="G44" s="496">
        <v>507</v>
      </c>
      <c r="H44" s="496">
        <v>507</v>
      </c>
      <c r="I44" s="495">
        <v>560</v>
      </c>
      <c r="J44" s="497" t="s">
        <v>931</v>
      </c>
      <c r="K44" s="497">
        <f t="shared" ref="K44" si="32">H44-F44</f>
        <v>-17</v>
      </c>
      <c r="L44" s="498">
        <f t="shared" ref="L44" si="33">(F44*-0.7)/100</f>
        <v>-3.6679999999999997</v>
      </c>
      <c r="M44" s="499">
        <f t="shared" ref="M44" si="34">(K44+L44)/F44</f>
        <v>-3.9442748091603051E-2</v>
      </c>
      <c r="N44" s="497" t="s">
        <v>620</v>
      </c>
      <c r="O44" s="500">
        <v>44330</v>
      </c>
      <c r="P44" s="4"/>
      <c r="Q44" s="4"/>
      <c r="R44" s="31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>
        <v>16</v>
      </c>
      <c r="B45" s="397">
        <v>44330</v>
      </c>
      <c r="C45" s="400"/>
      <c r="D45" s="367" t="s">
        <v>120</v>
      </c>
      <c r="E45" s="368" t="s">
        <v>557</v>
      </c>
      <c r="F45" s="368" t="s">
        <v>932</v>
      </c>
      <c r="G45" s="401">
        <v>497</v>
      </c>
      <c r="H45" s="401"/>
      <c r="I45" s="368" t="s">
        <v>933</v>
      </c>
      <c r="J45" s="334" t="s">
        <v>558</v>
      </c>
      <c r="K45" s="334"/>
      <c r="L45" s="383"/>
      <c r="M45" s="381"/>
      <c r="N45" s="361"/>
      <c r="O45" s="374"/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43">
        <v>17</v>
      </c>
      <c r="B46" s="442">
        <v>44330</v>
      </c>
      <c r="C46" s="444"/>
      <c r="D46" s="445" t="s">
        <v>321</v>
      </c>
      <c r="E46" s="422" t="s">
        <v>557</v>
      </c>
      <c r="F46" s="422">
        <v>292</v>
      </c>
      <c r="G46" s="446">
        <v>284</v>
      </c>
      <c r="H46" s="446">
        <v>298.5</v>
      </c>
      <c r="I46" s="422">
        <v>310</v>
      </c>
      <c r="J46" s="423" t="s">
        <v>875</v>
      </c>
      <c r="K46" s="423">
        <f>H46-F46</f>
        <v>6.5</v>
      </c>
      <c r="L46" s="466">
        <f>(F46*-0.07)/100</f>
        <v>-0.20440000000000003</v>
      </c>
      <c r="M46" s="421">
        <f t="shared" ref="M46" si="35">(K46+L46)/F46</f>
        <v>2.1560273972602739E-2</v>
      </c>
      <c r="N46" s="423" t="s">
        <v>556</v>
      </c>
      <c r="O46" s="475">
        <v>44330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>
        <v>18</v>
      </c>
      <c r="B47" s="397">
        <v>44330</v>
      </c>
      <c r="C47" s="400"/>
      <c r="D47" s="367" t="s">
        <v>939</v>
      </c>
      <c r="E47" s="368" t="s">
        <v>557</v>
      </c>
      <c r="F47" s="368" t="s">
        <v>940</v>
      </c>
      <c r="G47" s="401">
        <v>2090</v>
      </c>
      <c r="H47" s="401"/>
      <c r="I47" s="368" t="s">
        <v>941</v>
      </c>
      <c r="J47" s="334" t="s">
        <v>558</v>
      </c>
      <c r="K47" s="334"/>
      <c r="L47" s="383"/>
      <c r="M47" s="381"/>
      <c r="N47" s="361"/>
      <c r="O47" s="374"/>
      <c r="P47" s="4"/>
      <c r="Q47" s="4"/>
      <c r="R47" s="31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5">
        <v>19</v>
      </c>
      <c r="B48" s="397">
        <v>44334</v>
      </c>
      <c r="C48" s="400"/>
      <c r="D48" s="367" t="s">
        <v>68</v>
      </c>
      <c r="E48" s="368" t="s">
        <v>557</v>
      </c>
      <c r="F48" s="368" t="s">
        <v>962</v>
      </c>
      <c r="G48" s="401">
        <v>524</v>
      </c>
      <c r="H48" s="401"/>
      <c r="I48" s="368" t="s">
        <v>861</v>
      </c>
      <c r="J48" s="334" t="s">
        <v>558</v>
      </c>
      <c r="K48" s="334"/>
      <c r="L48" s="383"/>
      <c r="M48" s="381"/>
      <c r="N48" s="361"/>
      <c r="O48" s="374"/>
      <c r="P48" s="4"/>
      <c r="Q48" s="4"/>
      <c r="R48" s="31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5">
        <v>20</v>
      </c>
      <c r="B49" s="397">
        <v>44334</v>
      </c>
      <c r="C49" s="400"/>
      <c r="D49" s="367" t="s">
        <v>304</v>
      </c>
      <c r="E49" s="368" t="s">
        <v>557</v>
      </c>
      <c r="F49" s="368" t="s">
        <v>963</v>
      </c>
      <c r="G49" s="401">
        <v>1280</v>
      </c>
      <c r="H49" s="401"/>
      <c r="I49" s="368" t="s">
        <v>964</v>
      </c>
      <c r="J49" s="334" t="s">
        <v>558</v>
      </c>
      <c r="K49" s="334"/>
      <c r="L49" s="383"/>
      <c r="M49" s="381"/>
      <c r="N49" s="361"/>
      <c r="O49" s="374"/>
      <c r="P49" s="4"/>
      <c r="Q49" s="4"/>
      <c r="R49" s="31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5">
        <v>21</v>
      </c>
      <c r="B50" s="397">
        <v>44334</v>
      </c>
      <c r="C50" s="400"/>
      <c r="D50" s="367" t="s">
        <v>372</v>
      </c>
      <c r="E50" s="368" t="s">
        <v>557</v>
      </c>
      <c r="F50" s="368" t="s">
        <v>965</v>
      </c>
      <c r="G50" s="401">
        <v>514</v>
      </c>
      <c r="H50" s="401"/>
      <c r="I50" s="368">
        <v>560</v>
      </c>
      <c r="J50" s="334" t="s">
        <v>558</v>
      </c>
      <c r="K50" s="334"/>
      <c r="L50" s="383"/>
      <c r="M50" s="381"/>
      <c r="N50" s="361"/>
      <c r="O50" s="374"/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375"/>
      <c r="B51" s="397"/>
      <c r="C51" s="400"/>
      <c r="D51" s="367"/>
      <c r="E51" s="368"/>
      <c r="F51" s="368"/>
      <c r="G51" s="401"/>
      <c r="H51" s="401"/>
      <c r="I51" s="368"/>
      <c r="J51" s="334"/>
      <c r="K51" s="334"/>
      <c r="L51" s="383"/>
      <c r="M51" s="381"/>
      <c r="N51" s="361"/>
      <c r="O51" s="374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5" customHeight="1">
      <c r="A52" s="375"/>
      <c r="B52" s="397"/>
      <c r="C52" s="400"/>
      <c r="D52" s="367"/>
      <c r="E52" s="368"/>
      <c r="F52" s="368"/>
      <c r="G52" s="401"/>
      <c r="H52" s="401"/>
      <c r="I52" s="368"/>
      <c r="J52" s="334"/>
      <c r="K52" s="334"/>
      <c r="L52" s="383"/>
      <c r="M52" s="381"/>
      <c r="N52" s="361"/>
      <c r="O52" s="374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375"/>
      <c r="B53" s="397"/>
      <c r="C53" s="400"/>
      <c r="D53" s="367"/>
      <c r="E53" s="368"/>
      <c r="F53" s="368"/>
      <c r="G53" s="401"/>
      <c r="H53" s="401"/>
      <c r="I53" s="368"/>
      <c r="J53" s="334"/>
      <c r="K53" s="334"/>
      <c r="L53" s="383"/>
      <c r="M53" s="381"/>
      <c r="N53" s="361"/>
      <c r="O53" s="374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50" customFormat="1" ht="15" customHeight="1">
      <c r="A54" s="375"/>
      <c r="B54" s="397"/>
      <c r="C54" s="400"/>
      <c r="D54" s="367"/>
      <c r="E54" s="368"/>
      <c r="F54" s="368"/>
      <c r="G54" s="401"/>
      <c r="H54" s="401"/>
      <c r="I54" s="368"/>
      <c r="J54" s="334"/>
      <c r="K54" s="334"/>
      <c r="L54" s="383"/>
      <c r="M54" s="381"/>
      <c r="N54" s="361"/>
      <c r="O54" s="374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50" customFormat="1" ht="14.25">
      <c r="A55" s="375"/>
      <c r="B55" s="397"/>
      <c r="C55" s="400"/>
      <c r="D55" s="367"/>
      <c r="E55" s="368"/>
      <c r="F55" s="368"/>
      <c r="G55" s="401"/>
      <c r="H55" s="401"/>
      <c r="I55" s="368"/>
      <c r="J55" s="334"/>
      <c r="K55" s="334"/>
      <c r="L55" s="383"/>
      <c r="M55" s="381"/>
      <c r="N55" s="361"/>
      <c r="O55" s="374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50" customFormat="1" ht="15" customHeight="1">
      <c r="A56" s="375"/>
      <c r="B56" s="397"/>
      <c r="C56" s="400"/>
      <c r="D56" s="367"/>
      <c r="E56" s="368"/>
      <c r="F56" s="368"/>
      <c r="G56" s="401"/>
      <c r="H56" s="401"/>
      <c r="I56" s="368"/>
      <c r="J56" s="334"/>
      <c r="K56" s="334"/>
      <c r="L56" s="383"/>
      <c r="M56" s="381"/>
      <c r="N56" s="361"/>
      <c r="O56" s="374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50" customFormat="1" ht="15" customHeight="1">
      <c r="A57" s="477"/>
      <c r="B57" s="403"/>
      <c r="C57" s="478"/>
      <c r="D57" s="479"/>
      <c r="E57" s="378"/>
      <c r="F57" s="378"/>
      <c r="G57" s="480"/>
      <c r="H57" s="480"/>
      <c r="I57" s="378"/>
      <c r="J57" s="376"/>
      <c r="K57" s="376"/>
      <c r="L57" s="481"/>
      <c r="M57" s="390"/>
      <c r="N57" s="380"/>
      <c r="O57" s="482"/>
      <c r="P57" s="4"/>
      <c r="Q57" s="4"/>
      <c r="R57" s="31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ht="44.25" customHeight="1">
      <c r="A58" s="20" t="s">
        <v>560</v>
      </c>
      <c r="B58" s="36"/>
      <c r="C58" s="36"/>
      <c r="D58" s="37"/>
      <c r="E58" s="33"/>
      <c r="F58" s="33"/>
      <c r="G58" s="32"/>
      <c r="H58" s="32" t="s">
        <v>820</v>
      </c>
      <c r="I58" s="33"/>
      <c r="J58" s="14"/>
      <c r="K58" s="76"/>
      <c r="L58" s="77"/>
      <c r="M58" s="76"/>
      <c r="N58" s="78"/>
      <c r="O58" s="76"/>
      <c r="P58" s="4"/>
      <c r="Q58" s="389"/>
      <c r="R58" s="402"/>
      <c r="S58" s="389"/>
      <c r="T58" s="389"/>
      <c r="U58" s="389"/>
      <c r="V58" s="389"/>
      <c r="W58" s="389"/>
      <c r="X58" s="389"/>
      <c r="Y58" s="389"/>
      <c r="Z58" s="37"/>
      <c r="AA58" s="37"/>
      <c r="AB58" s="37"/>
    </row>
    <row r="59" spans="1:34" s="3" customFormat="1">
      <c r="A59" s="26" t="s">
        <v>561</v>
      </c>
      <c r="B59" s="20"/>
      <c r="C59" s="20"/>
      <c r="D59" s="20"/>
      <c r="E59" s="2"/>
      <c r="F59" s="27" t="s">
        <v>562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Z59" s="6"/>
      <c r="AA59" s="6"/>
      <c r="AB59" s="6"/>
      <c r="AC59" s="6"/>
      <c r="AD59" s="6"/>
      <c r="AE59" s="6"/>
      <c r="AF59" s="6"/>
      <c r="AG59" s="6"/>
      <c r="AH59" s="6"/>
    </row>
    <row r="60" spans="1:34" s="6" customFormat="1" ht="14.25" customHeight="1">
      <c r="A60" s="26"/>
      <c r="B60" s="20"/>
      <c r="C60" s="20"/>
      <c r="D60" s="20"/>
      <c r="E60" s="29"/>
      <c r="F60" s="27" t="s">
        <v>564</v>
      </c>
      <c r="G60" s="38"/>
      <c r="H60" s="39"/>
      <c r="I60" s="79"/>
      <c r="J60" s="14"/>
      <c r="K60" s="80"/>
      <c r="L60" s="81"/>
      <c r="M60" s="82"/>
      <c r="N60" s="83"/>
      <c r="O60" s="84"/>
      <c r="P60" s="2"/>
      <c r="Q60" s="1"/>
      <c r="R60" s="9"/>
      <c r="S60" s="3"/>
      <c r="Y60" s="3"/>
      <c r="Z60" s="3"/>
    </row>
    <row r="61" spans="1:34" s="6" customFormat="1" ht="14.25" customHeight="1">
      <c r="A61" s="20"/>
      <c r="B61" s="20"/>
      <c r="C61" s="20"/>
      <c r="D61" s="20"/>
      <c r="E61" s="29"/>
      <c r="F61" s="14"/>
      <c r="G61" s="14"/>
      <c r="H61" s="28"/>
      <c r="I61" s="33"/>
      <c r="J61" s="68"/>
      <c r="K61" s="65"/>
      <c r="L61" s="66"/>
      <c r="M61" s="14"/>
      <c r="N61" s="69"/>
      <c r="O61" s="54"/>
      <c r="P61" s="5"/>
      <c r="Q61" s="1"/>
      <c r="R61" s="9"/>
      <c r="S61" s="3"/>
      <c r="Y61" s="3"/>
      <c r="Z61" s="3"/>
    </row>
    <row r="62" spans="1:34" s="6" customFormat="1" ht="15">
      <c r="A62" s="40" t="s">
        <v>571</v>
      </c>
      <c r="B62" s="40"/>
      <c r="C62" s="40"/>
      <c r="D62" s="40"/>
      <c r="E62" s="29"/>
      <c r="F62" s="14"/>
      <c r="G62" s="9"/>
      <c r="H62" s="14"/>
      <c r="I62" s="9"/>
      <c r="J62" s="85"/>
      <c r="K62" s="9"/>
      <c r="L62" s="9"/>
      <c r="M62" s="9"/>
      <c r="N62" s="9"/>
      <c r="O62" s="86"/>
      <c r="P62"/>
      <c r="Q62" s="1"/>
      <c r="R62" s="9"/>
      <c r="S62" s="3"/>
      <c r="Y62" s="3"/>
      <c r="Z62" s="3"/>
    </row>
    <row r="63" spans="1:34" s="6" customFormat="1" ht="38.25">
      <c r="A63" s="18" t="s">
        <v>16</v>
      </c>
      <c r="B63" s="18" t="s">
        <v>534</v>
      </c>
      <c r="C63" s="18"/>
      <c r="D63" s="19" t="s">
        <v>545</v>
      </c>
      <c r="E63" s="18" t="s">
        <v>546</v>
      </c>
      <c r="F63" s="18" t="s">
        <v>547</v>
      </c>
      <c r="G63" s="18" t="s">
        <v>566</v>
      </c>
      <c r="H63" s="18" t="s">
        <v>549</v>
      </c>
      <c r="I63" s="18" t="s">
        <v>550</v>
      </c>
      <c r="J63" s="17" t="s">
        <v>551</v>
      </c>
      <c r="K63" s="74" t="s">
        <v>572</v>
      </c>
      <c r="L63" s="60" t="s">
        <v>818</v>
      </c>
      <c r="M63" s="74" t="s">
        <v>568</v>
      </c>
      <c r="N63" s="18" t="s">
        <v>569</v>
      </c>
      <c r="O63" s="17" t="s">
        <v>554</v>
      </c>
      <c r="P63" s="87" t="s">
        <v>555</v>
      </c>
      <c r="Q63" s="1"/>
      <c r="R63" s="14"/>
      <c r="S63" s="3"/>
      <c r="Y63" s="3"/>
      <c r="Z63" s="3"/>
    </row>
    <row r="64" spans="1:34" s="350" customFormat="1" ht="13.9" customHeight="1">
      <c r="A64" s="490">
        <v>1</v>
      </c>
      <c r="B64" s="442">
        <v>44321</v>
      </c>
      <c r="C64" s="470"/>
      <c r="D64" s="424" t="s">
        <v>876</v>
      </c>
      <c r="E64" s="471" t="s">
        <v>557</v>
      </c>
      <c r="F64" s="422">
        <v>893</v>
      </c>
      <c r="G64" s="422">
        <v>871</v>
      </c>
      <c r="H64" s="422">
        <v>908.5</v>
      </c>
      <c r="I64" s="423">
        <v>730</v>
      </c>
      <c r="J64" s="423" t="s">
        <v>882</v>
      </c>
      <c r="K64" s="472">
        <f t="shared" ref="K64" si="36">H64-F64</f>
        <v>15.5</v>
      </c>
      <c r="L64" s="489">
        <f>(H64*N64)*0.07%</f>
        <v>413.36750000000006</v>
      </c>
      <c r="M64" s="473">
        <f t="shared" ref="M64" si="37">(K64*N64)-L64</f>
        <v>9661.6324999999997</v>
      </c>
      <c r="N64" s="423">
        <v>650</v>
      </c>
      <c r="O64" s="474" t="s">
        <v>556</v>
      </c>
      <c r="P64" s="488">
        <v>44322</v>
      </c>
      <c r="Q64" s="344"/>
      <c r="R64" s="314" t="s">
        <v>792</v>
      </c>
      <c r="S64" s="37"/>
      <c r="Y64" s="37"/>
      <c r="Z64" s="37"/>
    </row>
    <row r="65" spans="1:34" s="350" customFormat="1" ht="13.9" customHeight="1">
      <c r="A65" s="490">
        <v>2</v>
      </c>
      <c r="B65" s="442">
        <v>44322</v>
      </c>
      <c r="C65" s="470"/>
      <c r="D65" s="424" t="s">
        <v>878</v>
      </c>
      <c r="E65" s="471" t="s">
        <v>557</v>
      </c>
      <c r="F65" s="422">
        <v>683</v>
      </c>
      <c r="G65" s="422">
        <v>674</v>
      </c>
      <c r="H65" s="422">
        <v>692.5</v>
      </c>
      <c r="I65" s="423">
        <v>705</v>
      </c>
      <c r="J65" s="423" t="s">
        <v>883</v>
      </c>
      <c r="K65" s="472">
        <f t="shared" ref="K65:K66" si="38">H65-F65</f>
        <v>9.5</v>
      </c>
      <c r="L65" s="489">
        <f>(H65*N65)*0.07%</f>
        <v>678.65000000000009</v>
      </c>
      <c r="M65" s="473">
        <f t="shared" ref="M65:M66" si="39">(K65*N65)-L65</f>
        <v>12621.35</v>
      </c>
      <c r="N65" s="423">
        <v>1400</v>
      </c>
      <c r="O65" s="474" t="s">
        <v>556</v>
      </c>
      <c r="P65" s="475">
        <v>44322</v>
      </c>
      <c r="Q65" s="344"/>
      <c r="R65" s="314" t="s">
        <v>559</v>
      </c>
      <c r="S65" s="37"/>
      <c r="Y65" s="37"/>
      <c r="Z65" s="37"/>
    </row>
    <row r="66" spans="1:34" s="350" customFormat="1" ht="13.9" customHeight="1">
      <c r="A66" s="490">
        <v>3</v>
      </c>
      <c r="B66" s="442">
        <v>44322</v>
      </c>
      <c r="C66" s="470"/>
      <c r="D66" s="424" t="s">
        <v>876</v>
      </c>
      <c r="E66" s="471" t="s">
        <v>557</v>
      </c>
      <c r="F66" s="422">
        <v>895</v>
      </c>
      <c r="G66" s="422">
        <v>874</v>
      </c>
      <c r="H66" s="422">
        <v>906</v>
      </c>
      <c r="I66" s="423">
        <v>935</v>
      </c>
      <c r="J66" s="423" t="s">
        <v>900</v>
      </c>
      <c r="K66" s="472">
        <f t="shared" si="38"/>
        <v>11</v>
      </c>
      <c r="L66" s="489">
        <f>(H66*N66)*0.07%</f>
        <v>412.23000000000008</v>
      </c>
      <c r="M66" s="473">
        <f t="shared" si="39"/>
        <v>6737.7699999999995</v>
      </c>
      <c r="N66" s="423">
        <v>650</v>
      </c>
      <c r="O66" s="474" t="s">
        <v>556</v>
      </c>
      <c r="P66" s="488">
        <v>44326</v>
      </c>
      <c r="Q66" s="344"/>
      <c r="R66" s="314" t="s">
        <v>559</v>
      </c>
      <c r="S66" s="37"/>
      <c r="Y66" s="37"/>
      <c r="Z66" s="37"/>
    </row>
    <row r="67" spans="1:34" s="350" customFormat="1" ht="13.9" customHeight="1">
      <c r="A67" s="490">
        <v>4</v>
      </c>
      <c r="B67" s="442">
        <v>44328</v>
      </c>
      <c r="C67" s="470"/>
      <c r="D67" s="424" t="s">
        <v>876</v>
      </c>
      <c r="E67" s="471" t="s">
        <v>557</v>
      </c>
      <c r="F67" s="422">
        <v>895</v>
      </c>
      <c r="G67" s="422">
        <v>874</v>
      </c>
      <c r="H67" s="422">
        <v>908.5</v>
      </c>
      <c r="I67" s="423">
        <v>935</v>
      </c>
      <c r="J67" s="423" t="s">
        <v>915</v>
      </c>
      <c r="K67" s="472">
        <f t="shared" ref="K67:K68" si="40">H67-F67</f>
        <v>13.5</v>
      </c>
      <c r="L67" s="489">
        <f>(H67*N67)*0.07%</f>
        <v>413.36750000000006</v>
      </c>
      <c r="M67" s="473">
        <f t="shared" ref="M67:M68" si="41">(K67*N67)-L67</f>
        <v>8361.6324999999997</v>
      </c>
      <c r="N67" s="423">
        <v>650</v>
      </c>
      <c r="O67" s="474" t="s">
        <v>556</v>
      </c>
      <c r="P67" s="475">
        <v>44328</v>
      </c>
      <c r="Q67" s="344"/>
      <c r="R67" s="314" t="s">
        <v>792</v>
      </c>
      <c r="S67" s="37"/>
      <c r="Y67" s="37"/>
      <c r="Z67" s="37"/>
    </row>
    <row r="68" spans="1:34" s="350" customFormat="1" ht="13.9" customHeight="1">
      <c r="A68" s="533">
        <v>5</v>
      </c>
      <c r="B68" s="492">
        <v>44330</v>
      </c>
      <c r="C68" s="525"/>
      <c r="D68" s="526" t="s">
        <v>934</v>
      </c>
      <c r="E68" s="527" t="s">
        <v>557</v>
      </c>
      <c r="F68" s="495">
        <v>826</v>
      </c>
      <c r="G68" s="495">
        <v>805</v>
      </c>
      <c r="H68" s="495">
        <v>805</v>
      </c>
      <c r="I68" s="497" t="s">
        <v>935</v>
      </c>
      <c r="J68" s="497" t="s">
        <v>945</v>
      </c>
      <c r="K68" s="528">
        <f t="shared" si="40"/>
        <v>-21</v>
      </c>
      <c r="L68" s="534">
        <f>(H68*N68)*0.07%</f>
        <v>338.1</v>
      </c>
      <c r="M68" s="529">
        <f t="shared" si="41"/>
        <v>-12938.1</v>
      </c>
      <c r="N68" s="497">
        <v>600</v>
      </c>
      <c r="O68" s="530" t="s">
        <v>620</v>
      </c>
      <c r="P68" s="500">
        <v>44333</v>
      </c>
      <c r="Q68" s="344"/>
      <c r="R68" s="314" t="s">
        <v>792</v>
      </c>
      <c r="S68" s="37"/>
      <c r="Y68" s="37"/>
      <c r="Z68" s="37"/>
    </row>
    <row r="69" spans="1:34" s="350" customFormat="1" ht="13.9" customHeight="1">
      <c r="A69" s="550">
        <v>6</v>
      </c>
      <c r="B69" s="552">
        <v>44335</v>
      </c>
      <c r="C69" s="398"/>
      <c r="D69" s="391" t="s">
        <v>999</v>
      </c>
      <c r="E69" s="392" t="s">
        <v>557</v>
      </c>
      <c r="F69" s="368" t="s">
        <v>1000</v>
      </c>
      <c r="G69" s="368">
        <v>204</v>
      </c>
      <c r="H69" s="368"/>
      <c r="I69" s="334">
        <v>217</v>
      </c>
      <c r="J69" s="554" t="s">
        <v>558</v>
      </c>
      <c r="K69" s="334"/>
      <c r="L69" s="383"/>
      <c r="M69" s="334"/>
      <c r="N69" s="334"/>
      <c r="O69" s="361"/>
      <c r="P69" s="374"/>
      <c r="Q69" s="344"/>
      <c r="R69" s="314" t="s">
        <v>559</v>
      </c>
      <c r="S69" s="37"/>
      <c r="Y69" s="37"/>
      <c r="Z69" s="37"/>
    </row>
    <row r="70" spans="1:34" s="350" customFormat="1" ht="13.9" customHeight="1">
      <c r="A70" s="551"/>
      <c r="B70" s="553"/>
      <c r="C70" s="398"/>
      <c r="D70" s="391" t="s">
        <v>1001</v>
      </c>
      <c r="E70" s="392" t="s">
        <v>557</v>
      </c>
      <c r="F70" s="368" t="s">
        <v>1002</v>
      </c>
      <c r="G70" s="368"/>
      <c r="H70" s="368"/>
      <c r="I70" s="334"/>
      <c r="J70" s="555"/>
      <c r="K70" s="334"/>
      <c r="L70" s="383"/>
      <c r="M70" s="334"/>
      <c r="N70" s="334"/>
      <c r="O70" s="361"/>
      <c r="P70" s="374"/>
      <c r="Q70" s="344"/>
      <c r="R70" s="314" t="s">
        <v>559</v>
      </c>
      <c r="S70" s="37"/>
      <c r="Y70" s="37"/>
      <c r="Z70" s="37"/>
    </row>
    <row r="71" spans="1:34" s="350" customFormat="1" ht="13.9" customHeight="1">
      <c r="A71" s="399"/>
      <c r="B71" s="397"/>
      <c r="C71" s="398"/>
      <c r="D71" s="391"/>
      <c r="E71" s="392"/>
      <c r="F71" s="368"/>
      <c r="G71" s="368"/>
      <c r="H71" s="368"/>
      <c r="I71" s="334"/>
      <c r="J71" s="334"/>
      <c r="K71" s="334"/>
      <c r="L71" s="334"/>
      <c r="M71" s="334"/>
      <c r="N71" s="334"/>
      <c r="O71" s="334"/>
      <c r="P71" s="334"/>
      <c r="Q71" s="344"/>
      <c r="R71" s="314"/>
      <c r="S71" s="37"/>
      <c r="Y71" s="37"/>
      <c r="Z71" s="37"/>
    </row>
    <row r="72" spans="1:34" s="350" customFormat="1" ht="13.9" customHeight="1">
      <c r="A72" s="409"/>
      <c r="B72" s="403"/>
      <c r="C72" s="410"/>
      <c r="D72" s="411"/>
      <c r="E72" s="335"/>
      <c r="F72" s="378"/>
      <c r="G72" s="378"/>
      <c r="H72" s="378"/>
      <c r="I72" s="376"/>
      <c r="J72" s="376"/>
      <c r="K72" s="376"/>
      <c r="L72" s="376"/>
      <c r="M72" s="376"/>
      <c r="N72" s="376"/>
      <c r="O72" s="376"/>
      <c r="P72" s="376"/>
      <c r="Q72" s="344"/>
      <c r="R72" s="314"/>
      <c r="S72" s="37"/>
      <c r="Y72" s="37"/>
      <c r="Z72" s="37"/>
    </row>
    <row r="73" spans="1:34" s="3" customFormat="1">
      <c r="A73" s="41"/>
      <c r="B73" s="42"/>
      <c r="C73" s="43"/>
      <c r="D73" s="44"/>
      <c r="E73" s="45"/>
      <c r="F73" s="46"/>
      <c r="G73" s="46"/>
      <c r="H73" s="46"/>
      <c r="I73" s="46"/>
      <c r="J73" s="14"/>
      <c r="K73" s="88"/>
      <c r="L73" s="88"/>
      <c r="M73" s="14"/>
      <c r="N73" s="13"/>
      <c r="O73" s="89"/>
      <c r="P73" s="2"/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" customFormat="1" ht="15">
      <c r="A74" s="47" t="s">
        <v>573</v>
      </c>
      <c r="B74" s="47"/>
      <c r="C74" s="47"/>
      <c r="D74" s="47"/>
      <c r="E74" s="48"/>
      <c r="F74" s="46"/>
      <c r="G74" s="46"/>
      <c r="H74" s="46"/>
      <c r="I74" s="46"/>
      <c r="J74" s="50"/>
      <c r="K74" s="9"/>
      <c r="L74" s="9"/>
      <c r="M74" s="9"/>
      <c r="N74" s="8"/>
      <c r="O74" s="50"/>
      <c r="P74" s="2"/>
      <c r="Q74" s="1"/>
      <c r="R74" s="14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3" customFormat="1" ht="38.25">
      <c r="A75" s="18" t="s">
        <v>16</v>
      </c>
      <c r="B75" s="18" t="s">
        <v>534</v>
      </c>
      <c r="C75" s="18"/>
      <c r="D75" s="19" t="s">
        <v>545</v>
      </c>
      <c r="E75" s="18" t="s">
        <v>546</v>
      </c>
      <c r="F75" s="18" t="s">
        <v>547</v>
      </c>
      <c r="G75" s="49" t="s">
        <v>566</v>
      </c>
      <c r="H75" s="18" t="s">
        <v>549</v>
      </c>
      <c r="I75" s="18" t="s">
        <v>550</v>
      </c>
      <c r="J75" s="17" t="s">
        <v>551</v>
      </c>
      <c r="K75" s="17" t="s">
        <v>574</v>
      </c>
      <c r="L75" s="60" t="s">
        <v>818</v>
      </c>
      <c r="M75" s="74" t="s">
        <v>568</v>
      </c>
      <c r="N75" s="18" t="s">
        <v>569</v>
      </c>
      <c r="O75" s="18" t="s">
        <v>554</v>
      </c>
      <c r="P75" s="19" t="s">
        <v>555</v>
      </c>
      <c r="Q75" s="1"/>
      <c r="R75" s="14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37" customFormat="1" ht="14.25">
      <c r="A76" s="476">
        <v>1</v>
      </c>
      <c r="B76" s="442">
        <v>44319</v>
      </c>
      <c r="C76" s="470"/>
      <c r="D76" s="424" t="s">
        <v>859</v>
      </c>
      <c r="E76" s="471" t="s">
        <v>557</v>
      </c>
      <c r="F76" s="422">
        <v>12</v>
      </c>
      <c r="G76" s="422">
        <v>8</v>
      </c>
      <c r="H76" s="422">
        <v>13.25</v>
      </c>
      <c r="I76" s="423">
        <v>20</v>
      </c>
      <c r="J76" s="423" t="s">
        <v>860</v>
      </c>
      <c r="K76" s="472">
        <f t="shared" ref="K76:K81" si="42">H76-F76</f>
        <v>1.25</v>
      </c>
      <c r="L76" s="423">
        <v>100</v>
      </c>
      <c r="M76" s="473">
        <f t="shared" ref="M76:M81" si="43">(K76*N76)-L76</f>
        <v>1618.75</v>
      </c>
      <c r="N76" s="423">
        <v>1375</v>
      </c>
      <c r="O76" s="474" t="s">
        <v>556</v>
      </c>
      <c r="P76" s="475">
        <v>44319</v>
      </c>
      <c r="Q76" s="344"/>
      <c r="R76" s="314" t="s">
        <v>559</v>
      </c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4.25">
      <c r="A77" s="476">
        <v>2</v>
      </c>
      <c r="B77" s="442">
        <v>44320</v>
      </c>
      <c r="C77" s="470"/>
      <c r="D77" s="424" t="s">
        <v>865</v>
      </c>
      <c r="E77" s="471" t="s">
        <v>557</v>
      </c>
      <c r="F77" s="422">
        <v>37</v>
      </c>
      <c r="G77" s="422">
        <v>19</v>
      </c>
      <c r="H77" s="422">
        <v>45</v>
      </c>
      <c r="I77" s="423" t="s">
        <v>866</v>
      </c>
      <c r="J77" s="423" t="s">
        <v>868</v>
      </c>
      <c r="K77" s="472">
        <f t="shared" si="42"/>
        <v>8</v>
      </c>
      <c r="L77" s="423">
        <v>100</v>
      </c>
      <c r="M77" s="473">
        <f t="shared" si="43"/>
        <v>2300</v>
      </c>
      <c r="N77" s="423">
        <v>300</v>
      </c>
      <c r="O77" s="474" t="s">
        <v>556</v>
      </c>
      <c r="P77" s="475">
        <v>44320</v>
      </c>
      <c r="Q77" s="344"/>
      <c r="R77" s="314" t="s">
        <v>559</v>
      </c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4.25">
      <c r="A78" s="476">
        <v>3</v>
      </c>
      <c r="B78" s="442">
        <v>44320</v>
      </c>
      <c r="C78" s="470"/>
      <c r="D78" s="424" t="s">
        <v>867</v>
      </c>
      <c r="E78" s="471" t="s">
        <v>557</v>
      </c>
      <c r="F78" s="422">
        <v>36</v>
      </c>
      <c r="G78" s="422">
        <v>19</v>
      </c>
      <c r="H78" s="422">
        <v>40.5</v>
      </c>
      <c r="I78" s="423" t="s">
        <v>866</v>
      </c>
      <c r="J78" s="423" t="s">
        <v>869</v>
      </c>
      <c r="K78" s="472">
        <f t="shared" si="42"/>
        <v>4.5</v>
      </c>
      <c r="L78" s="423">
        <v>100</v>
      </c>
      <c r="M78" s="473">
        <f t="shared" si="43"/>
        <v>1250</v>
      </c>
      <c r="N78" s="423">
        <v>300</v>
      </c>
      <c r="O78" s="474" t="s">
        <v>556</v>
      </c>
      <c r="P78" s="475">
        <v>44320</v>
      </c>
      <c r="Q78" s="344"/>
      <c r="R78" s="314" t="s">
        <v>559</v>
      </c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4.25">
      <c r="A79" s="476">
        <v>4</v>
      </c>
      <c r="B79" s="442">
        <v>44320</v>
      </c>
      <c r="C79" s="470"/>
      <c r="D79" s="424" t="s">
        <v>870</v>
      </c>
      <c r="E79" s="471" t="s">
        <v>557</v>
      </c>
      <c r="F79" s="422">
        <v>57.5</v>
      </c>
      <c r="G79" s="422">
        <v>19</v>
      </c>
      <c r="H79" s="422">
        <v>74</v>
      </c>
      <c r="I79" s="423">
        <v>120</v>
      </c>
      <c r="J79" s="423" t="s">
        <v>871</v>
      </c>
      <c r="K79" s="472">
        <f t="shared" si="42"/>
        <v>16.5</v>
      </c>
      <c r="L79" s="423">
        <v>100</v>
      </c>
      <c r="M79" s="473">
        <f t="shared" si="43"/>
        <v>1137.5</v>
      </c>
      <c r="N79" s="423">
        <v>75</v>
      </c>
      <c r="O79" s="474" t="s">
        <v>556</v>
      </c>
      <c r="P79" s="475">
        <v>44320</v>
      </c>
      <c r="Q79" s="344"/>
      <c r="R79" s="314" t="s">
        <v>792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476">
        <v>5</v>
      </c>
      <c r="B80" s="442">
        <v>44321</v>
      </c>
      <c r="C80" s="470"/>
      <c r="D80" s="424" t="s">
        <v>874</v>
      </c>
      <c r="E80" s="471" t="s">
        <v>557</v>
      </c>
      <c r="F80" s="422">
        <v>41</v>
      </c>
      <c r="G80" s="422">
        <v>25</v>
      </c>
      <c r="H80" s="422">
        <v>47.5</v>
      </c>
      <c r="I80" s="423" t="s">
        <v>866</v>
      </c>
      <c r="J80" s="423" t="s">
        <v>875</v>
      </c>
      <c r="K80" s="472">
        <f t="shared" si="42"/>
        <v>6.5</v>
      </c>
      <c r="L80" s="423">
        <v>100</v>
      </c>
      <c r="M80" s="473">
        <f t="shared" si="43"/>
        <v>1850</v>
      </c>
      <c r="N80" s="423">
        <v>300</v>
      </c>
      <c r="O80" s="474" t="s">
        <v>556</v>
      </c>
      <c r="P80" s="475">
        <v>44321</v>
      </c>
      <c r="Q80" s="344"/>
      <c r="R80" s="314" t="s">
        <v>559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76">
        <v>6</v>
      </c>
      <c r="B81" s="442">
        <v>44321</v>
      </c>
      <c r="C81" s="470"/>
      <c r="D81" s="424" t="s">
        <v>874</v>
      </c>
      <c r="E81" s="471" t="s">
        <v>557</v>
      </c>
      <c r="F81" s="422">
        <v>39</v>
      </c>
      <c r="G81" s="422">
        <v>24</v>
      </c>
      <c r="H81" s="422">
        <v>45</v>
      </c>
      <c r="I81" s="423" t="s">
        <v>866</v>
      </c>
      <c r="J81" s="423" t="s">
        <v>894</v>
      </c>
      <c r="K81" s="472">
        <f t="shared" si="42"/>
        <v>6</v>
      </c>
      <c r="L81" s="423">
        <v>100</v>
      </c>
      <c r="M81" s="473">
        <f t="shared" si="43"/>
        <v>1700</v>
      </c>
      <c r="N81" s="423">
        <v>300</v>
      </c>
      <c r="O81" s="474" t="s">
        <v>556</v>
      </c>
      <c r="P81" s="488">
        <v>44322</v>
      </c>
      <c r="Q81" s="344"/>
      <c r="R81" s="314" t="s">
        <v>559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76">
        <v>7</v>
      </c>
      <c r="B82" s="442">
        <v>44321</v>
      </c>
      <c r="C82" s="470"/>
      <c r="D82" s="424" t="s">
        <v>867</v>
      </c>
      <c r="E82" s="471" t="s">
        <v>557</v>
      </c>
      <c r="F82" s="422">
        <v>36</v>
      </c>
      <c r="G82" s="422">
        <v>19</v>
      </c>
      <c r="H82" s="422">
        <v>39.5</v>
      </c>
      <c r="I82" s="423" t="s">
        <v>866</v>
      </c>
      <c r="J82" s="423" t="s">
        <v>885</v>
      </c>
      <c r="K82" s="472">
        <f t="shared" ref="K82" si="44">H82-F82</f>
        <v>3.5</v>
      </c>
      <c r="L82" s="423">
        <v>100</v>
      </c>
      <c r="M82" s="473">
        <f t="shared" ref="M82" si="45">(K82*N82)-L82</f>
        <v>950</v>
      </c>
      <c r="N82" s="423">
        <v>300</v>
      </c>
      <c r="O82" s="474" t="s">
        <v>556</v>
      </c>
      <c r="P82" s="488">
        <v>44326</v>
      </c>
      <c r="Q82" s="344"/>
      <c r="R82" s="314" t="s">
        <v>559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76">
        <v>8</v>
      </c>
      <c r="B83" s="442">
        <v>44322</v>
      </c>
      <c r="C83" s="470"/>
      <c r="D83" s="424" t="s">
        <v>879</v>
      </c>
      <c r="E83" s="471" t="s">
        <v>557</v>
      </c>
      <c r="F83" s="422">
        <v>35</v>
      </c>
      <c r="G83" s="422"/>
      <c r="H83" s="422">
        <v>49</v>
      </c>
      <c r="I83" s="423">
        <v>90</v>
      </c>
      <c r="J83" s="423" t="s">
        <v>880</v>
      </c>
      <c r="K83" s="472">
        <f>H83-F83</f>
        <v>14</v>
      </c>
      <c r="L83" s="423">
        <v>100</v>
      </c>
      <c r="M83" s="473">
        <f>(K83*N83)-L83</f>
        <v>950</v>
      </c>
      <c r="N83" s="423">
        <v>75</v>
      </c>
      <c r="O83" s="474" t="s">
        <v>556</v>
      </c>
      <c r="P83" s="475">
        <v>44322</v>
      </c>
      <c r="Q83" s="344"/>
      <c r="R83" s="314" t="s">
        <v>792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476">
        <v>9</v>
      </c>
      <c r="B84" s="442">
        <v>44322</v>
      </c>
      <c r="C84" s="470"/>
      <c r="D84" s="424" t="s">
        <v>881</v>
      </c>
      <c r="E84" s="471" t="s">
        <v>557</v>
      </c>
      <c r="F84" s="422">
        <v>37</v>
      </c>
      <c r="G84" s="422">
        <v>27</v>
      </c>
      <c r="H84" s="422">
        <v>41</v>
      </c>
      <c r="I84" s="423">
        <v>55</v>
      </c>
      <c r="J84" s="423" t="s">
        <v>886</v>
      </c>
      <c r="K84" s="472">
        <f t="shared" ref="K84" si="46">H84-F84</f>
        <v>4</v>
      </c>
      <c r="L84" s="423">
        <v>100</v>
      </c>
      <c r="M84" s="473">
        <f t="shared" ref="M84" si="47">(K84*N84)-L84</f>
        <v>2100</v>
      </c>
      <c r="N84" s="423">
        <v>550</v>
      </c>
      <c r="O84" s="474" t="s">
        <v>556</v>
      </c>
      <c r="P84" s="488">
        <v>44323</v>
      </c>
      <c r="Q84" s="344"/>
      <c r="R84" s="314" t="s">
        <v>792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476">
        <v>10</v>
      </c>
      <c r="B85" s="442">
        <v>44322</v>
      </c>
      <c r="C85" s="470"/>
      <c r="D85" s="424" t="s">
        <v>859</v>
      </c>
      <c r="E85" s="471" t="s">
        <v>557</v>
      </c>
      <c r="F85" s="422">
        <v>12.5</v>
      </c>
      <c r="G85" s="422">
        <v>7.5</v>
      </c>
      <c r="H85" s="422">
        <v>16</v>
      </c>
      <c r="I85" s="423">
        <v>20</v>
      </c>
      <c r="J85" s="423" t="s">
        <v>885</v>
      </c>
      <c r="K85" s="472">
        <f t="shared" ref="K85:K86" si="48">H85-F85</f>
        <v>3.5</v>
      </c>
      <c r="L85" s="423">
        <v>100</v>
      </c>
      <c r="M85" s="473">
        <f t="shared" ref="M85:M86" si="49">(K85*N85)-L85</f>
        <v>4712.5</v>
      </c>
      <c r="N85" s="423">
        <v>1375</v>
      </c>
      <c r="O85" s="474" t="s">
        <v>556</v>
      </c>
      <c r="P85" s="488">
        <v>44323</v>
      </c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476">
        <v>11</v>
      </c>
      <c r="B86" s="442">
        <v>44323</v>
      </c>
      <c r="C86" s="470"/>
      <c r="D86" s="424" t="s">
        <v>888</v>
      </c>
      <c r="E86" s="471" t="s">
        <v>557</v>
      </c>
      <c r="F86" s="422">
        <v>96</v>
      </c>
      <c r="G86" s="422">
        <v>58</v>
      </c>
      <c r="H86" s="422">
        <v>110</v>
      </c>
      <c r="I86" s="423">
        <v>170</v>
      </c>
      <c r="J86" s="423" t="s">
        <v>880</v>
      </c>
      <c r="K86" s="472">
        <f t="shared" si="48"/>
        <v>14</v>
      </c>
      <c r="L86" s="423">
        <v>100</v>
      </c>
      <c r="M86" s="473">
        <f t="shared" si="49"/>
        <v>950</v>
      </c>
      <c r="N86" s="423">
        <v>75</v>
      </c>
      <c r="O86" s="474" t="s">
        <v>556</v>
      </c>
      <c r="P86" s="475">
        <v>44323</v>
      </c>
      <c r="Q86" s="344"/>
      <c r="R86" s="314" t="s">
        <v>792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476">
        <v>12</v>
      </c>
      <c r="B87" s="442">
        <v>44323</v>
      </c>
      <c r="C87" s="470"/>
      <c r="D87" s="424" t="s">
        <v>890</v>
      </c>
      <c r="E87" s="471" t="s">
        <v>557</v>
      </c>
      <c r="F87" s="422">
        <v>12</v>
      </c>
      <c r="G87" s="422">
        <v>7</v>
      </c>
      <c r="H87" s="422">
        <v>13</v>
      </c>
      <c r="I87" s="423" t="s">
        <v>891</v>
      </c>
      <c r="J87" s="423" t="s">
        <v>893</v>
      </c>
      <c r="K87" s="472">
        <f t="shared" ref="K87" si="50">H87-F87</f>
        <v>1</v>
      </c>
      <c r="L87" s="423">
        <v>100</v>
      </c>
      <c r="M87" s="473">
        <f t="shared" ref="M87" si="51">(K87*N87)-L87</f>
        <v>1150</v>
      </c>
      <c r="N87" s="423">
        <v>1250</v>
      </c>
      <c r="O87" s="474" t="s">
        <v>556</v>
      </c>
      <c r="P87" s="475">
        <v>44323</v>
      </c>
      <c r="Q87" s="344"/>
      <c r="R87" s="314" t="s">
        <v>559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76">
        <v>13</v>
      </c>
      <c r="B88" s="442">
        <v>44326</v>
      </c>
      <c r="C88" s="470"/>
      <c r="D88" s="424" t="s">
        <v>899</v>
      </c>
      <c r="E88" s="471" t="s">
        <v>557</v>
      </c>
      <c r="F88" s="422">
        <v>69</v>
      </c>
      <c r="G88" s="422">
        <v>38</v>
      </c>
      <c r="H88" s="422">
        <v>78</v>
      </c>
      <c r="I88" s="423">
        <v>130</v>
      </c>
      <c r="J88" s="423" t="s">
        <v>799</v>
      </c>
      <c r="K88" s="472">
        <f>H88-F88</f>
        <v>9</v>
      </c>
      <c r="L88" s="423">
        <v>100</v>
      </c>
      <c r="M88" s="473">
        <f>(K88*N88)-L88</f>
        <v>575</v>
      </c>
      <c r="N88" s="423">
        <v>75</v>
      </c>
      <c r="O88" s="474" t="s">
        <v>556</v>
      </c>
      <c r="P88" s="475">
        <v>44326</v>
      </c>
      <c r="Q88" s="344"/>
      <c r="R88" s="314" t="s">
        <v>792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476">
        <v>14</v>
      </c>
      <c r="B89" s="442">
        <v>44327</v>
      </c>
      <c r="C89" s="470"/>
      <c r="D89" s="424" t="s">
        <v>859</v>
      </c>
      <c r="E89" s="471" t="s">
        <v>557</v>
      </c>
      <c r="F89" s="422">
        <v>9.75</v>
      </c>
      <c r="G89" s="422">
        <v>5.5</v>
      </c>
      <c r="H89" s="422">
        <v>11.75</v>
      </c>
      <c r="I89" s="423" t="s">
        <v>908</v>
      </c>
      <c r="J89" s="423" t="s">
        <v>909</v>
      </c>
      <c r="K89" s="472">
        <f t="shared" ref="K89" si="52">H89-F89</f>
        <v>2</v>
      </c>
      <c r="L89" s="423">
        <v>100</v>
      </c>
      <c r="M89" s="473">
        <f t="shared" ref="M89" si="53">(K89*N89)-L89</f>
        <v>2650</v>
      </c>
      <c r="N89" s="423">
        <v>1375</v>
      </c>
      <c r="O89" s="474" t="s">
        <v>556</v>
      </c>
      <c r="P89" s="475">
        <v>44327</v>
      </c>
      <c r="Q89" s="344"/>
      <c r="R89" s="314" t="s">
        <v>792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476">
        <v>15</v>
      </c>
      <c r="B90" s="442">
        <v>44327</v>
      </c>
      <c r="C90" s="470"/>
      <c r="D90" s="424" t="s">
        <v>910</v>
      </c>
      <c r="E90" s="471" t="s">
        <v>557</v>
      </c>
      <c r="F90" s="422">
        <v>61</v>
      </c>
      <c r="G90" s="422">
        <v>25</v>
      </c>
      <c r="H90" s="422">
        <v>77</v>
      </c>
      <c r="I90" s="423">
        <v>120</v>
      </c>
      <c r="J90" s="423" t="s">
        <v>887</v>
      </c>
      <c r="K90" s="472">
        <f>H90-F90</f>
        <v>16</v>
      </c>
      <c r="L90" s="423">
        <v>100</v>
      </c>
      <c r="M90" s="473">
        <f>(K90*N90)-L90</f>
        <v>1100</v>
      </c>
      <c r="N90" s="423">
        <v>75</v>
      </c>
      <c r="O90" s="474" t="s">
        <v>556</v>
      </c>
      <c r="P90" s="475">
        <v>44327</v>
      </c>
      <c r="Q90" s="344"/>
      <c r="R90" s="314" t="s">
        <v>792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476">
        <v>16</v>
      </c>
      <c r="B91" s="442">
        <v>44327</v>
      </c>
      <c r="C91" s="470"/>
      <c r="D91" s="424" t="s">
        <v>906</v>
      </c>
      <c r="E91" s="471" t="s">
        <v>557</v>
      </c>
      <c r="F91" s="422">
        <v>26.5</v>
      </c>
      <c r="G91" s="422">
        <v>17</v>
      </c>
      <c r="H91" s="422">
        <v>32</v>
      </c>
      <c r="I91" s="423" t="s">
        <v>907</v>
      </c>
      <c r="J91" s="423" t="s">
        <v>920</v>
      </c>
      <c r="K91" s="472">
        <f t="shared" ref="K91" si="54">H91-F91</f>
        <v>5.5</v>
      </c>
      <c r="L91" s="423">
        <v>100</v>
      </c>
      <c r="M91" s="473">
        <f t="shared" ref="M91" si="55">(K91*N91)-L91</f>
        <v>3475</v>
      </c>
      <c r="N91" s="423">
        <v>650</v>
      </c>
      <c r="O91" s="474" t="s">
        <v>556</v>
      </c>
      <c r="P91" s="488">
        <v>44330</v>
      </c>
      <c r="Q91" s="344"/>
      <c r="R91" s="314" t="s">
        <v>559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476">
        <v>17</v>
      </c>
      <c r="B92" s="442">
        <v>44328</v>
      </c>
      <c r="C92" s="470"/>
      <c r="D92" s="424" t="s">
        <v>918</v>
      </c>
      <c r="E92" s="471" t="s">
        <v>557</v>
      </c>
      <c r="F92" s="422">
        <v>34</v>
      </c>
      <c r="G92" s="422">
        <v>24</v>
      </c>
      <c r="H92" s="422">
        <v>39.5</v>
      </c>
      <c r="I92" s="423" t="s">
        <v>919</v>
      </c>
      <c r="J92" s="423" t="s">
        <v>920</v>
      </c>
      <c r="K92" s="472">
        <f t="shared" ref="K92" si="56">H92-F92</f>
        <v>5.5</v>
      </c>
      <c r="L92" s="423">
        <v>100</v>
      </c>
      <c r="M92" s="473">
        <f t="shared" ref="M92" si="57">(K92*N92)-L92</f>
        <v>2650</v>
      </c>
      <c r="N92" s="423">
        <v>500</v>
      </c>
      <c r="O92" s="474" t="s">
        <v>556</v>
      </c>
      <c r="P92" s="475">
        <v>44328</v>
      </c>
      <c r="Q92" s="344"/>
      <c r="R92" s="314" t="s">
        <v>559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399">
        <v>18</v>
      </c>
      <c r="B93" s="397">
        <v>44328</v>
      </c>
      <c r="C93" s="398"/>
      <c r="D93" s="391" t="s">
        <v>923</v>
      </c>
      <c r="E93" s="392" t="s">
        <v>924</v>
      </c>
      <c r="F93" s="368" t="s">
        <v>925</v>
      </c>
      <c r="G93" s="368">
        <v>10.5</v>
      </c>
      <c r="H93" s="368"/>
      <c r="I93" s="334">
        <v>0.1</v>
      </c>
      <c r="J93" s="334" t="s">
        <v>558</v>
      </c>
      <c r="K93" s="469"/>
      <c r="L93" s="334"/>
      <c r="M93" s="462"/>
      <c r="N93" s="334"/>
      <c r="O93" s="361"/>
      <c r="P93" s="374"/>
      <c r="Q93" s="344"/>
      <c r="R93" s="314" t="s">
        <v>559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76">
        <v>19</v>
      </c>
      <c r="B94" s="442">
        <v>44328</v>
      </c>
      <c r="C94" s="470"/>
      <c r="D94" s="424" t="s">
        <v>881</v>
      </c>
      <c r="E94" s="471" t="s">
        <v>557</v>
      </c>
      <c r="F94" s="422">
        <v>25</v>
      </c>
      <c r="G94" s="422">
        <v>15</v>
      </c>
      <c r="H94" s="422">
        <v>28</v>
      </c>
      <c r="I94" s="423" t="s">
        <v>926</v>
      </c>
      <c r="J94" s="423" t="s">
        <v>951</v>
      </c>
      <c r="K94" s="472">
        <f t="shared" ref="K94" si="58">H94-F94</f>
        <v>3</v>
      </c>
      <c r="L94" s="423">
        <v>100</v>
      </c>
      <c r="M94" s="473">
        <f t="shared" ref="M94" si="59">(K94*N94)-L94</f>
        <v>1550</v>
      </c>
      <c r="N94" s="423">
        <v>550</v>
      </c>
      <c r="O94" s="474" t="s">
        <v>556</v>
      </c>
      <c r="P94" s="488">
        <v>44333</v>
      </c>
      <c r="Q94" s="344"/>
      <c r="R94" s="314" t="s">
        <v>792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476">
        <v>20</v>
      </c>
      <c r="B95" s="442">
        <v>44328</v>
      </c>
      <c r="C95" s="470"/>
      <c r="D95" s="424" t="s">
        <v>859</v>
      </c>
      <c r="E95" s="471" t="s">
        <v>557</v>
      </c>
      <c r="F95" s="422">
        <v>7.5</v>
      </c>
      <c r="G95" s="422">
        <v>4</v>
      </c>
      <c r="H95" s="422">
        <v>9.25</v>
      </c>
      <c r="I95" s="423" t="s">
        <v>927</v>
      </c>
      <c r="J95" s="423" t="s">
        <v>950</v>
      </c>
      <c r="K95" s="472">
        <f t="shared" ref="K95:K96" si="60">H95-F95</f>
        <v>1.75</v>
      </c>
      <c r="L95" s="423">
        <v>100</v>
      </c>
      <c r="M95" s="473">
        <f t="shared" ref="M95" si="61">(K95*N95)-L95</f>
        <v>2306.25</v>
      </c>
      <c r="N95" s="423">
        <v>1375</v>
      </c>
      <c r="O95" s="474" t="s">
        <v>556</v>
      </c>
      <c r="P95" s="488">
        <v>44333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524">
        <v>21</v>
      </c>
      <c r="B96" s="492">
        <v>44330</v>
      </c>
      <c r="C96" s="525"/>
      <c r="D96" s="526" t="s">
        <v>906</v>
      </c>
      <c r="E96" s="527" t="s">
        <v>557</v>
      </c>
      <c r="F96" s="495">
        <v>28.5</v>
      </c>
      <c r="G96" s="495">
        <v>19</v>
      </c>
      <c r="H96" s="495">
        <v>21</v>
      </c>
      <c r="I96" s="497" t="s">
        <v>907</v>
      </c>
      <c r="J96" s="497" t="s">
        <v>952</v>
      </c>
      <c r="K96" s="528">
        <f t="shared" si="60"/>
        <v>-7.5</v>
      </c>
      <c r="L96" s="497">
        <v>100</v>
      </c>
      <c r="M96" s="529">
        <f t="shared" ref="M96" si="62">(K96*N96)-L96</f>
        <v>-4975</v>
      </c>
      <c r="N96" s="497">
        <v>650</v>
      </c>
      <c r="O96" s="530" t="s">
        <v>620</v>
      </c>
      <c r="P96" s="500">
        <v>44333</v>
      </c>
      <c r="Q96" s="344"/>
      <c r="R96" s="314" t="s">
        <v>559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476">
        <v>22</v>
      </c>
      <c r="B97" s="442">
        <v>44330</v>
      </c>
      <c r="C97" s="470"/>
      <c r="D97" s="424" t="s">
        <v>936</v>
      </c>
      <c r="E97" s="471" t="s">
        <v>557</v>
      </c>
      <c r="F97" s="422">
        <v>86.5</v>
      </c>
      <c r="G97" s="422">
        <v>40</v>
      </c>
      <c r="H97" s="422">
        <v>101.5</v>
      </c>
      <c r="I97" s="423" t="s">
        <v>937</v>
      </c>
      <c r="J97" s="423" t="s">
        <v>884</v>
      </c>
      <c r="K97" s="472">
        <f>H97-F97</f>
        <v>15</v>
      </c>
      <c r="L97" s="423">
        <v>100</v>
      </c>
      <c r="M97" s="473">
        <f>(K97*N97)-L97</f>
        <v>1025</v>
      </c>
      <c r="N97" s="423">
        <v>75</v>
      </c>
      <c r="O97" s="474" t="s">
        <v>556</v>
      </c>
      <c r="P97" s="475">
        <v>44330</v>
      </c>
      <c r="Q97" s="344"/>
      <c r="R97" s="314" t="s">
        <v>792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524">
        <v>23</v>
      </c>
      <c r="B98" s="492">
        <v>44330</v>
      </c>
      <c r="C98" s="525"/>
      <c r="D98" s="526" t="s">
        <v>938</v>
      </c>
      <c r="E98" s="527" t="s">
        <v>557</v>
      </c>
      <c r="F98" s="495">
        <v>9</v>
      </c>
      <c r="G98" s="495">
        <v>6</v>
      </c>
      <c r="H98" s="495">
        <v>6</v>
      </c>
      <c r="I98" s="497" t="s">
        <v>908</v>
      </c>
      <c r="J98" s="497" t="s">
        <v>961</v>
      </c>
      <c r="K98" s="528">
        <f t="shared" ref="K98" si="63">H98-F98</f>
        <v>-3</v>
      </c>
      <c r="L98" s="497">
        <v>100</v>
      </c>
      <c r="M98" s="529">
        <f t="shared" ref="M98" si="64">(K98*N98)-L98</f>
        <v>-5653</v>
      </c>
      <c r="N98" s="497">
        <v>1851</v>
      </c>
      <c r="O98" s="530" t="s">
        <v>620</v>
      </c>
      <c r="P98" s="500">
        <v>44334</v>
      </c>
      <c r="Q98" s="344"/>
      <c r="R98" s="314" t="s">
        <v>559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524">
        <v>24</v>
      </c>
      <c r="B99" s="531">
        <v>44333</v>
      </c>
      <c r="C99" s="525"/>
      <c r="D99" s="526" t="s">
        <v>944</v>
      </c>
      <c r="E99" s="527" t="s">
        <v>557</v>
      </c>
      <c r="F99" s="495">
        <v>79</v>
      </c>
      <c r="G99" s="495">
        <v>35</v>
      </c>
      <c r="H99" s="495">
        <v>39</v>
      </c>
      <c r="I99" s="497">
        <v>150</v>
      </c>
      <c r="J99" s="497" t="s">
        <v>949</v>
      </c>
      <c r="K99" s="528">
        <f>H99-F99</f>
        <v>-40</v>
      </c>
      <c r="L99" s="497">
        <v>100</v>
      </c>
      <c r="M99" s="529">
        <f>(K99*N99)-L99</f>
        <v>-3100</v>
      </c>
      <c r="N99" s="497">
        <v>75</v>
      </c>
      <c r="O99" s="530" t="s">
        <v>620</v>
      </c>
      <c r="P99" s="532">
        <v>44333</v>
      </c>
      <c r="Q99" s="344"/>
      <c r="R99" s="314" t="s">
        <v>792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399">
        <v>25</v>
      </c>
      <c r="B100" s="354">
        <v>44333</v>
      </c>
      <c r="C100" s="398"/>
      <c r="D100" s="391" t="s">
        <v>946</v>
      </c>
      <c r="E100" s="392" t="s">
        <v>924</v>
      </c>
      <c r="F100" s="511" t="s">
        <v>947</v>
      </c>
      <c r="G100" s="368">
        <v>3.75</v>
      </c>
      <c r="H100" s="368"/>
      <c r="I100" s="334">
        <v>0.1</v>
      </c>
      <c r="J100" s="334" t="s">
        <v>558</v>
      </c>
      <c r="K100" s="469"/>
      <c r="L100" s="334"/>
      <c r="M100" s="462"/>
      <c r="N100" s="334"/>
      <c r="O100" s="361"/>
      <c r="P100" s="374"/>
      <c r="Q100" s="344"/>
      <c r="R100" s="314" t="s">
        <v>792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476">
        <v>26</v>
      </c>
      <c r="B101" s="523">
        <v>44333</v>
      </c>
      <c r="C101" s="470"/>
      <c r="D101" s="424" t="s">
        <v>948</v>
      </c>
      <c r="E101" s="471" t="s">
        <v>557</v>
      </c>
      <c r="F101" s="422">
        <v>27</v>
      </c>
      <c r="G101" s="422">
        <v>17</v>
      </c>
      <c r="H101" s="422">
        <v>31</v>
      </c>
      <c r="I101" s="423" t="s">
        <v>926</v>
      </c>
      <c r="J101" s="423" t="s">
        <v>886</v>
      </c>
      <c r="K101" s="472">
        <f t="shared" ref="K101:K102" si="65">H101-F101</f>
        <v>4</v>
      </c>
      <c r="L101" s="423">
        <v>100</v>
      </c>
      <c r="M101" s="473">
        <f t="shared" ref="M101:M102" si="66">(K101*N101)-L101</f>
        <v>2100</v>
      </c>
      <c r="N101" s="423">
        <v>550</v>
      </c>
      <c r="O101" s="474" t="s">
        <v>556</v>
      </c>
      <c r="P101" s="475">
        <v>44333</v>
      </c>
      <c r="Q101" s="344"/>
      <c r="R101" s="314" t="s">
        <v>792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4.25">
      <c r="A102" s="476">
        <v>27</v>
      </c>
      <c r="B102" s="523">
        <v>44334</v>
      </c>
      <c r="C102" s="470"/>
      <c r="D102" s="424" t="s">
        <v>966</v>
      </c>
      <c r="E102" s="471" t="s">
        <v>557</v>
      </c>
      <c r="F102" s="422">
        <v>16</v>
      </c>
      <c r="G102" s="422">
        <v>6.5</v>
      </c>
      <c r="H102" s="422">
        <v>20.5</v>
      </c>
      <c r="I102" s="423" t="s">
        <v>967</v>
      </c>
      <c r="J102" s="423" t="s">
        <v>869</v>
      </c>
      <c r="K102" s="472">
        <f t="shared" si="65"/>
        <v>4.5</v>
      </c>
      <c r="L102" s="423">
        <v>100</v>
      </c>
      <c r="M102" s="473">
        <f t="shared" si="66"/>
        <v>2375</v>
      </c>
      <c r="N102" s="423">
        <v>550</v>
      </c>
      <c r="O102" s="474" t="s">
        <v>556</v>
      </c>
      <c r="P102" s="475">
        <v>44334</v>
      </c>
      <c r="Q102" s="344"/>
      <c r="R102" s="314" t="s">
        <v>792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4.25">
      <c r="A103" s="476">
        <v>28</v>
      </c>
      <c r="B103" s="523">
        <v>44334</v>
      </c>
      <c r="C103" s="470"/>
      <c r="D103" s="424" t="s">
        <v>968</v>
      </c>
      <c r="E103" s="471" t="s">
        <v>557</v>
      </c>
      <c r="F103" s="422">
        <v>15.5</v>
      </c>
      <c r="G103" s="422">
        <v>7</v>
      </c>
      <c r="H103" s="422">
        <v>19.5</v>
      </c>
      <c r="I103" s="423" t="s">
        <v>969</v>
      </c>
      <c r="J103" s="423" t="s">
        <v>886</v>
      </c>
      <c r="K103" s="472">
        <f t="shared" ref="K103" si="67">H103-F103</f>
        <v>4</v>
      </c>
      <c r="L103" s="423">
        <v>100</v>
      </c>
      <c r="M103" s="473">
        <f t="shared" ref="M103" si="68">(K103*N103)-L103</f>
        <v>2700</v>
      </c>
      <c r="N103" s="423">
        <v>700</v>
      </c>
      <c r="O103" s="474" t="s">
        <v>556</v>
      </c>
      <c r="P103" s="475">
        <v>44334</v>
      </c>
      <c r="Q103" s="344"/>
      <c r="R103" s="314" t="s">
        <v>559</v>
      </c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4.25">
      <c r="A104" s="399">
        <v>29</v>
      </c>
      <c r="B104" s="397">
        <v>44334</v>
      </c>
      <c r="C104" s="398"/>
      <c r="D104" s="391" t="s">
        <v>970</v>
      </c>
      <c r="E104" s="392" t="s">
        <v>557</v>
      </c>
      <c r="F104" s="368" t="s">
        <v>971</v>
      </c>
      <c r="G104" s="368">
        <v>49</v>
      </c>
      <c r="H104" s="368"/>
      <c r="I104" s="334" t="s">
        <v>972</v>
      </c>
      <c r="J104" s="334" t="s">
        <v>558</v>
      </c>
      <c r="K104" s="469"/>
      <c r="L104" s="334"/>
      <c r="M104" s="462"/>
      <c r="N104" s="334"/>
      <c r="O104" s="361"/>
      <c r="P104" s="374"/>
      <c r="Q104" s="344"/>
      <c r="R104" s="314" t="s">
        <v>792</v>
      </c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4.25">
      <c r="A105" s="399">
        <v>30</v>
      </c>
      <c r="B105" s="397">
        <v>44334</v>
      </c>
      <c r="C105" s="398"/>
      <c r="D105" s="391" t="s">
        <v>968</v>
      </c>
      <c r="E105" s="392" t="s">
        <v>557</v>
      </c>
      <c r="F105" s="368" t="s">
        <v>973</v>
      </c>
      <c r="G105" s="368">
        <v>7</v>
      </c>
      <c r="H105" s="368"/>
      <c r="I105" s="334" t="s">
        <v>969</v>
      </c>
      <c r="J105" s="334" t="s">
        <v>558</v>
      </c>
      <c r="K105" s="469"/>
      <c r="L105" s="334"/>
      <c r="M105" s="462"/>
      <c r="N105" s="334"/>
      <c r="O105" s="361"/>
      <c r="P105" s="374"/>
      <c r="Q105" s="344"/>
      <c r="R105" s="314" t="s">
        <v>559</v>
      </c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4.25">
      <c r="A106" s="399">
        <v>31</v>
      </c>
      <c r="B106" s="397">
        <v>44335</v>
      </c>
      <c r="C106" s="398"/>
      <c r="D106" s="391" t="s">
        <v>966</v>
      </c>
      <c r="E106" s="392" t="s">
        <v>557</v>
      </c>
      <c r="F106" s="368" t="s">
        <v>992</v>
      </c>
      <c r="G106" s="368">
        <v>6.5</v>
      </c>
      <c r="H106" s="368"/>
      <c r="I106" s="334" t="s">
        <v>967</v>
      </c>
      <c r="J106" s="334" t="s">
        <v>558</v>
      </c>
      <c r="K106" s="469"/>
      <c r="L106" s="334"/>
      <c r="M106" s="462"/>
      <c r="N106" s="334"/>
      <c r="O106" s="361"/>
      <c r="P106" s="374"/>
      <c r="Q106" s="344"/>
      <c r="R106" s="314" t="s">
        <v>559</v>
      </c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4.25">
      <c r="A107" s="399">
        <v>32</v>
      </c>
      <c r="B107" s="397">
        <v>44335</v>
      </c>
      <c r="C107" s="398"/>
      <c r="D107" s="391" t="s">
        <v>993</v>
      </c>
      <c r="E107" s="392" t="s">
        <v>557</v>
      </c>
      <c r="F107" s="368" t="s">
        <v>994</v>
      </c>
      <c r="G107" s="368">
        <v>5</v>
      </c>
      <c r="H107" s="368"/>
      <c r="I107" s="334" t="s">
        <v>995</v>
      </c>
      <c r="J107" s="334" t="s">
        <v>558</v>
      </c>
      <c r="K107" s="469"/>
      <c r="L107" s="334"/>
      <c r="M107" s="462"/>
      <c r="N107" s="334"/>
      <c r="O107" s="361"/>
      <c r="P107" s="374"/>
      <c r="Q107" s="344"/>
      <c r="R107" s="314" t="s">
        <v>559</v>
      </c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s="37" customFormat="1" ht="14.25">
      <c r="A108" s="399"/>
      <c r="B108" s="397"/>
      <c r="C108" s="398"/>
      <c r="D108" s="391"/>
      <c r="E108" s="392"/>
      <c r="F108" s="368"/>
      <c r="G108" s="368"/>
      <c r="H108" s="368"/>
      <c r="I108" s="334"/>
      <c r="J108" s="334"/>
      <c r="K108" s="469"/>
      <c r="L108" s="334"/>
      <c r="M108" s="462"/>
      <c r="N108" s="334"/>
      <c r="O108" s="361"/>
      <c r="P108" s="374"/>
      <c r="Q108" s="344"/>
      <c r="R108" s="314"/>
      <c r="Z108" s="350"/>
      <c r="AA108" s="350"/>
      <c r="AB108" s="350"/>
      <c r="AC108" s="350"/>
      <c r="AD108" s="350"/>
      <c r="AE108" s="350"/>
      <c r="AF108" s="350"/>
      <c r="AG108" s="350"/>
      <c r="AH108" s="350"/>
    </row>
    <row r="109" spans="1:34" s="37" customFormat="1" ht="14.25">
      <c r="A109" s="399"/>
      <c r="B109" s="397"/>
      <c r="C109" s="398"/>
      <c r="D109" s="391"/>
      <c r="E109" s="392"/>
      <c r="F109" s="368"/>
      <c r="G109" s="368"/>
      <c r="H109" s="368"/>
      <c r="I109" s="334"/>
      <c r="J109" s="334"/>
      <c r="K109" s="334"/>
      <c r="L109" s="334"/>
      <c r="M109" s="462"/>
      <c r="N109" s="334"/>
      <c r="O109" s="361"/>
      <c r="P109" s="374"/>
      <c r="Q109" s="344"/>
      <c r="R109" s="314"/>
      <c r="Z109" s="350"/>
      <c r="AA109" s="350"/>
      <c r="AB109" s="350"/>
      <c r="AC109" s="350"/>
      <c r="AD109" s="350"/>
      <c r="AE109" s="350"/>
      <c r="AF109" s="350"/>
      <c r="AG109" s="350"/>
      <c r="AH109" s="350"/>
    </row>
    <row r="110" spans="1:34" s="37" customFormat="1" ht="14.25">
      <c r="A110" s="335"/>
      <c r="B110" s="336"/>
      <c r="C110" s="336"/>
      <c r="D110" s="337"/>
      <c r="E110" s="335"/>
      <c r="F110" s="351"/>
      <c r="G110" s="335"/>
      <c r="H110" s="335"/>
      <c r="I110" s="335"/>
      <c r="J110" s="336"/>
      <c r="K110" s="352"/>
      <c r="L110" s="335"/>
      <c r="M110" s="335"/>
      <c r="N110" s="335"/>
      <c r="O110" s="353"/>
      <c r="P110" s="344"/>
      <c r="Q110" s="344"/>
      <c r="R110" s="314"/>
      <c r="Z110" s="350"/>
      <c r="AA110" s="350"/>
      <c r="AB110" s="350"/>
      <c r="AC110" s="350"/>
      <c r="AD110" s="350"/>
      <c r="AE110" s="350"/>
      <c r="AF110" s="350"/>
      <c r="AG110" s="350"/>
      <c r="AH110" s="350"/>
    </row>
    <row r="111" spans="1:34" ht="15">
      <c r="A111" s="96" t="s">
        <v>575</v>
      </c>
      <c r="B111" s="97"/>
      <c r="C111" s="97"/>
      <c r="D111" s="98"/>
      <c r="E111" s="31"/>
      <c r="F111" s="29"/>
      <c r="G111" s="29"/>
      <c r="H111" s="70"/>
      <c r="I111" s="116"/>
      <c r="J111" s="117"/>
      <c r="K111" s="14"/>
      <c r="L111" s="14"/>
      <c r="M111" s="14"/>
      <c r="N111" s="8"/>
      <c r="O111" s="50"/>
      <c r="Q111" s="92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34" ht="38.25">
      <c r="A112" s="17" t="s">
        <v>16</v>
      </c>
      <c r="B112" s="18" t="s">
        <v>534</v>
      </c>
      <c r="C112" s="18"/>
      <c r="D112" s="19" t="s">
        <v>545</v>
      </c>
      <c r="E112" s="18" t="s">
        <v>546</v>
      </c>
      <c r="F112" s="18" t="s">
        <v>547</v>
      </c>
      <c r="G112" s="18" t="s">
        <v>548</v>
      </c>
      <c r="H112" s="18" t="s">
        <v>549</v>
      </c>
      <c r="I112" s="18" t="s">
        <v>550</v>
      </c>
      <c r="J112" s="17" t="s">
        <v>551</v>
      </c>
      <c r="K112" s="59" t="s">
        <v>567</v>
      </c>
      <c r="L112" s="373" t="s">
        <v>818</v>
      </c>
      <c r="M112" s="60" t="s">
        <v>817</v>
      </c>
      <c r="N112" s="18" t="s">
        <v>554</v>
      </c>
      <c r="O112" s="75" t="s">
        <v>555</v>
      </c>
      <c r="P112" s="94"/>
      <c r="Q112" s="8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9" s="350" customFormat="1" ht="14.25">
      <c r="A113" s="447">
        <v>1</v>
      </c>
      <c r="B113" s="448">
        <v>44238</v>
      </c>
      <c r="C113" s="449"/>
      <c r="D113" s="450" t="s">
        <v>445</v>
      </c>
      <c r="E113" s="451" t="s">
        <v>557</v>
      </c>
      <c r="F113" s="452">
        <v>1515</v>
      </c>
      <c r="G113" s="453">
        <v>1390</v>
      </c>
      <c r="H113" s="452">
        <v>1595</v>
      </c>
      <c r="I113" s="454" t="s">
        <v>835</v>
      </c>
      <c r="J113" s="455" t="s">
        <v>841</v>
      </c>
      <c r="K113" s="455">
        <f t="shared" ref="K113" si="69">H113-F113</f>
        <v>80</v>
      </c>
      <c r="L113" s="456">
        <f>(F113*-0.8)/100</f>
        <v>-12.12</v>
      </c>
      <c r="M113" s="457">
        <f t="shared" ref="M113" si="70">(K113+L113)/F113</f>
        <v>4.4805280528052799E-2</v>
      </c>
      <c r="N113" s="458" t="s">
        <v>556</v>
      </c>
      <c r="O113" s="459">
        <v>44271</v>
      </c>
      <c r="P113" s="95"/>
      <c r="Q113" s="395"/>
      <c r="R113" s="431" t="s">
        <v>559</v>
      </c>
      <c r="S113" s="389"/>
      <c r="T113" s="389"/>
      <c r="U113" s="389"/>
      <c r="V113" s="389"/>
      <c r="W113" s="389"/>
      <c r="X113" s="389"/>
      <c r="Y113" s="389"/>
      <c r="Z113" s="389"/>
    </row>
    <row r="114" spans="1:29" s="350" customFormat="1" ht="14.25">
      <c r="A114" s="345">
        <v>2</v>
      </c>
      <c r="B114" s="354">
        <v>44327</v>
      </c>
      <c r="C114" s="414"/>
      <c r="D114" s="366" t="s">
        <v>465</v>
      </c>
      <c r="E114" s="359" t="s">
        <v>557</v>
      </c>
      <c r="F114" s="368" t="s">
        <v>912</v>
      </c>
      <c r="G114" s="364">
        <v>218</v>
      </c>
      <c r="H114" s="368"/>
      <c r="I114" s="356" t="s">
        <v>913</v>
      </c>
      <c r="J114" s="393" t="s">
        <v>558</v>
      </c>
      <c r="K114" s="393"/>
      <c r="L114" s="394"/>
      <c r="M114" s="381"/>
      <c r="N114" s="360"/>
      <c r="O114" s="388"/>
      <c r="P114" s="95"/>
      <c r="Q114" s="395"/>
      <c r="R114" s="431" t="s">
        <v>559</v>
      </c>
      <c r="S114" s="389"/>
      <c r="T114" s="389"/>
      <c r="U114" s="389"/>
      <c r="V114" s="389"/>
      <c r="W114" s="389"/>
      <c r="X114" s="389"/>
      <c r="Y114" s="389"/>
      <c r="Z114" s="389"/>
    </row>
    <row r="115" spans="1:29" s="350" customFormat="1" ht="14.25">
      <c r="A115" s="345">
        <v>3</v>
      </c>
      <c r="B115" s="354">
        <v>44328</v>
      </c>
      <c r="C115" s="414"/>
      <c r="D115" s="366" t="s">
        <v>426</v>
      </c>
      <c r="E115" s="359" t="s">
        <v>557</v>
      </c>
      <c r="F115" s="368" t="s">
        <v>921</v>
      </c>
      <c r="G115" s="364">
        <v>348</v>
      </c>
      <c r="H115" s="368"/>
      <c r="I115" s="356" t="s">
        <v>922</v>
      </c>
      <c r="J115" s="469" t="s">
        <v>558</v>
      </c>
      <c r="K115" s="469"/>
      <c r="L115" s="385"/>
      <c r="M115" s="381"/>
      <c r="N115" s="386"/>
      <c r="O115" s="388"/>
      <c r="P115" s="95"/>
      <c r="Q115" s="395"/>
      <c r="R115" s="431" t="s">
        <v>559</v>
      </c>
      <c r="S115" s="389"/>
      <c r="T115" s="389"/>
      <c r="U115" s="389"/>
      <c r="V115" s="389"/>
      <c r="W115" s="389"/>
      <c r="X115" s="389"/>
      <c r="Y115" s="389"/>
      <c r="Z115" s="389"/>
    </row>
    <row r="116" spans="1:29" s="5" customFormat="1">
      <c r="A116" s="345"/>
      <c r="B116" s="346"/>
      <c r="C116" s="347"/>
      <c r="D116" s="348"/>
      <c r="E116" s="377"/>
      <c r="F116" s="377"/>
      <c r="G116" s="429"/>
      <c r="H116" s="429"/>
      <c r="I116" s="377"/>
      <c r="J116" s="430"/>
      <c r="K116" s="425"/>
      <c r="L116" s="426"/>
      <c r="M116" s="427"/>
      <c r="N116" s="428"/>
      <c r="O116" s="349"/>
      <c r="P116" s="120"/>
      <c r="Q116"/>
      <c r="R116" s="91"/>
      <c r="T116" s="54"/>
      <c r="U116" s="54"/>
      <c r="V116" s="54"/>
      <c r="W116" s="54"/>
      <c r="X116" s="54"/>
      <c r="Y116" s="54"/>
      <c r="Z116" s="54"/>
    </row>
    <row r="117" spans="1:29">
      <c r="A117" s="20" t="s">
        <v>560</v>
      </c>
      <c r="B117" s="20"/>
      <c r="C117" s="20"/>
      <c r="D117" s="20"/>
      <c r="E117" s="2"/>
      <c r="F117" s="27" t="s">
        <v>562</v>
      </c>
      <c r="G117" s="79"/>
      <c r="H117" s="79"/>
      <c r="I117" s="35"/>
      <c r="J117" s="82"/>
      <c r="K117" s="80"/>
      <c r="L117" s="81"/>
      <c r="M117" s="82"/>
      <c r="N117" s="83"/>
      <c r="O117" s="121"/>
      <c r="P117" s="8"/>
      <c r="Q117" s="13"/>
      <c r="R117" s="93"/>
      <c r="S117" s="13"/>
      <c r="T117" s="13"/>
      <c r="U117" s="13"/>
      <c r="V117" s="13"/>
      <c r="W117" s="13"/>
      <c r="X117" s="13"/>
      <c r="Y117" s="13"/>
    </row>
    <row r="118" spans="1:29">
      <c r="A118" s="26" t="s">
        <v>561</v>
      </c>
      <c r="B118" s="20"/>
      <c r="C118" s="20"/>
      <c r="D118" s="20"/>
      <c r="E118" s="29"/>
      <c r="F118" s="27" t="s">
        <v>564</v>
      </c>
      <c r="G118" s="9"/>
      <c r="H118" s="9"/>
      <c r="I118" s="9"/>
      <c r="J118" s="50"/>
      <c r="K118" s="9"/>
      <c r="L118" s="9"/>
      <c r="M118" s="9"/>
      <c r="N118" s="8"/>
      <c r="O118" s="50"/>
      <c r="Q118" s="4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9">
      <c r="A119" s="26"/>
      <c r="B119" s="20"/>
      <c r="C119" s="20"/>
      <c r="D119" s="20"/>
      <c r="E119" s="29"/>
      <c r="F119" s="27"/>
      <c r="G119" s="9"/>
      <c r="H119" s="9"/>
      <c r="I119" s="9"/>
      <c r="J119" s="50"/>
      <c r="K119" s="9"/>
      <c r="L119" s="9"/>
      <c r="M119" s="9"/>
      <c r="N119" s="8"/>
      <c r="O119" s="50"/>
      <c r="Q119" s="4"/>
      <c r="R119" s="79"/>
      <c r="S119" s="13"/>
      <c r="T119" s="13"/>
      <c r="U119" s="13"/>
      <c r="V119" s="13"/>
      <c r="W119" s="13"/>
      <c r="X119" s="13"/>
      <c r="Y119" s="13"/>
      <c r="Z119" s="13"/>
    </row>
    <row r="120" spans="1:29" ht="15">
      <c r="A120" s="8"/>
      <c r="B120" s="30" t="s">
        <v>822</v>
      </c>
      <c r="C120" s="30"/>
      <c r="D120" s="30"/>
      <c r="E120" s="30"/>
      <c r="F120" s="31"/>
      <c r="G120" s="29"/>
      <c r="H120" s="29"/>
      <c r="I120" s="70"/>
      <c r="J120" s="71"/>
      <c r="K120" s="72"/>
      <c r="L120" s="372"/>
      <c r="M120" s="9"/>
      <c r="N120" s="8"/>
      <c r="O120" s="50"/>
      <c r="Q120" s="4"/>
      <c r="R120" s="79"/>
      <c r="S120" s="13"/>
      <c r="T120" s="13"/>
      <c r="U120" s="13"/>
      <c r="V120" s="13"/>
      <c r="W120" s="13"/>
      <c r="X120" s="13"/>
      <c r="Y120" s="13"/>
      <c r="Z120" s="13"/>
    </row>
    <row r="121" spans="1:29" ht="38.25">
      <c r="A121" s="17" t="s">
        <v>16</v>
      </c>
      <c r="B121" s="18" t="s">
        <v>534</v>
      </c>
      <c r="C121" s="18"/>
      <c r="D121" s="19" t="s">
        <v>545</v>
      </c>
      <c r="E121" s="18" t="s">
        <v>546</v>
      </c>
      <c r="F121" s="18" t="s">
        <v>547</v>
      </c>
      <c r="G121" s="18" t="s">
        <v>566</v>
      </c>
      <c r="H121" s="18" t="s">
        <v>549</v>
      </c>
      <c r="I121" s="18" t="s">
        <v>550</v>
      </c>
      <c r="J121" s="73" t="s">
        <v>551</v>
      </c>
      <c r="K121" s="59" t="s">
        <v>567</v>
      </c>
      <c r="L121" s="74" t="s">
        <v>568</v>
      </c>
      <c r="M121" s="18" t="s">
        <v>569</v>
      </c>
      <c r="N121" s="373" t="s">
        <v>818</v>
      </c>
      <c r="O121" s="60" t="s">
        <v>817</v>
      </c>
      <c r="P121" s="18" t="s">
        <v>554</v>
      </c>
      <c r="Q121" s="75" t="s">
        <v>555</v>
      </c>
      <c r="R121" s="79"/>
      <c r="S121" s="13"/>
      <c r="T121" s="13"/>
      <c r="U121" s="13"/>
      <c r="V121" s="13"/>
      <c r="W121" s="13"/>
      <c r="X121" s="13"/>
      <c r="Y121" s="13"/>
      <c r="Z121" s="13"/>
    </row>
    <row r="122" spans="1:29" ht="14.25">
      <c r="A122" s="340"/>
      <c r="B122" s="354"/>
      <c r="C122" s="358"/>
      <c r="D122" s="366"/>
      <c r="E122" s="359"/>
      <c r="F122" s="382"/>
      <c r="G122" s="364"/>
      <c r="H122" s="359"/>
      <c r="I122" s="356"/>
      <c r="J122" s="393"/>
      <c r="K122" s="393"/>
      <c r="L122" s="394"/>
      <c r="M122" s="392"/>
      <c r="N122" s="394"/>
      <c r="O122" s="381"/>
      <c r="P122" s="360"/>
      <c r="Q122" s="374"/>
      <c r="R122" s="390"/>
      <c r="S122" s="380"/>
      <c r="T122" s="13"/>
      <c r="U122" s="389"/>
      <c r="V122" s="389"/>
      <c r="W122" s="389"/>
      <c r="X122" s="389"/>
      <c r="Y122" s="389"/>
      <c r="Z122" s="389"/>
      <c r="AA122" s="350"/>
      <c r="AB122" s="350"/>
      <c r="AC122" s="350"/>
    </row>
    <row r="123" spans="1:29" ht="14.25">
      <c r="A123" s="340"/>
      <c r="B123" s="354"/>
      <c r="C123" s="358"/>
      <c r="D123" s="366"/>
      <c r="E123" s="359"/>
      <c r="F123" s="382"/>
      <c r="G123" s="364"/>
      <c r="H123" s="359"/>
      <c r="I123" s="356"/>
      <c r="J123" s="393"/>
      <c r="K123" s="393"/>
      <c r="L123" s="394"/>
      <c r="M123" s="392"/>
      <c r="N123" s="394"/>
      <c r="O123" s="381"/>
      <c r="P123" s="360"/>
      <c r="Q123" s="374"/>
      <c r="R123" s="390"/>
      <c r="S123" s="380"/>
      <c r="T123" s="13"/>
      <c r="U123" s="389"/>
      <c r="V123" s="389"/>
      <c r="W123" s="389"/>
      <c r="X123" s="389"/>
      <c r="Y123" s="389"/>
      <c r="Z123" s="389"/>
      <c r="AA123" s="350"/>
      <c r="AB123" s="350"/>
      <c r="AC123" s="350"/>
    </row>
    <row r="124" spans="1:29" s="350" customFormat="1" ht="14.25">
      <c r="A124" s="340"/>
      <c r="B124" s="354"/>
      <c r="C124" s="358"/>
      <c r="D124" s="366"/>
      <c r="E124" s="359"/>
      <c r="F124" s="382"/>
      <c r="G124" s="364"/>
      <c r="H124" s="359"/>
      <c r="I124" s="356"/>
      <c r="J124" s="393"/>
      <c r="K124" s="393"/>
      <c r="L124" s="394"/>
      <c r="M124" s="392"/>
      <c r="N124" s="394"/>
      <c r="O124" s="381"/>
      <c r="P124" s="360"/>
      <c r="Q124" s="374"/>
      <c r="R124" s="387"/>
      <c r="S124" s="389"/>
      <c r="T124" s="389"/>
      <c r="U124" s="389"/>
      <c r="V124" s="389"/>
      <c r="W124" s="389"/>
      <c r="X124" s="389"/>
      <c r="Y124" s="389"/>
      <c r="Z124" s="389"/>
    </row>
    <row r="125" spans="1:29" s="350" customFormat="1" ht="14.25">
      <c r="A125" s="340"/>
      <c r="B125" s="354"/>
      <c r="C125" s="358"/>
      <c r="D125" s="366"/>
      <c r="E125" s="359"/>
      <c r="F125" s="393"/>
      <c r="G125" s="368"/>
      <c r="H125" s="359"/>
      <c r="I125" s="356"/>
      <c r="J125" s="393"/>
      <c r="K125" s="393"/>
      <c r="L125" s="394"/>
      <c r="M125" s="392"/>
      <c r="N125" s="394"/>
      <c r="O125" s="381"/>
      <c r="P125" s="360"/>
      <c r="Q125" s="374"/>
      <c r="R125" s="387"/>
      <c r="S125" s="389"/>
      <c r="T125" s="389"/>
      <c r="U125" s="389"/>
      <c r="V125" s="389"/>
      <c r="W125" s="389"/>
      <c r="X125" s="389"/>
      <c r="Y125" s="389"/>
      <c r="Z125" s="389"/>
    </row>
    <row r="126" spans="1:29" s="350" customFormat="1" ht="14.25">
      <c r="A126" s="340"/>
      <c r="B126" s="354"/>
      <c r="C126" s="358"/>
      <c r="D126" s="366"/>
      <c r="E126" s="359"/>
      <c r="F126" s="393"/>
      <c r="G126" s="368"/>
      <c r="H126" s="359"/>
      <c r="I126" s="356"/>
      <c r="J126" s="393"/>
      <c r="K126" s="393"/>
      <c r="L126" s="394"/>
      <c r="M126" s="392"/>
      <c r="N126" s="394"/>
      <c r="O126" s="381"/>
      <c r="P126" s="360"/>
      <c r="Q126" s="374"/>
      <c r="R126" s="387"/>
      <c r="S126" s="389"/>
      <c r="T126" s="389"/>
      <c r="U126" s="389"/>
      <c r="V126" s="389"/>
      <c r="W126" s="389"/>
      <c r="X126" s="389"/>
      <c r="Y126" s="389"/>
      <c r="Z126" s="389"/>
    </row>
    <row r="127" spans="1:29" s="350" customFormat="1" ht="14.25">
      <c r="A127" s="340"/>
      <c r="B127" s="354"/>
      <c r="C127" s="358"/>
      <c r="D127" s="366"/>
      <c r="E127" s="359"/>
      <c r="F127" s="382"/>
      <c r="G127" s="364"/>
      <c r="H127" s="359"/>
      <c r="I127" s="356"/>
      <c r="J127" s="393"/>
      <c r="K127" s="384"/>
      <c r="L127" s="394"/>
      <c r="M127" s="392"/>
      <c r="N127" s="394"/>
      <c r="O127" s="381"/>
      <c r="P127" s="386"/>
      <c r="Q127" s="374"/>
      <c r="R127" s="387"/>
      <c r="S127" s="389"/>
      <c r="T127" s="389"/>
      <c r="U127" s="389"/>
      <c r="V127" s="389"/>
      <c r="W127" s="389"/>
      <c r="X127" s="389"/>
      <c r="Y127" s="389"/>
      <c r="Z127" s="389"/>
    </row>
    <row r="128" spans="1:29" s="350" customFormat="1" ht="14.25">
      <c r="A128" s="340"/>
      <c r="B128" s="354"/>
      <c r="C128" s="358"/>
      <c r="D128" s="366"/>
      <c r="E128" s="359"/>
      <c r="F128" s="382"/>
      <c r="G128" s="364"/>
      <c r="H128" s="359"/>
      <c r="I128" s="356"/>
      <c r="J128" s="384"/>
      <c r="K128" s="384"/>
      <c r="L128" s="384"/>
      <c r="M128" s="384"/>
      <c r="N128" s="385"/>
      <c r="O128" s="396"/>
      <c r="P128" s="386"/>
      <c r="Q128" s="374"/>
      <c r="R128" s="387"/>
      <c r="S128" s="389"/>
      <c r="T128" s="389"/>
      <c r="U128" s="389"/>
      <c r="V128" s="389"/>
      <c r="W128" s="389"/>
      <c r="X128" s="389"/>
      <c r="Y128" s="389"/>
      <c r="Z128" s="389"/>
    </row>
    <row r="129" spans="1:26" s="350" customFormat="1" ht="14.25">
      <c r="A129" s="340"/>
      <c r="B129" s="354"/>
      <c r="C129" s="358"/>
      <c r="D129" s="366"/>
      <c r="E129" s="359"/>
      <c r="F129" s="393"/>
      <c r="G129" s="368"/>
      <c r="H129" s="359"/>
      <c r="I129" s="356"/>
      <c r="J129" s="393"/>
      <c r="K129" s="393"/>
      <c r="L129" s="394"/>
      <c r="M129" s="392"/>
      <c r="N129" s="394"/>
      <c r="O129" s="381"/>
      <c r="P129" s="360"/>
      <c r="Q129" s="374"/>
      <c r="R129" s="390"/>
      <c r="S129" s="380"/>
      <c r="T129" s="389"/>
      <c r="U129" s="389"/>
      <c r="V129" s="389"/>
      <c r="W129" s="389"/>
      <c r="X129" s="389"/>
      <c r="Y129" s="389"/>
      <c r="Z129" s="389"/>
    </row>
    <row r="130" spans="1:26" s="350" customFormat="1" ht="14.25">
      <c r="A130" s="340"/>
      <c r="B130" s="354"/>
      <c r="C130" s="358"/>
      <c r="D130" s="366"/>
      <c r="E130" s="359"/>
      <c r="F130" s="382"/>
      <c r="G130" s="364"/>
      <c r="H130" s="359"/>
      <c r="I130" s="356"/>
      <c r="J130" s="334"/>
      <c r="K130" s="334"/>
      <c r="L130" s="334"/>
      <c r="M130" s="334"/>
      <c r="N130" s="383"/>
      <c r="O130" s="381"/>
      <c r="P130" s="361"/>
      <c r="Q130" s="374"/>
      <c r="R130" s="390"/>
      <c r="S130" s="380"/>
      <c r="T130" s="389"/>
      <c r="U130" s="389"/>
      <c r="V130" s="389"/>
      <c r="W130" s="389"/>
      <c r="X130" s="389"/>
      <c r="Y130" s="389"/>
      <c r="Z130" s="389"/>
    </row>
    <row r="131" spans="1:26">
      <c r="A131" s="26"/>
      <c r="B131" s="20"/>
      <c r="C131" s="20"/>
      <c r="D131" s="20"/>
      <c r="E131" s="29"/>
      <c r="F131" s="27"/>
      <c r="G131" s="9"/>
      <c r="H131" s="9"/>
      <c r="I131" s="9"/>
      <c r="J131" s="50"/>
      <c r="K131" s="9"/>
      <c r="L131" s="9"/>
      <c r="M131" s="9"/>
      <c r="N131" s="8"/>
      <c r="O131" s="50"/>
      <c r="P131" s="4"/>
      <c r="Q131" s="8"/>
      <c r="R131" s="138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26"/>
      <c r="B132" s="20"/>
      <c r="C132" s="20"/>
      <c r="D132" s="20"/>
      <c r="E132" s="29"/>
      <c r="F132" s="27"/>
      <c r="G132" s="38"/>
      <c r="H132" s="39"/>
      <c r="I132" s="79"/>
      <c r="J132" s="14"/>
      <c r="K132" s="80"/>
      <c r="L132" s="81"/>
      <c r="M132" s="82"/>
      <c r="N132" s="83"/>
      <c r="O132" s="84"/>
      <c r="P132" s="8"/>
      <c r="Q132" s="13"/>
      <c r="R132" s="138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34"/>
      <c r="B133" s="42"/>
      <c r="C133" s="99"/>
      <c r="D133" s="3"/>
      <c r="E133" s="35"/>
      <c r="F133" s="79"/>
      <c r="G133" s="38"/>
      <c r="H133" s="39"/>
      <c r="I133" s="79"/>
      <c r="J133" s="14"/>
      <c r="K133" s="80"/>
      <c r="L133" s="81"/>
      <c r="M133" s="82"/>
      <c r="N133" s="83"/>
      <c r="O133" s="84"/>
      <c r="P133" s="8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 ht="15">
      <c r="A134" s="2"/>
      <c r="B134" s="100" t="s">
        <v>576</v>
      </c>
      <c r="C134" s="100"/>
      <c r="D134" s="100"/>
      <c r="E134" s="100"/>
      <c r="F134" s="14"/>
      <c r="G134" s="14"/>
      <c r="H134" s="101"/>
      <c r="I134" s="14"/>
      <c r="J134" s="71"/>
      <c r="K134" s="72"/>
      <c r="L134" s="14"/>
      <c r="M134" s="14"/>
      <c r="N134" s="13"/>
      <c r="O134" s="95"/>
      <c r="P134" s="8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 ht="38.25">
      <c r="A135" s="17" t="s">
        <v>16</v>
      </c>
      <c r="B135" s="18" t="s">
        <v>534</v>
      </c>
      <c r="C135" s="18"/>
      <c r="D135" s="19" t="s">
        <v>545</v>
      </c>
      <c r="E135" s="18" t="s">
        <v>546</v>
      </c>
      <c r="F135" s="18" t="s">
        <v>547</v>
      </c>
      <c r="G135" s="18" t="s">
        <v>577</v>
      </c>
      <c r="H135" s="18" t="s">
        <v>578</v>
      </c>
      <c r="I135" s="18" t="s">
        <v>550</v>
      </c>
      <c r="J135" s="58" t="s">
        <v>551</v>
      </c>
      <c r="K135" s="18" t="s">
        <v>552</v>
      </c>
      <c r="L135" s="18" t="s">
        <v>553</v>
      </c>
      <c r="M135" s="18" t="s">
        <v>554</v>
      </c>
      <c r="N135" s="19" t="s">
        <v>555</v>
      </c>
      <c r="O135" s="95"/>
      <c r="P135" s="8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1</v>
      </c>
      <c r="B136" s="102">
        <v>41579</v>
      </c>
      <c r="C136" s="102"/>
      <c r="D136" s="103" t="s">
        <v>579</v>
      </c>
      <c r="E136" s="104" t="s">
        <v>580</v>
      </c>
      <c r="F136" s="105">
        <v>82</v>
      </c>
      <c r="G136" s="104" t="s">
        <v>581</v>
      </c>
      <c r="H136" s="104">
        <v>100</v>
      </c>
      <c r="I136" s="122">
        <v>100</v>
      </c>
      <c r="J136" s="123" t="s">
        <v>582</v>
      </c>
      <c r="K136" s="124">
        <f t="shared" ref="K136:K167" si="71">H136-F136</f>
        <v>18</v>
      </c>
      <c r="L136" s="125">
        <f t="shared" ref="L136:L167" si="72">K136/F136</f>
        <v>0.21951219512195122</v>
      </c>
      <c r="M136" s="126" t="s">
        <v>556</v>
      </c>
      <c r="N136" s="127">
        <v>42657</v>
      </c>
      <c r="O136" s="50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</v>
      </c>
      <c r="B137" s="102">
        <v>41794</v>
      </c>
      <c r="C137" s="102"/>
      <c r="D137" s="103" t="s">
        <v>583</v>
      </c>
      <c r="E137" s="104" t="s">
        <v>557</v>
      </c>
      <c r="F137" s="105">
        <v>257</v>
      </c>
      <c r="G137" s="104" t="s">
        <v>581</v>
      </c>
      <c r="H137" s="104">
        <v>300</v>
      </c>
      <c r="I137" s="122">
        <v>300</v>
      </c>
      <c r="J137" s="123" t="s">
        <v>582</v>
      </c>
      <c r="K137" s="124">
        <f t="shared" si="71"/>
        <v>43</v>
      </c>
      <c r="L137" s="125">
        <f t="shared" si="72"/>
        <v>0.16731517509727625</v>
      </c>
      <c r="M137" s="126" t="s">
        <v>556</v>
      </c>
      <c r="N137" s="127">
        <v>41822</v>
      </c>
      <c r="O137" s="50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3</v>
      </c>
      <c r="B138" s="102">
        <v>41828</v>
      </c>
      <c r="C138" s="102"/>
      <c r="D138" s="103" t="s">
        <v>584</v>
      </c>
      <c r="E138" s="104" t="s">
        <v>557</v>
      </c>
      <c r="F138" s="105">
        <v>393</v>
      </c>
      <c r="G138" s="104" t="s">
        <v>581</v>
      </c>
      <c r="H138" s="104">
        <v>468</v>
      </c>
      <c r="I138" s="122">
        <v>468</v>
      </c>
      <c r="J138" s="123" t="s">
        <v>582</v>
      </c>
      <c r="K138" s="124">
        <f t="shared" si="71"/>
        <v>75</v>
      </c>
      <c r="L138" s="125">
        <f t="shared" si="72"/>
        <v>0.19083969465648856</v>
      </c>
      <c r="M138" s="126" t="s">
        <v>556</v>
      </c>
      <c r="N138" s="127">
        <v>41863</v>
      </c>
      <c r="O138" s="50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4</v>
      </c>
      <c r="B139" s="102">
        <v>41857</v>
      </c>
      <c r="C139" s="102"/>
      <c r="D139" s="103" t="s">
        <v>585</v>
      </c>
      <c r="E139" s="104" t="s">
        <v>557</v>
      </c>
      <c r="F139" s="105">
        <v>205</v>
      </c>
      <c r="G139" s="104" t="s">
        <v>581</v>
      </c>
      <c r="H139" s="104">
        <v>275</v>
      </c>
      <c r="I139" s="122">
        <v>250</v>
      </c>
      <c r="J139" s="123" t="s">
        <v>582</v>
      </c>
      <c r="K139" s="124">
        <f t="shared" si="71"/>
        <v>70</v>
      </c>
      <c r="L139" s="125">
        <f t="shared" si="72"/>
        <v>0.34146341463414637</v>
      </c>
      <c r="M139" s="126" t="s">
        <v>556</v>
      </c>
      <c r="N139" s="127">
        <v>41962</v>
      </c>
      <c r="O139" s="50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5</v>
      </c>
      <c r="B140" s="102">
        <v>41886</v>
      </c>
      <c r="C140" s="102"/>
      <c r="D140" s="103" t="s">
        <v>586</v>
      </c>
      <c r="E140" s="104" t="s">
        <v>557</v>
      </c>
      <c r="F140" s="105">
        <v>162</v>
      </c>
      <c r="G140" s="104" t="s">
        <v>581</v>
      </c>
      <c r="H140" s="104">
        <v>190</v>
      </c>
      <c r="I140" s="122">
        <v>190</v>
      </c>
      <c r="J140" s="123" t="s">
        <v>582</v>
      </c>
      <c r="K140" s="124">
        <f t="shared" si="71"/>
        <v>28</v>
      </c>
      <c r="L140" s="125">
        <f t="shared" si="72"/>
        <v>0.1728395061728395</v>
      </c>
      <c r="M140" s="126" t="s">
        <v>556</v>
      </c>
      <c r="N140" s="127">
        <v>42006</v>
      </c>
      <c r="O140" s="50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6</v>
      </c>
      <c r="B141" s="102">
        <v>41886</v>
      </c>
      <c r="C141" s="102"/>
      <c r="D141" s="103" t="s">
        <v>587</v>
      </c>
      <c r="E141" s="104" t="s">
        <v>557</v>
      </c>
      <c r="F141" s="105">
        <v>75</v>
      </c>
      <c r="G141" s="104" t="s">
        <v>581</v>
      </c>
      <c r="H141" s="104">
        <v>91.5</v>
      </c>
      <c r="I141" s="122" t="s">
        <v>588</v>
      </c>
      <c r="J141" s="123" t="s">
        <v>589</v>
      </c>
      <c r="K141" s="124">
        <f t="shared" si="71"/>
        <v>16.5</v>
      </c>
      <c r="L141" s="125">
        <f t="shared" si="72"/>
        <v>0.22</v>
      </c>
      <c r="M141" s="126" t="s">
        <v>556</v>
      </c>
      <c r="N141" s="127">
        <v>41954</v>
      </c>
      <c r="O141" s="50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7</v>
      </c>
      <c r="B142" s="102">
        <v>41913</v>
      </c>
      <c r="C142" s="102"/>
      <c r="D142" s="103" t="s">
        <v>590</v>
      </c>
      <c r="E142" s="104" t="s">
        <v>557</v>
      </c>
      <c r="F142" s="105">
        <v>850</v>
      </c>
      <c r="G142" s="104" t="s">
        <v>581</v>
      </c>
      <c r="H142" s="104">
        <v>982.5</v>
      </c>
      <c r="I142" s="122">
        <v>1050</v>
      </c>
      <c r="J142" s="123" t="s">
        <v>591</v>
      </c>
      <c r="K142" s="124">
        <f t="shared" si="71"/>
        <v>132.5</v>
      </c>
      <c r="L142" s="125">
        <f t="shared" si="72"/>
        <v>0.15588235294117647</v>
      </c>
      <c r="M142" s="126" t="s">
        <v>556</v>
      </c>
      <c r="N142" s="127">
        <v>42039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8</v>
      </c>
      <c r="B143" s="102">
        <v>41913</v>
      </c>
      <c r="C143" s="102"/>
      <c r="D143" s="103" t="s">
        <v>592</v>
      </c>
      <c r="E143" s="104" t="s">
        <v>557</v>
      </c>
      <c r="F143" s="105">
        <v>475</v>
      </c>
      <c r="G143" s="104" t="s">
        <v>581</v>
      </c>
      <c r="H143" s="104">
        <v>515</v>
      </c>
      <c r="I143" s="122">
        <v>600</v>
      </c>
      <c r="J143" s="123" t="s">
        <v>593</v>
      </c>
      <c r="K143" s="124">
        <f t="shared" si="71"/>
        <v>40</v>
      </c>
      <c r="L143" s="125">
        <f t="shared" si="72"/>
        <v>8.4210526315789472E-2</v>
      </c>
      <c r="M143" s="126" t="s">
        <v>556</v>
      </c>
      <c r="N143" s="127">
        <v>41939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9</v>
      </c>
      <c r="B144" s="102">
        <v>41913</v>
      </c>
      <c r="C144" s="102"/>
      <c r="D144" s="103" t="s">
        <v>594</v>
      </c>
      <c r="E144" s="104" t="s">
        <v>557</v>
      </c>
      <c r="F144" s="105">
        <v>86</v>
      </c>
      <c r="G144" s="104" t="s">
        <v>581</v>
      </c>
      <c r="H144" s="104">
        <v>99</v>
      </c>
      <c r="I144" s="122">
        <v>140</v>
      </c>
      <c r="J144" s="123" t="s">
        <v>595</v>
      </c>
      <c r="K144" s="124">
        <f t="shared" si="71"/>
        <v>13</v>
      </c>
      <c r="L144" s="125">
        <f t="shared" si="72"/>
        <v>0.15116279069767441</v>
      </c>
      <c r="M144" s="126" t="s">
        <v>556</v>
      </c>
      <c r="N144" s="127">
        <v>41939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10</v>
      </c>
      <c r="B145" s="102">
        <v>41926</v>
      </c>
      <c r="C145" s="102"/>
      <c r="D145" s="103" t="s">
        <v>596</v>
      </c>
      <c r="E145" s="104" t="s">
        <v>557</v>
      </c>
      <c r="F145" s="105">
        <v>496.6</v>
      </c>
      <c r="G145" s="104" t="s">
        <v>581</v>
      </c>
      <c r="H145" s="104">
        <v>621</v>
      </c>
      <c r="I145" s="122">
        <v>580</v>
      </c>
      <c r="J145" s="123" t="s">
        <v>582</v>
      </c>
      <c r="K145" s="124">
        <f t="shared" si="71"/>
        <v>124.39999999999998</v>
      </c>
      <c r="L145" s="125">
        <f t="shared" si="72"/>
        <v>0.25050342327829234</v>
      </c>
      <c r="M145" s="126" t="s">
        <v>556</v>
      </c>
      <c r="N145" s="127">
        <v>42605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11</v>
      </c>
      <c r="B146" s="102">
        <v>41926</v>
      </c>
      <c r="C146" s="102"/>
      <c r="D146" s="103" t="s">
        <v>597</v>
      </c>
      <c r="E146" s="104" t="s">
        <v>557</v>
      </c>
      <c r="F146" s="105">
        <v>2481.9</v>
      </c>
      <c r="G146" s="104" t="s">
        <v>581</v>
      </c>
      <c r="H146" s="104">
        <v>2840</v>
      </c>
      <c r="I146" s="122">
        <v>2870</v>
      </c>
      <c r="J146" s="123" t="s">
        <v>598</v>
      </c>
      <c r="K146" s="124">
        <f t="shared" si="71"/>
        <v>358.09999999999991</v>
      </c>
      <c r="L146" s="125">
        <f t="shared" si="72"/>
        <v>0.14428462065353154</v>
      </c>
      <c r="M146" s="126" t="s">
        <v>556</v>
      </c>
      <c r="N146" s="127">
        <v>42017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12</v>
      </c>
      <c r="B147" s="102">
        <v>41928</v>
      </c>
      <c r="C147" s="102"/>
      <c r="D147" s="103" t="s">
        <v>599</v>
      </c>
      <c r="E147" s="104" t="s">
        <v>557</v>
      </c>
      <c r="F147" s="105">
        <v>84.5</v>
      </c>
      <c r="G147" s="104" t="s">
        <v>581</v>
      </c>
      <c r="H147" s="104">
        <v>93</v>
      </c>
      <c r="I147" s="122">
        <v>110</v>
      </c>
      <c r="J147" s="123" t="s">
        <v>600</v>
      </c>
      <c r="K147" s="124">
        <f t="shared" si="71"/>
        <v>8.5</v>
      </c>
      <c r="L147" s="125">
        <f t="shared" si="72"/>
        <v>0.10059171597633136</v>
      </c>
      <c r="M147" s="126" t="s">
        <v>556</v>
      </c>
      <c r="N147" s="127">
        <v>41939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13</v>
      </c>
      <c r="B148" s="102">
        <v>41928</v>
      </c>
      <c r="C148" s="102"/>
      <c r="D148" s="103" t="s">
        <v>601</v>
      </c>
      <c r="E148" s="104" t="s">
        <v>557</v>
      </c>
      <c r="F148" s="105">
        <v>401</v>
      </c>
      <c r="G148" s="104" t="s">
        <v>581</v>
      </c>
      <c r="H148" s="104">
        <v>428</v>
      </c>
      <c r="I148" s="122">
        <v>450</v>
      </c>
      <c r="J148" s="123" t="s">
        <v>602</v>
      </c>
      <c r="K148" s="124">
        <f t="shared" si="71"/>
        <v>27</v>
      </c>
      <c r="L148" s="125">
        <f t="shared" si="72"/>
        <v>6.7331670822942641E-2</v>
      </c>
      <c r="M148" s="126" t="s">
        <v>556</v>
      </c>
      <c r="N148" s="127">
        <v>42020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14</v>
      </c>
      <c r="B149" s="102">
        <v>41928</v>
      </c>
      <c r="C149" s="102"/>
      <c r="D149" s="103" t="s">
        <v>603</v>
      </c>
      <c r="E149" s="104" t="s">
        <v>557</v>
      </c>
      <c r="F149" s="105">
        <v>101</v>
      </c>
      <c r="G149" s="104" t="s">
        <v>581</v>
      </c>
      <c r="H149" s="104">
        <v>112</v>
      </c>
      <c r="I149" s="122">
        <v>120</v>
      </c>
      <c r="J149" s="123" t="s">
        <v>604</v>
      </c>
      <c r="K149" s="124">
        <f t="shared" si="71"/>
        <v>11</v>
      </c>
      <c r="L149" s="125">
        <f t="shared" si="72"/>
        <v>0.10891089108910891</v>
      </c>
      <c r="M149" s="126" t="s">
        <v>556</v>
      </c>
      <c r="N149" s="127">
        <v>41939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15</v>
      </c>
      <c r="B150" s="102">
        <v>41954</v>
      </c>
      <c r="C150" s="102"/>
      <c r="D150" s="103" t="s">
        <v>605</v>
      </c>
      <c r="E150" s="104" t="s">
        <v>557</v>
      </c>
      <c r="F150" s="105">
        <v>59</v>
      </c>
      <c r="G150" s="104" t="s">
        <v>581</v>
      </c>
      <c r="H150" s="104">
        <v>76</v>
      </c>
      <c r="I150" s="122">
        <v>76</v>
      </c>
      <c r="J150" s="123" t="s">
        <v>582</v>
      </c>
      <c r="K150" s="124">
        <f t="shared" si="71"/>
        <v>17</v>
      </c>
      <c r="L150" s="125">
        <f t="shared" si="72"/>
        <v>0.28813559322033899</v>
      </c>
      <c r="M150" s="126" t="s">
        <v>556</v>
      </c>
      <c r="N150" s="127">
        <v>43032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16</v>
      </c>
      <c r="B151" s="102">
        <v>41954</v>
      </c>
      <c r="C151" s="102"/>
      <c r="D151" s="103" t="s">
        <v>594</v>
      </c>
      <c r="E151" s="104" t="s">
        <v>557</v>
      </c>
      <c r="F151" s="105">
        <v>99</v>
      </c>
      <c r="G151" s="104" t="s">
        <v>581</v>
      </c>
      <c r="H151" s="104">
        <v>120</v>
      </c>
      <c r="I151" s="122">
        <v>120</v>
      </c>
      <c r="J151" s="123" t="s">
        <v>606</v>
      </c>
      <c r="K151" s="124">
        <f t="shared" si="71"/>
        <v>21</v>
      </c>
      <c r="L151" s="125">
        <f t="shared" si="72"/>
        <v>0.21212121212121213</v>
      </c>
      <c r="M151" s="126" t="s">
        <v>556</v>
      </c>
      <c r="N151" s="127">
        <v>41960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17</v>
      </c>
      <c r="B152" s="102">
        <v>41956</v>
      </c>
      <c r="C152" s="102"/>
      <c r="D152" s="103" t="s">
        <v>607</v>
      </c>
      <c r="E152" s="104" t="s">
        <v>557</v>
      </c>
      <c r="F152" s="105">
        <v>22</v>
      </c>
      <c r="G152" s="104" t="s">
        <v>581</v>
      </c>
      <c r="H152" s="104">
        <v>33.549999999999997</v>
      </c>
      <c r="I152" s="122">
        <v>32</v>
      </c>
      <c r="J152" s="123" t="s">
        <v>608</v>
      </c>
      <c r="K152" s="124">
        <f t="shared" si="71"/>
        <v>11.549999999999997</v>
      </c>
      <c r="L152" s="125">
        <f t="shared" si="72"/>
        <v>0.52499999999999991</v>
      </c>
      <c r="M152" s="126" t="s">
        <v>556</v>
      </c>
      <c r="N152" s="127">
        <v>42188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18</v>
      </c>
      <c r="B153" s="102">
        <v>41976</v>
      </c>
      <c r="C153" s="102"/>
      <c r="D153" s="103" t="s">
        <v>609</v>
      </c>
      <c r="E153" s="104" t="s">
        <v>557</v>
      </c>
      <c r="F153" s="105">
        <v>440</v>
      </c>
      <c r="G153" s="104" t="s">
        <v>581</v>
      </c>
      <c r="H153" s="104">
        <v>520</v>
      </c>
      <c r="I153" s="122">
        <v>520</v>
      </c>
      <c r="J153" s="123" t="s">
        <v>610</v>
      </c>
      <c r="K153" s="124">
        <f t="shared" si="71"/>
        <v>80</v>
      </c>
      <c r="L153" s="125">
        <f t="shared" si="72"/>
        <v>0.18181818181818182</v>
      </c>
      <c r="M153" s="126" t="s">
        <v>556</v>
      </c>
      <c r="N153" s="127">
        <v>42208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19</v>
      </c>
      <c r="B154" s="102">
        <v>41976</v>
      </c>
      <c r="C154" s="102"/>
      <c r="D154" s="103" t="s">
        <v>611</v>
      </c>
      <c r="E154" s="104" t="s">
        <v>557</v>
      </c>
      <c r="F154" s="105">
        <v>360</v>
      </c>
      <c r="G154" s="104" t="s">
        <v>581</v>
      </c>
      <c r="H154" s="104">
        <v>427</v>
      </c>
      <c r="I154" s="122">
        <v>425</v>
      </c>
      <c r="J154" s="123" t="s">
        <v>612</v>
      </c>
      <c r="K154" s="124">
        <f t="shared" si="71"/>
        <v>67</v>
      </c>
      <c r="L154" s="125">
        <f t="shared" si="72"/>
        <v>0.18611111111111112</v>
      </c>
      <c r="M154" s="126" t="s">
        <v>556</v>
      </c>
      <c r="N154" s="127">
        <v>42058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20</v>
      </c>
      <c r="B155" s="102">
        <v>42012</v>
      </c>
      <c r="C155" s="102"/>
      <c r="D155" s="103" t="s">
        <v>613</v>
      </c>
      <c r="E155" s="104" t="s">
        <v>557</v>
      </c>
      <c r="F155" s="105">
        <v>360</v>
      </c>
      <c r="G155" s="104" t="s">
        <v>581</v>
      </c>
      <c r="H155" s="104">
        <v>455</v>
      </c>
      <c r="I155" s="122">
        <v>420</v>
      </c>
      <c r="J155" s="123" t="s">
        <v>614</v>
      </c>
      <c r="K155" s="124">
        <f t="shared" si="71"/>
        <v>95</v>
      </c>
      <c r="L155" s="125">
        <f t="shared" si="72"/>
        <v>0.2638888888888889</v>
      </c>
      <c r="M155" s="126" t="s">
        <v>556</v>
      </c>
      <c r="N155" s="127">
        <v>42024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21</v>
      </c>
      <c r="B156" s="102">
        <v>42012</v>
      </c>
      <c r="C156" s="102"/>
      <c r="D156" s="103" t="s">
        <v>615</v>
      </c>
      <c r="E156" s="104" t="s">
        <v>557</v>
      </c>
      <c r="F156" s="105">
        <v>130</v>
      </c>
      <c r="G156" s="104"/>
      <c r="H156" s="104">
        <v>175.5</v>
      </c>
      <c r="I156" s="122">
        <v>165</v>
      </c>
      <c r="J156" s="123" t="s">
        <v>616</v>
      </c>
      <c r="K156" s="124">
        <f t="shared" si="71"/>
        <v>45.5</v>
      </c>
      <c r="L156" s="125">
        <f t="shared" si="72"/>
        <v>0.35</v>
      </c>
      <c r="M156" s="126" t="s">
        <v>556</v>
      </c>
      <c r="N156" s="127">
        <v>43088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22</v>
      </c>
      <c r="B157" s="102">
        <v>42040</v>
      </c>
      <c r="C157" s="102"/>
      <c r="D157" s="103" t="s">
        <v>376</v>
      </c>
      <c r="E157" s="104" t="s">
        <v>580</v>
      </c>
      <c r="F157" s="105">
        <v>98</v>
      </c>
      <c r="G157" s="104"/>
      <c r="H157" s="104">
        <v>120</v>
      </c>
      <c r="I157" s="122">
        <v>120</v>
      </c>
      <c r="J157" s="123" t="s">
        <v>582</v>
      </c>
      <c r="K157" s="124">
        <f t="shared" si="71"/>
        <v>22</v>
      </c>
      <c r="L157" s="125">
        <f t="shared" si="72"/>
        <v>0.22448979591836735</v>
      </c>
      <c r="M157" s="126" t="s">
        <v>556</v>
      </c>
      <c r="N157" s="127">
        <v>42753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23</v>
      </c>
      <c r="B158" s="102">
        <v>42040</v>
      </c>
      <c r="C158" s="102"/>
      <c r="D158" s="103" t="s">
        <v>617</v>
      </c>
      <c r="E158" s="104" t="s">
        <v>580</v>
      </c>
      <c r="F158" s="105">
        <v>196</v>
      </c>
      <c r="G158" s="104"/>
      <c r="H158" s="104">
        <v>262</v>
      </c>
      <c r="I158" s="122">
        <v>255</v>
      </c>
      <c r="J158" s="123" t="s">
        <v>582</v>
      </c>
      <c r="K158" s="124">
        <f t="shared" si="71"/>
        <v>66</v>
      </c>
      <c r="L158" s="125">
        <f t="shared" si="72"/>
        <v>0.33673469387755101</v>
      </c>
      <c r="M158" s="126" t="s">
        <v>556</v>
      </c>
      <c r="N158" s="127">
        <v>42599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7">
        <v>24</v>
      </c>
      <c r="B159" s="106">
        <v>42067</v>
      </c>
      <c r="C159" s="106"/>
      <c r="D159" s="107" t="s">
        <v>375</v>
      </c>
      <c r="E159" s="108" t="s">
        <v>580</v>
      </c>
      <c r="F159" s="109">
        <v>235</v>
      </c>
      <c r="G159" s="109"/>
      <c r="H159" s="110">
        <v>77</v>
      </c>
      <c r="I159" s="128" t="s">
        <v>618</v>
      </c>
      <c r="J159" s="129" t="s">
        <v>619</v>
      </c>
      <c r="K159" s="130">
        <f t="shared" si="71"/>
        <v>-158</v>
      </c>
      <c r="L159" s="131">
        <f t="shared" si="72"/>
        <v>-0.67234042553191486</v>
      </c>
      <c r="M159" s="132" t="s">
        <v>620</v>
      </c>
      <c r="N159" s="133">
        <v>43522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25</v>
      </c>
      <c r="B160" s="102">
        <v>42067</v>
      </c>
      <c r="C160" s="102"/>
      <c r="D160" s="103" t="s">
        <v>453</v>
      </c>
      <c r="E160" s="104" t="s">
        <v>580</v>
      </c>
      <c r="F160" s="105">
        <v>185</v>
      </c>
      <c r="G160" s="104"/>
      <c r="H160" s="104">
        <v>224</v>
      </c>
      <c r="I160" s="122" t="s">
        <v>621</v>
      </c>
      <c r="J160" s="123" t="s">
        <v>582</v>
      </c>
      <c r="K160" s="124">
        <f t="shared" si="71"/>
        <v>39</v>
      </c>
      <c r="L160" s="125">
        <f t="shared" si="72"/>
        <v>0.21081081081081082</v>
      </c>
      <c r="M160" s="126" t="s">
        <v>556</v>
      </c>
      <c r="N160" s="127">
        <v>42647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323">
        <v>26</v>
      </c>
      <c r="B161" s="111">
        <v>42090</v>
      </c>
      <c r="C161" s="111"/>
      <c r="D161" s="112" t="s">
        <v>622</v>
      </c>
      <c r="E161" s="113" t="s">
        <v>580</v>
      </c>
      <c r="F161" s="114">
        <v>49.5</v>
      </c>
      <c r="G161" s="115"/>
      <c r="H161" s="115">
        <v>15.85</v>
      </c>
      <c r="I161" s="115">
        <v>67</v>
      </c>
      <c r="J161" s="134" t="s">
        <v>623</v>
      </c>
      <c r="K161" s="115">
        <f t="shared" si="71"/>
        <v>-33.65</v>
      </c>
      <c r="L161" s="135">
        <f t="shared" si="72"/>
        <v>-0.67979797979797973</v>
      </c>
      <c r="M161" s="132" t="s">
        <v>620</v>
      </c>
      <c r="N161" s="136">
        <v>43627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27</v>
      </c>
      <c r="B162" s="102">
        <v>42093</v>
      </c>
      <c r="C162" s="102"/>
      <c r="D162" s="103" t="s">
        <v>624</v>
      </c>
      <c r="E162" s="104" t="s">
        <v>580</v>
      </c>
      <c r="F162" s="105">
        <v>183.5</v>
      </c>
      <c r="G162" s="104"/>
      <c r="H162" s="104">
        <v>219</v>
      </c>
      <c r="I162" s="122">
        <v>218</v>
      </c>
      <c r="J162" s="123" t="s">
        <v>625</v>
      </c>
      <c r="K162" s="124">
        <f t="shared" si="71"/>
        <v>35.5</v>
      </c>
      <c r="L162" s="125">
        <f t="shared" si="72"/>
        <v>0.19346049046321526</v>
      </c>
      <c r="M162" s="126" t="s">
        <v>556</v>
      </c>
      <c r="N162" s="127">
        <v>42103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28</v>
      </c>
      <c r="B163" s="102">
        <v>42114</v>
      </c>
      <c r="C163" s="102"/>
      <c r="D163" s="103" t="s">
        <v>626</v>
      </c>
      <c r="E163" s="104" t="s">
        <v>580</v>
      </c>
      <c r="F163" s="105">
        <f>(227+237)/2</f>
        <v>232</v>
      </c>
      <c r="G163" s="104"/>
      <c r="H163" s="104">
        <v>298</v>
      </c>
      <c r="I163" s="122">
        <v>298</v>
      </c>
      <c r="J163" s="123" t="s">
        <v>582</v>
      </c>
      <c r="K163" s="124">
        <f t="shared" si="71"/>
        <v>66</v>
      </c>
      <c r="L163" s="125">
        <f t="shared" si="72"/>
        <v>0.28448275862068967</v>
      </c>
      <c r="M163" s="126" t="s">
        <v>556</v>
      </c>
      <c r="N163" s="127">
        <v>42823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29</v>
      </c>
      <c r="B164" s="102">
        <v>42128</v>
      </c>
      <c r="C164" s="102"/>
      <c r="D164" s="103" t="s">
        <v>627</v>
      </c>
      <c r="E164" s="104" t="s">
        <v>557</v>
      </c>
      <c r="F164" s="105">
        <v>385</v>
      </c>
      <c r="G164" s="104"/>
      <c r="H164" s="104">
        <f>212.5+331</f>
        <v>543.5</v>
      </c>
      <c r="I164" s="122">
        <v>510</v>
      </c>
      <c r="J164" s="123" t="s">
        <v>628</v>
      </c>
      <c r="K164" s="124">
        <f t="shared" si="71"/>
        <v>158.5</v>
      </c>
      <c r="L164" s="125">
        <f t="shared" si="72"/>
        <v>0.41168831168831171</v>
      </c>
      <c r="M164" s="126" t="s">
        <v>556</v>
      </c>
      <c r="N164" s="127">
        <v>42235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30</v>
      </c>
      <c r="B165" s="102">
        <v>42128</v>
      </c>
      <c r="C165" s="102"/>
      <c r="D165" s="103" t="s">
        <v>629</v>
      </c>
      <c r="E165" s="104" t="s">
        <v>557</v>
      </c>
      <c r="F165" s="105">
        <v>115.5</v>
      </c>
      <c r="G165" s="104"/>
      <c r="H165" s="104">
        <v>146</v>
      </c>
      <c r="I165" s="122">
        <v>142</v>
      </c>
      <c r="J165" s="123" t="s">
        <v>630</v>
      </c>
      <c r="K165" s="124">
        <f t="shared" si="71"/>
        <v>30.5</v>
      </c>
      <c r="L165" s="125">
        <f t="shared" si="72"/>
        <v>0.26406926406926406</v>
      </c>
      <c r="M165" s="126" t="s">
        <v>556</v>
      </c>
      <c r="N165" s="127">
        <v>42202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31</v>
      </c>
      <c r="B166" s="102">
        <v>42151</v>
      </c>
      <c r="C166" s="102"/>
      <c r="D166" s="103" t="s">
        <v>631</v>
      </c>
      <c r="E166" s="104" t="s">
        <v>557</v>
      </c>
      <c r="F166" s="105">
        <v>237.5</v>
      </c>
      <c r="G166" s="104"/>
      <c r="H166" s="104">
        <v>279.5</v>
      </c>
      <c r="I166" s="122">
        <v>278</v>
      </c>
      <c r="J166" s="123" t="s">
        <v>582</v>
      </c>
      <c r="K166" s="124">
        <f t="shared" si="71"/>
        <v>42</v>
      </c>
      <c r="L166" s="125">
        <f t="shared" si="72"/>
        <v>0.17684210526315788</v>
      </c>
      <c r="M166" s="126" t="s">
        <v>556</v>
      </c>
      <c r="N166" s="127">
        <v>42222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32</v>
      </c>
      <c r="B167" s="102">
        <v>42174</v>
      </c>
      <c r="C167" s="102"/>
      <c r="D167" s="103" t="s">
        <v>601</v>
      </c>
      <c r="E167" s="104" t="s">
        <v>580</v>
      </c>
      <c r="F167" s="105">
        <v>340</v>
      </c>
      <c r="G167" s="104"/>
      <c r="H167" s="104">
        <v>448</v>
      </c>
      <c r="I167" s="122">
        <v>448</v>
      </c>
      <c r="J167" s="123" t="s">
        <v>582</v>
      </c>
      <c r="K167" s="124">
        <f t="shared" si="71"/>
        <v>108</v>
      </c>
      <c r="L167" s="125">
        <f t="shared" si="72"/>
        <v>0.31764705882352939</v>
      </c>
      <c r="M167" s="126" t="s">
        <v>556</v>
      </c>
      <c r="N167" s="127">
        <v>43018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33</v>
      </c>
      <c r="B168" s="102">
        <v>42191</v>
      </c>
      <c r="C168" s="102"/>
      <c r="D168" s="103" t="s">
        <v>632</v>
      </c>
      <c r="E168" s="104" t="s">
        <v>580</v>
      </c>
      <c r="F168" s="105">
        <v>390</v>
      </c>
      <c r="G168" s="104"/>
      <c r="H168" s="104">
        <v>460</v>
      </c>
      <c r="I168" s="122">
        <v>460</v>
      </c>
      <c r="J168" s="123" t="s">
        <v>582</v>
      </c>
      <c r="K168" s="124">
        <f t="shared" ref="K168:K188" si="73">H168-F168</f>
        <v>70</v>
      </c>
      <c r="L168" s="125">
        <f t="shared" ref="L168:L188" si="74">K168/F168</f>
        <v>0.17948717948717949</v>
      </c>
      <c r="M168" s="126" t="s">
        <v>556</v>
      </c>
      <c r="N168" s="127">
        <v>42478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7">
        <v>34</v>
      </c>
      <c r="B169" s="106">
        <v>42195</v>
      </c>
      <c r="C169" s="106"/>
      <c r="D169" s="107" t="s">
        <v>633</v>
      </c>
      <c r="E169" s="108" t="s">
        <v>580</v>
      </c>
      <c r="F169" s="109">
        <v>122.5</v>
      </c>
      <c r="G169" s="109"/>
      <c r="H169" s="110">
        <v>61</v>
      </c>
      <c r="I169" s="128">
        <v>172</v>
      </c>
      <c r="J169" s="129" t="s">
        <v>634</v>
      </c>
      <c r="K169" s="130">
        <f t="shared" si="73"/>
        <v>-61.5</v>
      </c>
      <c r="L169" s="131">
        <f t="shared" si="74"/>
        <v>-0.50204081632653064</v>
      </c>
      <c r="M169" s="132" t="s">
        <v>620</v>
      </c>
      <c r="N169" s="133">
        <v>43333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35</v>
      </c>
      <c r="B170" s="102">
        <v>42219</v>
      </c>
      <c r="C170" s="102"/>
      <c r="D170" s="103" t="s">
        <v>635</v>
      </c>
      <c r="E170" s="104" t="s">
        <v>580</v>
      </c>
      <c r="F170" s="105">
        <v>297.5</v>
      </c>
      <c r="G170" s="104"/>
      <c r="H170" s="104">
        <v>350</v>
      </c>
      <c r="I170" s="122">
        <v>360</v>
      </c>
      <c r="J170" s="123" t="s">
        <v>636</v>
      </c>
      <c r="K170" s="124">
        <f t="shared" si="73"/>
        <v>52.5</v>
      </c>
      <c r="L170" s="125">
        <f t="shared" si="74"/>
        <v>0.17647058823529413</v>
      </c>
      <c r="M170" s="126" t="s">
        <v>556</v>
      </c>
      <c r="N170" s="127">
        <v>42232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36</v>
      </c>
      <c r="B171" s="102">
        <v>42219</v>
      </c>
      <c r="C171" s="102"/>
      <c r="D171" s="103" t="s">
        <v>637</v>
      </c>
      <c r="E171" s="104" t="s">
        <v>580</v>
      </c>
      <c r="F171" s="105">
        <v>115.5</v>
      </c>
      <c r="G171" s="104"/>
      <c r="H171" s="104">
        <v>149</v>
      </c>
      <c r="I171" s="122">
        <v>140</v>
      </c>
      <c r="J171" s="137" t="s">
        <v>638</v>
      </c>
      <c r="K171" s="124">
        <f t="shared" si="73"/>
        <v>33.5</v>
      </c>
      <c r="L171" s="125">
        <f t="shared" si="74"/>
        <v>0.29004329004329005</v>
      </c>
      <c r="M171" s="126" t="s">
        <v>556</v>
      </c>
      <c r="N171" s="127">
        <v>42740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37</v>
      </c>
      <c r="B172" s="102">
        <v>42251</v>
      </c>
      <c r="C172" s="102"/>
      <c r="D172" s="103" t="s">
        <v>631</v>
      </c>
      <c r="E172" s="104" t="s">
        <v>580</v>
      </c>
      <c r="F172" s="105">
        <v>226</v>
      </c>
      <c r="G172" s="104"/>
      <c r="H172" s="104">
        <v>292</v>
      </c>
      <c r="I172" s="122">
        <v>292</v>
      </c>
      <c r="J172" s="123" t="s">
        <v>639</v>
      </c>
      <c r="K172" s="124">
        <f t="shared" si="73"/>
        <v>66</v>
      </c>
      <c r="L172" s="125">
        <f t="shared" si="74"/>
        <v>0.29203539823008851</v>
      </c>
      <c r="M172" s="126" t="s">
        <v>556</v>
      </c>
      <c r="N172" s="127">
        <v>42286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38</v>
      </c>
      <c r="B173" s="102">
        <v>42254</v>
      </c>
      <c r="C173" s="102"/>
      <c r="D173" s="103" t="s">
        <v>626</v>
      </c>
      <c r="E173" s="104" t="s">
        <v>580</v>
      </c>
      <c r="F173" s="105">
        <v>232.5</v>
      </c>
      <c r="G173" s="104"/>
      <c r="H173" s="104">
        <v>312.5</v>
      </c>
      <c r="I173" s="122">
        <v>310</v>
      </c>
      <c r="J173" s="123" t="s">
        <v>582</v>
      </c>
      <c r="K173" s="124">
        <f t="shared" si="73"/>
        <v>80</v>
      </c>
      <c r="L173" s="125">
        <f t="shared" si="74"/>
        <v>0.34408602150537637</v>
      </c>
      <c r="M173" s="126" t="s">
        <v>556</v>
      </c>
      <c r="N173" s="127">
        <v>42823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39</v>
      </c>
      <c r="B174" s="102">
        <v>42268</v>
      </c>
      <c r="C174" s="102"/>
      <c r="D174" s="103" t="s">
        <v>640</v>
      </c>
      <c r="E174" s="104" t="s">
        <v>580</v>
      </c>
      <c r="F174" s="105">
        <v>196.5</v>
      </c>
      <c r="G174" s="104"/>
      <c r="H174" s="104">
        <v>238</v>
      </c>
      <c r="I174" s="122">
        <v>238</v>
      </c>
      <c r="J174" s="123" t="s">
        <v>639</v>
      </c>
      <c r="K174" s="124">
        <f t="shared" si="73"/>
        <v>41.5</v>
      </c>
      <c r="L174" s="125">
        <f t="shared" si="74"/>
        <v>0.21119592875318066</v>
      </c>
      <c r="M174" s="126" t="s">
        <v>556</v>
      </c>
      <c r="N174" s="127">
        <v>42291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40</v>
      </c>
      <c r="B175" s="102">
        <v>42271</v>
      </c>
      <c r="C175" s="102"/>
      <c r="D175" s="103" t="s">
        <v>579</v>
      </c>
      <c r="E175" s="104" t="s">
        <v>580</v>
      </c>
      <c r="F175" s="105">
        <v>65</v>
      </c>
      <c r="G175" s="104"/>
      <c r="H175" s="104">
        <v>82</v>
      </c>
      <c r="I175" s="122">
        <v>82</v>
      </c>
      <c r="J175" s="123" t="s">
        <v>639</v>
      </c>
      <c r="K175" s="124">
        <f t="shared" si="73"/>
        <v>17</v>
      </c>
      <c r="L175" s="125">
        <f t="shared" si="74"/>
        <v>0.26153846153846155</v>
      </c>
      <c r="M175" s="126" t="s">
        <v>556</v>
      </c>
      <c r="N175" s="127">
        <v>42578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41</v>
      </c>
      <c r="B176" s="102">
        <v>42291</v>
      </c>
      <c r="C176" s="102"/>
      <c r="D176" s="103" t="s">
        <v>641</v>
      </c>
      <c r="E176" s="104" t="s">
        <v>580</v>
      </c>
      <c r="F176" s="105">
        <v>144</v>
      </c>
      <c r="G176" s="104"/>
      <c r="H176" s="104">
        <v>182.5</v>
      </c>
      <c r="I176" s="122">
        <v>181</v>
      </c>
      <c r="J176" s="123" t="s">
        <v>639</v>
      </c>
      <c r="K176" s="124">
        <f t="shared" si="73"/>
        <v>38.5</v>
      </c>
      <c r="L176" s="125">
        <f t="shared" si="74"/>
        <v>0.2673611111111111</v>
      </c>
      <c r="M176" s="126" t="s">
        <v>556</v>
      </c>
      <c r="N176" s="127">
        <v>42817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42</v>
      </c>
      <c r="B177" s="102">
        <v>42291</v>
      </c>
      <c r="C177" s="102"/>
      <c r="D177" s="103" t="s">
        <v>642</v>
      </c>
      <c r="E177" s="104" t="s">
        <v>580</v>
      </c>
      <c r="F177" s="105">
        <v>264</v>
      </c>
      <c r="G177" s="104"/>
      <c r="H177" s="104">
        <v>311</v>
      </c>
      <c r="I177" s="122">
        <v>311</v>
      </c>
      <c r="J177" s="123" t="s">
        <v>639</v>
      </c>
      <c r="K177" s="124">
        <f t="shared" si="73"/>
        <v>47</v>
      </c>
      <c r="L177" s="125">
        <f t="shared" si="74"/>
        <v>0.17803030303030304</v>
      </c>
      <c r="M177" s="126" t="s">
        <v>556</v>
      </c>
      <c r="N177" s="127">
        <v>42604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43</v>
      </c>
      <c r="B178" s="102">
        <v>42318</v>
      </c>
      <c r="C178" s="102"/>
      <c r="D178" s="103" t="s">
        <v>643</v>
      </c>
      <c r="E178" s="104" t="s">
        <v>557</v>
      </c>
      <c r="F178" s="105">
        <v>549.5</v>
      </c>
      <c r="G178" s="104"/>
      <c r="H178" s="104">
        <v>630</v>
      </c>
      <c r="I178" s="122">
        <v>630</v>
      </c>
      <c r="J178" s="123" t="s">
        <v>639</v>
      </c>
      <c r="K178" s="124">
        <f t="shared" si="73"/>
        <v>80.5</v>
      </c>
      <c r="L178" s="125">
        <f t="shared" si="74"/>
        <v>0.1464968152866242</v>
      </c>
      <c r="M178" s="126" t="s">
        <v>556</v>
      </c>
      <c r="N178" s="127">
        <v>42419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44</v>
      </c>
      <c r="B179" s="102">
        <v>42342</v>
      </c>
      <c r="C179" s="102"/>
      <c r="D179" s="103" t="s">
        <v>644</v>
      </c>
      <c r="E179" s="104" t="s">
        <v>580</v>
      </c>
      <c r="F179" s="105">
        <v>1027.5</v>
      </c>
      <c r="G179" s="104"/>
      <c r="H179" s="104">
        <v>1315</v>
      </c>
      <c r="I179" s="122">
        <v>1250</v>
      </c>
      <c r="J179" s="123" t="s">
        <v>639</v>
      </c>
      <c r="K179" s="124">
        <f t="shared" si="73"/>
        <v>287.5</v>
      </c>
      <c r="L179" s="125">
        <f t="shared" si="74"/>
        <v>0.27980535279805352</v>
      </c>
      <c r="M179" s="126" t="s">
        <v>556</v>
      </c>
      <c r="N179" s="127">
        <v>43244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45</v>
      </c>
      <c r="B180" s="102">
        <v>42367</v>
      </c>
      <c r="C180" s="102"/>
      <c r="D180" s="103" t="s">
        <v>645</v>
      </c>
      <c r="E180" s="104" t="s">
        <v>580</v>
      </c>
      <c r="F180" s="105">
        <v>465</v>
      </c>
      <c r="G180" s="104"/>
      <c r="H180" s="104">
        <v>540</v>
      </c>
      <c r="I180" s="122">
        <v>540</v>
      </c>
      <c r="J180" s="123" t="s">
        <v>639</v>
      </c>
      <c r="K180" s="124">
        <f t="shared" si="73"/>
        <v>75</v>
      </c>
      <c r="L180" s="125">
        <f t="shared" si="74"/>
        <v>0.16129032258064516</v>
      </c>
      <c r="M180" s="126" t="s">
        <v>556</v>
      </c>
      <c r="N180" s="127">
        <v>42530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46</v>
      </c>
      <c r="B181" s="102">
        <v>42380</v>
      </c>
      <c r="C181" s="102"/>
      <c r="D181" s="103" t="s">
        <v>376</v>
      </c>
      <c r="E181" s="104" t="s">
        <v>557</v>
      </c>
      <c r="F181" s="105">
        <v>81</v>
      </c>
      <c r="G181" s="104"/>
      <c r="H181" s="104">
        <v>110</v>
      </c>
      <c r="I181" s="122">
        <v>110</v>
      </c>
      <c r="J181" s="123" t="s">
        <v>639</v>
      </c>
      <c r="K181" s="124">
        <f t="shared" si="73"/>
        <v>29</v>
      </c>
      <c r="L181" s="125">
        <f t="shared" si="74"/>
        <v>0.35802469135802467</v>
      </c>
      <c r="M181" s="126" t="s">
        <v>556</v>
      </c>
      <c r="N181" s="127">
        <v>42745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47</v>
      </c>
      <c r="B182" s="102">
        <v>42382</v>
      </c>
      <c r="C182" s="102"/>
      <c r="D182" s="103" t="s">
        <v>646</v>
      </c>
      <c r="E182" s="104" t="s">
        <v>557</v>
      </c>
      <c r="F182" s="105">
        <v>417.5</v>
      </c>
      <c r="G182" s="104"/>
      <c r="H182" s="104">
        <v>547</v>
      </c>
      <c r="I182" s="122">
        <v>535</v>
      </c>
      <c r="J182" s="123" t="s">
        <v>639</v>
      </c>
      <c r="K182" s="124">
        <f t="shared" si="73"/>
        <v>129.5</v>
      </c>
      <c r="L182" s="125">
        <f t="shared" si="74"/>
        <v>0.31017964071856285</v>
      </c>
      <c r="M182" s="126" t="s">
        <v>556</v>
      </c>
      <c r="N182" s="127">
        <v>42578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48</v>
      </c>
      <c r="B183" s="102">
        <v>42408</v>
      </c>
      <c r="C183" s="102"/>
      <c r="D183" s="103" t="s">
        <v>647</v>
      </c>
      <c r="E183" s="104" t="s">
        <v>580</v>
      </c>
      <c r="F183" s="105">
        <v>650</v>
      </c>
      <c r="G183" s="104"/>
      <c r="H183" s="104">
        <v>800</v>
      </c>
      <c r="I183" s="122">
        <v>800</v>
      </c>
      <c r="J183" s="123" t="s">
        <v>639</v>
      </c>
      <c r="K183" s="124">
        <f t="shared" si="73"/>
        <v>150</v>
      </c>
      <c r="L183" s="125">
        <f t="shared" si="74"/>
        <v>0.23076923076923078</v>
      </c>
      <c r="M183" s="126" t="s">
        <v>556</v>
      </c>
      <c r="N183" s="127">
        <v>43154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49</v>
      </c>
      <c r="B184" s="102">
        <v>42433</v>
      </c>
      <c r="C184" s="102"/>
      <c r="D184" s="103" t="s">
        <v>193</v>
      </c>
      <c r="E184" s="104" t="s">
        <v>580</v>
      </c>
      <c r="F184" s="105">
        <v>437.5</v>
      </c>
      <c r="G184" s="104"/>
      <c r="H184" s="104">
        <v>504.5</v>
      </c>
      <c r="I184" s="122">
        <v>522</v>
      </c>
      <c r="J184" s="123" t="s">
        <v>648</v>
      </c>
      <c r="K184" s="124">
        <f t="shared" si="73"/>
        <v>67</v>
      </c>
      <c r="L184" s="125">
        <f t="shared" si="74"/>
        <v>0.15314285714285714</v>
      </c>
      <c r="M184" s="126" t="s">
        <v>556</v>
      </c>
      <c r="N184" s="127">
        <v>42480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50</v>
      </c>
      <c r="B185" s="102">
        <v>42438</v>
      </c>
      <c r="C185" s="102"/>
      <c r="D185" s="103" t="s">
        <v>649</v>
      </c>
      <c r="E185" s="104" t="s">
        <v>580</v>
      </c>
      <c r="F185" s="105">
        <v>189.5</v>
      </c>
      <c r="G185" s="104"/>
      <c r="H185" s="104">
        <v>218</v>
      </c>
      <c r="I185" s="122">
        <v>218</v>
      </c>
      <c r="J185" s="123" t="s">
        <v>639</v>
      </c>
      <c r="K185" s="124">
        <f t="shared" si="73"/>
        <v>28.5</v>
      </c>
      <c r="L185" s="125">
        <f t="shared" si="74"/>
        <v>0.15039577836411611</v>
      </c>
      <c r="M185" s="126" t="s">
        <v>556</v>
      </c>
      <c r="N185" s="127">
        <v>43034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323">
        <v>51</v>
      </c>
      <c r="B186" s="111">
        <v>42471</v>
      </c>
      <c r="C186" s="111"/>
      <c r="D186" s="112" t="s">
        <v>650</v>
      </c>
      <c r="E186" s="113" t="s">
        <v>580</v>
      </c>
      <c r="F186" s="114">
        <v>36.5</v>
      </c>
      <c r="G186" s="115"/>
      <c r="H186" s="115">
        <v>15.85</v>
      </c>
      <c r="I186" s="115">
        <v>60</v>
      </c>
      <c r="J186" s="134" t="s">
        <v>651</v>
      </c>
      <c r="K186" s="130">
        <f t="shared" si="73"/>
        <v>-20.65</v>
      </c>
      <c r="L186" s="159">
        <f t="shared" si="74"/>
        <v>-0.5657534246575342</v>
      </c>
      <c r="M186" s="132" t="s">
        <v>620</v>
      </c>
      <c r="N186" s="160">
        <v>43627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52</v>
      </c>
      <c r="B187" s="102">
        <v>42472</v>
      </c>
      <c r="C187" s="102"/>
      <c r="D187" s="103" t="s">
        <v>652</v>
      </c>
      <c r="E187" s="104" t="s">
        <v>580</v>
      </c>
      <c r="F187" s="105">
        <v>93</v>
      </c>
      <c r="G187" s="104"/>
      <c r="H187" s="104">
        <v>149</v>
      </c>
      <c r="I187" s="122">
        <v>140</v>
      </c>
      <c r="J187" s="137" t="s">
        <v>653</v>
      </c>
      <c r="K187" s="124">
        <f t="shared" si="73"/>
        <v>56</v>
      </c>
      <c r="L187" s="125">
        <f t="shared" si="74"/>
        <v>0.60215053763440862</v>
      </c>
      <c r="M187" s="126" t="s">
        <v>556</v>
      </c>
      <c r="N187" s="127">
        <v>42740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53</v>
      </c>
      <c r="B188" s="102">
        <v>42472</v>
      </c>
      <c r="C188" s="102"/>
      <c r="D188" s="103" t="s">
        <v>654</v>
      </c>
      <c r="E188" s="104" t="s">
        <v>580</v>
      </c>
      <c r="F188" s="105">
        <v>130</v>
      </c>
      <c r="G188" s="104"/>
      <c r="H188" s="104">
        <v>150</v>
      </c>
      <c r="I188" s="122" t="s">
        <v>655</v>
      </c>
      <c r="J188" s="123" t="s">
        <v>639</v>
      </c>
      <c r="K188" s="124">
        <f t="shared" si="73"/>
        <v>20</v>
      </c>
      <c r="L188" s="125">
        <f t="shared" si="74"/>
        <v>0.15384615384615385</v>
      </c>
      <c r="M188" s="126" t="s">
        <v>556</v>
      </c>
      <c r="N188" s="127">
        <v>42564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54</v>
      </c>
      <c r="B189" s="102">
        <v>42473</v>
      </c>
      <c r="C189" s="102"/>
      <c r="D189" s="103" t="s">
        <v>344</v>
      </c>
      <c r="E189" s="104" t="s">
        <v>580</v>
      </c>
      <c r="F189" s="105">
        <v>196</v>
      </c>
      <c r="G189" s="104"/>
      <c r="H189" s="104">
        <v>299</v>
      </c>
      <c r="I189" s="122">
        <v>299</v>
      </c>
      <c r="J189" s="123" t="s">
        <v>639</v>
      </c>
      <c r="K189" s="124">
        <v>103</v>
      </c>
      <c r="L189" s="125">
        <v>0.52551020408163296</v>
      </c>
      <c r="M189" s="126" t="s">
        <v>556</v>
      </c>
      <c r="N189" s="127">
        <v>42620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55</v>
      </c>
      <c r="B190" s="102">
        <v>42473</v>
      </c>
      <c r="C190" s="102"/>
      <c r="D190" s="103" t="s">
        <v>713</v>
      </c>
      <c r="E190" s="104" t="s">
        <v>580</v>
      </c>
      <c r="F190" s="105">
        <v>88</v>
      </c>
      <c r="G190" s="104"/>
      <c r="H190" s="104">
        <v>103</v>
      </c>
      <c r="I190" s="122">
        <v>103</v>
      </c>
      <c r="J190" s="123" t="s">
        <v>639</v>
      </c>
      <c r="K190" s="124">
        <v>15</v>
      </c>
      <c r="L190" s="125">
        <v>0.170454545454545</v>
      </c>
      <c r="M190" s="126" t="s">
        <v>556</v>
      </c>
      <c r="N190" s="127">
        <v>42530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56</v>
      </c>
      <c r="B191" s="102">
        <v>42492</v>
      </c>
      <c r="C191" s="102"/>
      <c r="D191" s="103" t="s">
        <v>656</v>
      </c>
      <c r="E191" s="104" t="s">
        <v>580</v>
      </c>
      <c r="F191" s="105">
        <v>127.5</v>
      </c>
      <c r="G191" s="104"/>
      <c r="H191" s="104">
        <v>148</v>
      </c>
      <c r="I191" s="122" t="s">
        <v>657</v>
      </c>
      <c r="J191" s="123" t="s">
        <v>639</v>
      </c>
      <c r="K191" s="124">
        <f>H191-F191</f>
        <v>20.5</v>
      </c>
      <c r="L191" s="125">
        <f>K191/F191</f>
        <v>0.16078431372549021</v>
      </c>
      <c r="M191" s="126" t="s">
        <v>556</v>
      </c>
      <c r="N191" s="127">
        <v>42564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57</v>
      </c>
      <c r="B192" s="102">
        <v>42493</v>
      </c>
      <c r="C192" s="102"/>
      <c r="D192" s="103" t="s">
        <v>658</v>
      </c>
      <c r="E192" s="104" t="s">
        <v>580</v>
      </c>
      <c r="F192" s="105">
        <v>675</v>
      </c>
      <c r="G192" s="104"/>
      <c r="H192" s="104">
        <v>815</v>
      </c>
      <c r="I192" s="122" t="s">
        <v>659</v>
      </c>
      <c r="J192" s="123" t="s">
        <v>639</v>
      </c>
      <c r="K192" s="124">
        <f>H192-F192</f>
        <v>140</v>
      </c>
      <c r="L192" s="125">
        <f>K192/F192</f>
        <v>0.2074074074074074</v>
      </c>
      <c r="M192" s="126" t="s">
        <v>556</v>
      </c>
      <c r="N192" s="127">
        <v>43154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7">
        <v>58</v>
      </c>
      <c r="B193" s="106">
        <v>42522</v>
      </c>
      <c r="C193" s="106"/>
      <c r="D193" s="107" t="s">
        <v>714</v>
      </c>
      <c r="E193" s="108" t="s">
        <v>580</v>
      </c>
      <c r="F193" s="109">
        <v>500</v>
      </c>
      <c r="G193" s="109"/>
      <c r="H193" s="110">
        <v>232.5</v>
      </c>
      <c r="I193" s="128" t="s">
        <v>715</v>
      </c>
      <c r="J193" s="129" t="s">
        <v>716</v>
      </c>
      <c r="K193" s="130">
        <f>H193-F193</f>
        <v>-267.5</v>
      </c>
      <c r="L193" s="131">
        <f>K193/F193</f>
        <v>-0.53500000000000003</v>
      </c>
      <c r="M193" s="132" t="s">
        <v>620</v>
      </c>
      <c r="N193" s="133">
        <v>43735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59</v>
      </c>
      <c r="B194" s="102">
        <v>42527</v>
      </c>
      <c r="C194" s="102"/>
      <c r="D194" s="103" t="s">
        <v>660</v>
      </c>
      <c r="E194" s="104" t="s">
        <v>580</v>
      </c>
      <c r="F194" s="105">
        <v>110</v>
      </c>
      <c r="G194" s="104"/>
      <c r="H194" s="104">
        <v>126.5</v>
      </c>
      <c r="I194" s="122">
        <v>125</v>
      </c>
      <c r="J194" s="123" t="s">
        <v>589</v>
      </c>
      <c r="K194" s="124">
        <f>H194-F194</f>
        <v>16.5</v>
      </c>
      <c r="L194" s="125">
        <f>K194/F194</f>
        <v>0.15</v>
      </c>
      <c r="M194" s="126" t="s">
        <v>556</v>
      </c>
      <c r="N194" s="127">
        <v>42552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60</v>
      </c>
      <c r="B195" s="102">
        <v>42538</v>
      </c>
      <c r="C195" s="102"/>
      <c r="D195" s="103" t="s">
        <v>661</v>
      </c>
      <c r="E195" s="104" t="s">
        <v>580</v>
      </c>
      <c r="F195" s="105">
        <v>44</v>
      </c>
      <c r="G195" s="104"/>
      <c r="H195" s="104">
        <v>69.5</v>
      </c>
      <c r="I195" s="122">
        <v>69.5</v>
      </c>
      <c r="J195" s="123" t="s">
        <v>662</v>
      </c>
      <c r="K195" s="124">
        <f>H195-F195</f>
        <v>25.5</v>
      </c>
      <c r="L195" s="125">
        <f>K195/F195</f>
        <v>0.57954545454545459</v>
      </c>
      <c r="M195" s="126" t="s">
        <v>556</v>
      </c>
      <c r="N195" s="127">
        <v>42977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61</v>
      </c>
      <c r="B196" s="102">
        <v>42549</v>
      </c>
      <c r="C196" s="102"/>
      <c r="D196" s="144" t="s">
        <v>717</v>
      </c>
      <c r="E196" s="104" t="s">
        <v>580</v>
      </c>
      <c r="F196" s="105">
        <v>262.5</v>
      </c>
      <c r="G196" s="104"/>
      <c r="H196" s="104">
        <v>340</v>
      </c>
      <c r="I196" s="122">
        <v>333</v>
      </c>
      <c r="J196" s="123" t="s">
        <v>718</v>
      </c>
      <c r="K196" s="124">
        <v>77.5</v>
      </c>
      <c r="L196" s="125">
        <v>0.29523809523809502</v>
      </c>
      <c r="M196" s="126" t="s">
        <v>556</v>
      </c>
      <c r="N196" s="127">
        <v>43017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62</v>
      </c>
      <c r="B197" s="102">
        <v>42549</v>
      </c>
      <c r="C197" s="102"/>
      <c r="D197" s="144" t="s">
        <v>719</v>
      </c>
      <c r="E197" s="104" t="s">
        <v>580</v>
      </c>
      <c r="F197" s="105">
        <v>840</v>
      </c>
      <c r="G197" s="104"/>
      <c r="H197" s="104">
        <v>1230</v>
      </c>
      <c r="I197" s="122">
        <v>1230</v>
      </c>
      <c r="J197" s="123" t="s">
        <v>639</v>
      </c>
      <c r="K197" s="124">
        <v>390</v>
      </c>
      <c r="L197" s="125">
        <v>0.46428571428571402</v>
      </c>
      <c r="M197" s="126" t="s">
        <v>556</v>
      </c>
      <c r="N197" s="127">
        <v>42649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24">
        <v>63</v>
      </c>
      <c r="B198" s="139">
        <v>42556</v>
      </c>
      <c r="C198" s="139"/>
      <c r="D198" s="140" t="s">
        <v>663</v>
      </c>
      <c r="E198" s="141" t="s">
        <v>580</v>
      </c>
      <c r="F198" s="142">
        <v>395</v>
      </c>
      <c r="G198" s="143"/>
      <c r="H198" s="143">
        <f>(468.5+342.5)/2</f>
        <v>405.5</v>
      </c>
      <c r="I198" s="143">
        <v>510</v>
      </c>
      <c r="J198" s="161" t="s">
        <v>664</v>
      </c>
      <c r="K198" s="162">
        <f t="shared" ref="K198:K204" si="75">H198-F198</f>
        <v>10.5</v>
      </c>
      <c r="L198" s="163">
        <f t="shared" ref="L198:L204" si="76">K198/F198</f>
        <v>2.6582278481012658E-2</v>
      </c>
      <c r="M198" s="164" t="s">
        <v>665</v>
      </c>
      <c r="N198" s="165">
        <v>43606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7">
        <v>64</v>
      </c>
      <c r="B199" s="106">
        <v>42584</v>
      </c>
      <c r="C199" s="106"/>
      <c r="D199" s="107" t="s">
        <v>666</v>
      </c>
      <c r="E199" s="108" t="s">
        <v>557</v>
      </c>
      <c r="F199" s="109">
        <f>169.5-12.8</f>
        <v>156.69999999999999</v>
      </c>
      <c r="G199" s="109"/>
      <c r="H199" s="110">
        <v>77</v>
      </c>
      <c r="I199" s="128" t="s">
        <v>667</v>
      </c>
      <c r="J199" s="341" t="s">
        <v>795</v>
      </c>
      <c r="K199" s="130">
        <f t="shared" si="75"/>
        <v>-79.699999999999989</v>
      </c>
      <c r="L199" s="131">
        <f t="shared" si="76"/>
        <v>-0.50861518825781749</v>
      </c>
      <c r="M199" s="132" t="s">
        <v>620</v>
      </c>
      <c r="N199" s="133">
        <v>43522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7">
        <v>65</v>
      </c>
      <c r="B200" s="106">
        <v>42586</v>
      </c>
      <c r="C200" s="106"/>
      <c r="D200" s="107" t="s">
        <v>668</v>
      </c>
      <c r="E200" s="108" t="s">
        <v>580</v>
      </c>
      <c r="F200" s="109">
        <v>400</v>
      </c>
      <c r="G200" s="109"/>
      <c r="H200" s="110">
        <v>305</v>
      </c>
      <c r="I200" s="128">
        <v>475</v>
      </c>
      <c r="J200" s="129" t="s">
        <v>669</v>
      </c>
      <c r="K200" s="130">
        <f t="shared" si="75"/>
        <v>-95</v>
      </c>
      <c r="L200" s="131">
        <f t="shared" si="76"/>
        <v>-0.23749999999999999</v>
      </c>
      <c r="M200" s="132" t="s">
        <v>620</v>
      </c>
      <c r="N200" s="133">
        <v>43606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66</v>
      </c>
      <c r="B201" s="102">
        <v>42593</v>
      </c>
      <c r="C201" s="102"/>
      <c r="D201" s="103" t="s">
        <v>670</v>
      </c>
      <c r="E201" s="104" t="s">
        <v>580</v>
      </c>
      <c r="F201" s="105">
        <v>86.5</v>
      </c>
      <c r="G201" s="104"/>
      <c r="H201" s="104">
        <v>130</v>
      </c>
      <c r="I201" s="122">
        <v>130</v>
      </c>
      <c r="J201" s="137" t="s">
        <v>671</v>
      </c>
      <c r="K201" s="124">
        <f t="shared" si="75"/>
        <v>43.5</v>
      </c>
      <c r="L201" s="125">
        <f t="shared" si="76"/>
        <v>0.50289017341040465</v>
      </c>
      <c r="M201" s="126" t="s">
        <v>556</v>
      </c>
      <c r="N201" s="127">
        <v>43091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7">
        <v>67</v>
      </c>
      <c r="B202" s="106">
        <v>42600</v>
      </c>
      <c r="C202" s="106"/>
      <c r="D202" s="107" t="s">
        <v>367</v>
      </c>
      <c r="E202" s="108" t="s">
        <v>580</v>
      </c>
      <c r="F202" s="109">
        <v>133.5</v>
      </c>
      <c r="G202" s="109"/>
      <c r="H202" s="110">
        <v>126.5</v>
      </c>
      <c r="I202" s="128">
        <v>178</v>
      </c>
      <c r="J202" s="129" t="s">
        <v>672</v>
      </c>
      <c r="K202" s="130">
        <f t="shared" si="75"/>
        <v>-7</v>
      </c>
      <c r="L202" s="131">
        <f t="shared" si="76"/>
        <v>-5.2434456928838954E-2</v>
      </c>
      <c r="M202" s="132" t="s">
        <v>620</v>
      </c>
      <c r="N202" s="133">
        <v>42615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68</v>
      </c>
      <c r="B203" s="102">
        <v>42613</v>
      </c>
      <c r="C203" s="102"/>
      <c r="D203" s="103" t="s">
        <v>673</v>
      </c>
      <c r="E203" s="104" t="s">
        <v>580</v>
      </c>
      <c r="F203" s="105">
        <v>560</v>
      </c>
      <c r="G203" s="104"/>
      <c r="H203" s="104">
        <v>725</v>
      </c>
      <c r="I203" s="122">
        <v>725</v>
      </c>
      <c r="J203" s="123" t="s">
        <v>582</v>
      </c>
      <c r="K203" s="124">
        <f t="shared" si="75"/>
        <v>165</v>
      </c>
      <c r="L203" s="125">
        <f t="shared" si="76"/>
        <v>0.29464285714285715</v>
      </c>
      <c r="M203" s="126" t="s">
        <v>556</v>
      </c>
      <c r="N203" s="127">
        <v>42456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69</v>
      </c>
      <c r="B204" s="102">
        <v>42614</v>
      </c>
      <c r="C204" s="102"/>
      <c r="D204" s="103" t="s">
        <v>674</v>
      </c>
      <c r="E204" s="104" t="s">
        <v>580</v>
      </c>
      <c r="F204" s="105">
        <v>160.5</v>
      </c>
      <c r="G204" s="104"/>
      <c r="H204" s="104">
        <v>210</v>
      </c>
      <c r="I204" s="122">
        <v>210</v>
      </c>
      <c r="J204" s="123" t="s">
        <v>582</v>
      </c>
      <c r="K204" s="124">
        <f t="shared" si="75"/>
        <v>49.5</v>
      </c>
      <c r="L204" s="125">
        <f t="shared" si="76"/>
        <v>0.30841121495327101</v>
      </c>
      <c r="M204" s="126" t="s">
        <v>556</v>
      </c>
      <c r="N204" s="127">
        <v>42871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70</v>
      </c>
      <c r="B205" s="102">
        <v>42646</v>
      </c>
      <c r="C205" s="102"/>
      <c r="D205" s="144" t="s">
        <v>390</v>
      </c>
      <c r="E205" s="104" t="s">
        <v>580</v>
      </c>
      <c r="F205" s="105">
        <v>430</v>
      </c>
      <c r="G205" s="104"/>
      <c r="H205" s="104">
        <v>596</v>
      </c>
      <c r="I205" s="122">
        <v>575</v>
      </c>
      <c r="J205" s="123" t="s">
        <v>720</v>
      </c>
      <c r="K205" s="124">
        <v>166</v>
      </c>
      <c r="L205" s="125">
        <v>0.38604651162790699</v>
      </c>
      <c r="M205" s="126" t="s">
        <v>556</v>
      </c>
      <c r="N205" s="127">
        <v>42769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71</v>
      </c>
      <c r="B206" s="102">
        <v>42657</v>
      </c>
      <c r="C206" s="102"/>
      <c r="D206" s="103" t="s">
        <v>675</v>
      </c>
      <c r="E206" s="104" t="s">
        <v>580</v>
      </c>
      <c r="F206" s="105">
        <v>280</v>
      </c>
      <c r="G206" s="104"/>
      <c r="H206" s="104">
        <v>345</v>
      </c>
      <c r="I206" s="122">
        <v>345</v>
      </c>
      <c r="J206" s="123" t="s">
        <v>582</v>
      </c>
      <c r="K206" s="124">
        <f t="shared" ref="K206:K211" si="77">H206-F206</f>
        <v>65</v>
      </c>
      <c r="L206" s="125">
        <f>K206/F206</f>
        <v>0.23214285714285715</v>
      </c>
      <c r="M206" s="126" t="s">
        <v>556</v>
      </c>
      <c r="N206" s="127">
        <v>42814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72</v>
      </c>
      <c r="B207" s="102">
        <v>42657</v>
      </c>
      <c r="C207" s="102"/>
      <c r="D207" s="103" t="s">
        <v>676</v>
      </c>
      <c r="E207" s="104" t="s">
        <v>580</v>
      </c>
      <c r="F207" s="105">
        <v>245</v>
      </c>
      <c r="G207" s="104"/>
      <c r="H207" s="104">
        <v>325.5</v>
      </c>
      <c r="I207" s="122">
        <v>330</v>
      </c>
      <c r="J207" s="123" t="s">
        <v>677</v>
      </c>
      <c r="K207" s="124">
        <f t="shared" si="77"/>
        <v>80.5</v>
      </c>
      <c r="L207" s="125">
        <f>K207/F207</f>
        <v>0.32857142857142857</v>
      </c>
      <c r="M207" s="126" t="s">
        <v>556</v>
      </c>
      <c r="N207" s="127">
        <v>42769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73</v>
      </c>
      <c r="B208" s="102">
        <v>42660</v>
      </c>
      <c r="C208" s="102"/>
      <c r="D208" s="103" t="s">
        <v>340</v>
      </c>
      <c r="E208" s="104" t="s">
        <v>580</v>
      </c>
      <c r="F208" s="105">
        <v>125</v>
      </c>
      <c r="G208" s="104"/>
      <c r="H208" s="104">
        <v>160</v>
      </c>
      <c r="I208" s="122">
        <v>160</v>
      </c>
      <c r="J208" s="123" t="s">
        <v>639</v>
      </c>
      <c r="K208" s="124">
        <f t="shared" si="77"/>
        <v>35</v>
      </c>
      <c r="L208" s="125">
        <v>0.28000000000000003</v>
      </c>
      <c r="M208" s="126" t="s">
        <v>556</v>
      </c>
      <c r="N208" s="127">
        <v>42803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74</v>
      </c>
      <c r="B209" s="102">
        <v>42660</v>
      </c>
      <c r="C209" s="102"/>
      <c r="D209" s="103" t="s">
        <v>455</v>
      </c>
      <c r="E209" s="104" t="s">
        <v>580</v>
      </c>
      <c r="F209" s="105">
        <v>114</v>
      </c>
      <c r="G209" s="104"/>
      <c r="H209" s="104">
        <v>145</v>
      </c>
      <c r="I209" s="122">
        <v>145</v>
      </c>
      <c r="J209" s="123" t="s">
        <v>639</v>
      </c>
      <c r="K209" s="124">
        <f t="shared" si="77"/>
        <v>31</v>
      </c>
      <c r="L209" s="125">
        <f>K209/F209</f>
        <v>0.27192982456140352</v>
      </c>
      <c r="M209" s="126" t="s">
        <v>556</v>
      </c>
      <c r="N209" s="127">
        <v>42859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75</v>
      </c>
      <c r="B210" s="102">
        <v>42660</v>
      </c>
      <c r="C210" s="102"/>
      <c r="D210" s="103" t="s">
        <v>678</v>
      </c>
      <c r="E210" s="104" t="s">
        <v>580</v>
      </c>
      <c r="F210" s="105">
        <v>212</v>
      </c>
      <c r="G210" s="104"/>
      <c r="H210" s="104">
        <v>280</v>
      </c>
      <c r="I210" s="122">
        <v>276</v>
      </c>
      <c r="J210" s="123" t="s">
        <v>679</v>
      </c>
      <c r="K210" s="124">
        <f t="shared" si="77"/>
        <v>68</v>
      </c>
      <c r="L210" s="125">
        <f>K210/F210</f>
        <v>0.32075471698113206</v>
      </c>
      <c r="M210" s="126" t="s">
        <v>556</v>
      </c>
      <c r="N210" s="127">
        <v>42858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76</v>
      </c>
      <c r="B211" s="102">
        <v>42678</v>
      </c>
      <c r="C211" s="102"/>
      <c r="D211" s="103" t="s">
        <v>149</v>
      </c>
      <c r="E211" s="104" t="s">
        <v>580</v>
      </c>
      <c r="F211" s="105">
        <v>155</v>
      </c>
      <c r="G211" s="104"/>
      <c r="H211" s="104">
        <v>210</v>
      </c>
      <c r="I211" s="122">
        <v>210</v>
      </c>
      <c r="J211" s="123" t="s">
        <v>680</v>
      </c>
      <c r="K211" s="124">
        <f t="shared" si="77"/>
        <v>55</v>
      </c>
      <c r="L211" s="125">
        <f>K211/F211</f>
        <v>0.35483870967741937</v>
      </c>
      <c r="M211" s="126" t="s">
        <v>556</v>
      </c>
      <c r="N211" s="127">
        <v>42944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7">
        <v>77</v>
      </c>
      <c r="B212" s="106">
        <v>42710</v>
      </c>
      <c r="C212" s="106"/>
      <c r="D212" s="107" t="s">
        <v>721</v>
      </c>
      <c r="E212" s="108" t="s">
        <v>580</v>
      </c>
      <c r="F212" s="109">
        <v>150.5</v>
      </c>
      <c r="G212" s="109"/>
      <c r="H212" s="110">
        <v>72.5</v>
      </c>
      <c r="I212" s="128">
        <v>174</v>
      </c>
      <c r="J212" s="129" t="s">
        <v>722</v>
      </c>
      <c r="K212" s="130">
        <v>-78</v>
      </c>
      <c r="L212" s="131">
        <v>-0.51827242524916906</v>
      </c>
      <c r="M212" s="132" t="s">
        <v>620</v>
      </c>
      <c r="N212" s="133">
        <v>43333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78</v>
      </c>
      <c r="B213" s="102">
        <v>42712</v>
      </c>
      <c r="C213" s="102"/>
      <c r="D213" s="103" t="s">
        <v>123</v>
      </c>
      <c r="E213" s="104" t="s">
        <v>580</v>
      </c>
      <c r="F213" s="105">
        <v>380</v>
      </c>
      <c r="G213" s="104"/>
      <c r="H213" s="104">
        <v>478</v>
      </c>
      <c r="I213" s="122">
        <v>468</v>
      </c>
      <c r="J213" s="123" t="s">
        <v>639</v>
      </c>
      <c r="K213" s="124">
        <f>H213-F213</f>
        <v>98</v>
      </c>
      <c r="L213" s="125">
        <f>K213/F213</f>
        <v>0.25789473684210529</v>
      </c>
      <c r="M213" s="126" t="s">
        <v>556</v>
      </c>
      <c r="N213" s="127">
        <v>43025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79</v>
      </c>
      <c r="B214" s="102">
        <v>42734</v>
      </c>
      <c r="C214" s="102"/>
      <c r="D214" s="103" t="s">
        <v>244</v>
      </c>
      <c r="E214" s="104" t="s">
        <v>580</v>
      </c>
      <c r="F214" s="105">
        <v>305</v>
      </c>
      <c r="G214" s="104"/>
      <c r="H214" s="104">
        <v>375</v>
      </c>
      <c r="I214" s="122">
        <v>375</v>
      </c>
      <c r="J214" s="123" t="s">
        <v>639</v>
      </c>
      <c r="K214" s="124">
        <f>H214-F214</f>
        <v>70</v>
      </c>
      <c r="L214" s="125">
        <f>K214/F214</f>
        <v>0.22950819672131148</v>
      </c>
      <c r="M214" s="126" t="s">
        <v>556</v>
      </c>
      <c r="N214" s="127">
        <v>42768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80</v>
      </c>
      <c r="B215" s="102">
        <v>42739</v>
      </c>
      <c r="C215" s="102"/>
      <c r="D215" s="103" t="s">
        <v>342</v>
      </c>
      <c r="E215" s="104" t="s">
        <v>580</v>
      </c>
      <c r="F215" s="105">
        <v>99.5</v>
      </c>
      <c r="G215" s="104"/>
      <c r="H215" s="104">
        <v>158</v>
      </c>
      <c r="I215" s="122">
        <v>158</v>
      </c>
      <c r="J215" s="123" t="s">
        <v>639</v>
      </c>
      <c r="K215" s="124">
        <f>H215-F215</f>
        <v>58.5</v>
      </c>
      <c r="L215" s="125">
        <f>K215/F215</f>
        <v>0.5879396984924623</v>
      </c>
      <c r="M215" s="126" t="s">
        <v>556</v>
      </c>
      <c r="N215" s="127">
        <v>42898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81</v>
      </c>
      <c r="B216" s="102">
        <v>42739</v>
      </c>
      <c r="C216" s="102"/>
      <c r="D216" s="103" t="s">
        <v>342</v>
      </c>
      <c r="E216" s="104" t="s">
        <v>580</v>
      </c>
      <c r="F216" s="105">
        <v>99.5</v>
      </c>
      <c r="G216" s="104"/>
      <c r="H216" s="104">
        <v>158</v>
      </c>
      <c r="I216" s="122">
        <v>158</v>
      </c>
      <c r="J216" s="123" t="s">
        <v>639</v>
      </c>
      <c r="K216" s="124">
        <v>58.5</v>
      </c>
      <c r="L216" s="125">
        <v>0.58793969849246197</v>
      </c>
      <c r="M216" s="126" t="s">
        <v>556</v>
      </c>
      <c r="N216" s="127">
        <v>42898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82</v>
      </c>
      <c r="B217" s="102">
        <v>42786</v>
      </c>
      <c r="C217" s="102"/>
      <c r="D217" s="103" t="s">
        <v>166</v>
      </c>
      <c r="E217" s="104" t="s">
        <v>580</v>
      </c>
      <c r="F217" s="105">
        <v>140.5</v>
      </c>
      <c r="G217" s="104"/>
      <c r="H217" s="104">
        <v>220</v>
      </c>
      <c r="I217" s="122">
        <v>220</v>
      </c>
      <c r="J217" s="123" t="s">
        <v>639</v>
      </c>
      <c r="K217" s="124">
        <f>H217-F217</f>
        <v>79.5</v>
      </c>
      <c r="L217" s="125">
        <f>K217/F217</f>
        <v>0.5658362989323843</v>
      </c>
      <c r="M217" s="126" t="s">
        <v>556</v>
      </c>
      <c r="N217" s="127">
        <v>42864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83</v>
      </c>
      <c r="B218" s="102">
        <v>42786</v>
      </c>
      <c r="C218" s="102"/>
      <c r="D218" s="103" t="s">
        <v>723</v>
      </c>
      <c r="E218" s="104" t="s">
        <v>580</v>
      </c>
      <c r="F218" s="105">
        <v>202.5</v>
      </c>
      <c r="G218" s="104"/>
      <c r="H218" s="104">
        <v>234</v>
      </c>
      <c r="I218" s="122">
        <v>234</v>
      </c>
      <c r="J218" s="123" t="s">
        <v>639</v>
      </c>
      <c r="K218" s="124">
        <v>31.5</v>
      </c>
      <c r="L218" s="125">
        <v>0.155555555555556</v>
      </c>
      <c r="M218" s="126" t="s">
        <v>556</v>
      </c>
      <c r="N218" s="127">
        <v>42836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84</v>
      </c>
      <c r="B219" s="102">
        <v>42818</v>
      </c>
      <c r="C219" s="102"/>
      <c r="D219" s="103" t="s">
        <v>517</v>
      </c>
      <c r="E219" s="104" t="s">
        <v>580</v>
      </c>
      <c r="F219" s="105">
        <v>300.5</v>
      </c>
      <c r="G219" s="104"/>
      <c r="H219" s="104">
        <v>417.5</v>
      </c>
      <c r="I219" s="122">
        <v>420</v>
      </c>
      <c r="J219" s="123" t="s">
        <v>681</v>
      </c>
      <c r="K219" s="124">
        <f>H219-F219</f>
        <v>117</v>
      </c>
      <c r="L219" s="125">
        <f>K219/F219</f>
        <v>0.38935108153078202</v>
      </c>
      <c r="M219" s="126" t="s">
        <v>556</v>
      </c>
      <c r="N219" s="127">
        <v>43070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85</v>
      </c>
      <c r="B220" s="102">
        <v>42818</v>
      </c>
      <c r="C220" s="102"/>
      <c r="D220" s="103" t="s">
        <v>719</v>
      </c>
      <c r="E220" s="104" t="s">
        <v>580</v>
      </c>
      <c r="F220" s="105">
        <v>850</v>
      </c>
      <c r="G220" s="104"/>
      <c r="H220" s="104">
        <v>1042.5</v>
      </c>
      <c r="I220" s="122">
        <v>1023</v>
      </c>
      <c r="J220" s="123" t="s">
        <v>724</v>
      </c>
      <c r="K220" s="124">
        <v>192.5</v>
      </c>
      <c r="L220" s="125">
        <v>0.22647058823529401</v>
      </c>
      <c r="M220" s="126" t="s">
        <v>556</v>
      </c>
      <c r="N220" s="127">
        <v>42830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86</v>
      </c>
      <c r="B221" s="102">
        <v>42830</v>
      </c>
      <c r="C221" s="102"/>
      <c r="D221" s="103" t="s">
        <v>471</v>
      </c>
      <c r="E221" s="104" t="s">
        <v>580</v>
      </c>
      <c r="F221" s="105">
        <v>785</v>
      </c>
      <c r="G221" s="104"/>
      <c r="H221" s="104">
        <v>930</v>
      </c>
      <c r="I221" s="122">
        <v>920</v>
      </c>
      <c r="J221" s="123" t="s">
        <v>682</v>
      </c>
      <c r="K221" s="124">
        <f>H221-F221</f>
        <v>145</v>
      </c>
      <c r="L221" s="125">
        <f>K221/F221</f>
        <v>0.18471337579617833</v>
      </c>
      <c r="M221" s="126" t="s">
        <v>556</v>
      </c>
      <c r="N221" s="127">
        <v>42976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87</v>
      </c>
      <c r="B222" s="106">
        <v>42831</v>
      </c>
      <c r="C222" s="106"/>
      <c r="D222" s="107" t="s">
        <v>725</v>
      </c>
      <c r="E222" s="108" t="s">
        <v>580</v>
      </c>
      <c r="F222" s="109">
        <v>40</v>
      </c>
      <c r="G222" s="109"/>
      <c r="H222" s="110">
        <v>13.1</v>
      </c>
      <c r="I222" s="128">
        <v>60</v>
      </c>
      <c r="J222" s="134" t="s">
        <v>726</v>
      </c>
      <c r="K222" s="130">
        <v>-26.9</v>
      </c>
      <c r="L222" s="131">
        <v>-0.67249999999999999</v>
      </c>
      <c r="M222" s="132" t="s">
        <v>620</v>
      </c>
      <c r="N222" s="133">
        <v>43138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88</v>
      </c>
      <c r="B223" s="102">
        <v>42837</v>
      </c>
      <c r="C223" s="102"/>
      <c r="D223" s="103" t="s">
        <v>87</v>
      </c>
      <c r="E223" s="104" t="s">
        <v>580</v>
      </c>
      <c r="F223" s="105">
        <v>289.5</v>
      </c>
      <c r="G223" s="104"/>
      <c r="H223" s="104">
        <v>354</v>
      </c>
      <c r="I223" s="122">
        <v>360</v>
      </c>
      <c r="J223" s="123" t="s">
        <v>683</v>
      </c>
      <c r="K223" s="124">
        <f t="shared" ref="K223:K231" si="78">H223-F223</f>
        <v>64.5</v>
      </c>
      <c r="L223" s="125">
        <f t="shared" ref="L223:L231" si="79">K223/F223</f>
        <v>0.22279792746113988</v>
      </c>
      <c r="M223" s="126" t="s">
        <v>556</v>
      </c>
      <c r="N223" s="127">
        <v>43040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89</v>
      </c>
      <c r="B224" s="102">
        <v>42845</v>
      </c>
      <c r="C224" s="102"/>
      <c r="D224" s="103" t="s">
        <v>416</v>
      </c>
      <c r="E224" s="104" t="s">
        <v>580</v>
      </c>
      <c r="F224" s="105">
        <v>700</v>
      </c>
      <c r="G224" s="104"/>
      <c r="H224" s="104">
        <v>840</v>
      </c>
      <c r="I224" s="122">
        <v>840</v>
      </c>
      <c r="J224" s="123" t="s">
        <v>684</v>
      </c>
      <c r="K224" s="124">
        <f t="shared" si="78"/>
        <v>140</v>
      </c>
      <c r="L224" s="125">
        <f t="shared" si="79"/>
        <v>0.2</v>
      </c>
      <c r="M224" s="126" t="s">
        <v>556</v>
      </c>
      <c r="N224" s="127">
        <v>42893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90</v>
      </c>
      <c r="B225" s="102">
        <v>42887</v>
      </c>
      <c r="C225" s="102"/>
      <c r="D225" s="144" t="s">
        <v>353</v>
      </c>
      <c r="E225" s="104" t="s">
        <v>580</v>
      </c>
      <c r="F225" s="105">
        <v>130</v>
      </c>
      <c r="G225" s="104"/>
      <c r="H225" s="104">
        <v>144.25</v>
      </c>
      <c r="I225" s="122">
        <v>170</v>
      </c>
      <c r="J225" s="123" t="s">
        <v>685</v>
      </c>
      <c r="K225" s="124">
        <f t="shared" si="78"/>
        <v>14.25</v>
      </c>
      <c r="L225" s="125">
        <f t="shared" si="79"/>
        <v>0.10961538461538461</v>
      </c>
      <c r="M225" s="126" t="s">
        <v>556</v>
      </c>
      <c r="N225" s="127">
        <v>43675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91</v>
      </c>
      <c r="B226" s="102">
        <v>42901</v>
      </c>
      <c r="C226" s="102"/>
      <c r="D226" s="144" t="s">
        <v>686</v>
      </c>
      <c r="E226" s="104" t="s">
        <v>580</v>
      </c>
      <c r="F226" s="105">
        <v>214.5</v>
      </c>
      <c r="G226" s="104"/>
      <c r="H226" s="104">
        <v>262</v>
      </c>
      <c r="I226" s="122">
        <v>262</v>
      </c>
      <c r="J226" s="123" t="s">
        <v>687</v>
      </c>
      <c r="K226" s="124">
        <f t="shared" si="78"/>
        <v>47.5</v>
      </c>
      <c r="L226" s="125">
        <f t="shared" si="79"/>
        <v>0.22144522144522144</v>
      </c>
      <c r="M226" s="126" t="s">
        <v>556</v>
      </c>
      <c r="N226" s="127">
        <v>42977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8">
        <v>92</v>
      </c>
      <c r="B227" s="150">
        <v>42933</v>
      </c>
      <c r="C227" s="150"/>
      <c r="D227" s="151" t="s">
        <v>688</v>
      </c>
      <c r="E227" s="152" t="s">
        <v>580</v>
      </c>
      <c r="F227" s="153">
        <v>370</v>
      </c>
      <c r="G227" s="152"/>
      <c r="H227" s="152">
        <v>447.5</v>
      </c>
      <c r="I227" s="169">
        <v>450</v>
      </c>
      <c r="J227" s="209" t="s">
        <v>639</v>
      </c>
      <c r="K227" s="124">
        <f t="shared" si="78"/>
        <v>77.5</v>
      </c>
      <c r="L227" s="171">
        <f t="shared" si="79"/>
        <v>0.20945945945945946</v>
      </c>
      <c r="M227" s="172" t="s">
        <v>556</v>
      </c>
      <c r="N227" s="173">
        <v>43035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8">
        <v>93</v>
      </c>
      <c r="B228" s="150">
        <v>42943</v>
      </c>
      <c r="C228" s="150"/>
      <c r="D228" s="151" t="s">
        <v>164</v>
      </c>
      <c r="E228" s="152" t="s">
        <v>580</v>
      </c>
      <c r="F228" s="153">
        <v>657.5</v>
      </c>
      <c r="G228" s="152"/>
      <c r="H228" s="152">
        <v>825</v>
      </c>
      <c r="I228" s="169">
        <v>820</v>
      </c>
      <c r="J228" s="209" t="s">
        <v>639</v>
      </c>
      <c r="K228" s="124">
        <f t="shared" si="78"/>
        <v>167.5</v>
      </c>
      <c r="L228" s="171">
        <f t="shared" si="79"/>
        <v>0.25475285171102663</v>
      </c>
      <c r="M228" s="172" t="s">
        <v>556</v>
      </c>
      <c r="N228" s="173">
        <v>43090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94</v>
      </c>
      <c r="B229" s="102">
        <v>42964</v>
      </c>
      <c r="C229" s="102"/>
      <c r="D229" s="103" t="s">
        <v>357</v>
      </c>
      <c r="E229" s="104" t="s">
        <v>580</v>
      </c>
      <c r="F229" s="105">
        <v>605</v>
      </c>
      <c r="G229" s="104"/>
      <c r="H229" s="104">
        <v>750</v>
      </c>
      <c r="I229" s="122">
        <v>750</v>
      </c>
      <c r="J229" s="123" t="s">
        <v>682</v>
      </c>
      <c r="K229" s="124">
        <f t="shared" si="78"/>
        <v>145</v>
      </c>
      <c r="L229" s="125">
        <f t="shared" si="79"/>
        <v>0.23966942148760331</v>
      </c>
      <c r="M229" s="126" t="s">
        <v>556</v>
      </c>
      <c r="N229" s="127">
        <v>43027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5">
        <v>95</v>
      </c>
      <c r="B230" s="145">
        <v>42979</v>
      </c>
      <c r="C230" s="145"/>
      <c r="D230" s="146" t="s">
        <v>475</v>
      </c>
      <c r="E230" s="147" t="s">
        <v>580</v>
      </c>
      <c r="F230" s="148">
        <v>255</v>
      </c>
      <c r="G230" s="149"/>
      <c r="H230" s="149">
        <v>217.25</v>
      </c>
      <c r="I230" s="149">
        <v>320</v>
      </c>
      <c r="J230" s="166" t="s">
        <v>689</v>
      </c>
      <c r="K230" s="130">
        <f t="shared" si="78"/>
        <v>-37.75</v>
      </c>
      <c r="L230" s="167">
        <f t="shared" si="79"/>
        <v>-0.14803921568627451</v>
      </c>
      <c r="M230" s="132" t="s">
        <v>620</v>
      </c>
      <c r="N230" s="168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96</v>
      </c>
      <c r="B231" s="102">
        <v>42997</v>
      </c>
      <c r="C231" s="102"/>
      <c r="D231" s="103" t="s">
        <v>690</v>
      </c>
      <c r="E231" s="104" t="s">
        <v>580</v>
      </c>
      <c r="F231" s="105">
        <v>215</v>
      </c>
      <c r="G231" s="104"/>
      <c r="H231" s="104">
        <v>258</v>
      </c>
      <c r="I231" s="122">
        <v>258</v>
      </c>
      <c r="J231" s="123" t="s">
        <v>639</v>
      </c>
      <c r="K231" s="124">
        <f t="shared" si="78"/>
        <v>43</v>
      </c>
      <c r="L231" s="125">
        <f t="shared" si="79"/>
        <v>0.2</v>
      </c>
      <c r="M231" s="126" t="s">
        <v>556</v>
      </c>
      <c r="N231" s="127">
        <v>43040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97</v>
      </c>
      <c r="B232" s="102">
        <v>42997</v>
      </c>
      <c r="C232" s="102"/>
      <c r="D232" s="103" t="s">
        <v>690</v>
      </c>
      <c r="E232" s="104" t="s">
        <v>580</v>
      </c>
      <c r="F232" s="105">
        <v>215</v>
      </c>
      <c r="G232" s="104"/>
      <c r="H232" s="104">
        <v>258</v>
      </c>
      <c r="I232" s="122">
        <v>258</v>
      </c>
      <c r="J232" s="209" t="s">
        <v>639</v>
      </c>
      <c r="K232" s="124">
        <v>43</v>
      </c>
      <c r="L232" s="125">
        <v>0.2</v>
      </c>
      <c r="M232" s="126" t="s">
        <v>556</v>
      </c>
      <c r="N232" s="127">
        <v>43040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9">
        <v>98</v>
      </c>
      <c r="B233" s="190">
        <v>42998</v>
      </c>
      <c r="C233" s="190"/>
      <c r="D233" s="332" t="s">
        <v>780</v>
      </c>
      <c r="E233" s="191" t="s">
        <v>580</v>
      </c>
      <c r="F233" s="192">
        <v>75</v>
      </c>
      <c r="G233" s="191"/>
      <c r="H233" s="191">
        <v>90</v>
      </c>
      <c r="I233" s="210">
        <v>90</v>
      </c>
      <c r="J233" s="123" t="s">
        <v>691</v>
      </c>
      <c r="K233" s="124">
        <f t="shared" ref="K233:K238" si="80">H233-F233</f>
        <v>15</v>
      </c>
      <c r="L233" s="125">
        <f t="shared" ref="L233:L238" si="81">K233/F233</f>
        <v>0.2</v>
      </c>
      <c r="M233" s="126" t="s">
        <v>556</v>
      </c>
      <c r="N233" s="127">
        <v>43019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99</v>
      </c>
      <c r="B234" s="150">
        <v>43011</v>
      </c>
      <c r="C234" s="150"/>
      <c r="D234" s="151" t="s">
        <v>692</v>
      </c>
      <c r="E234" s="152" t="s">
        <v>580</v>
      </c>
      <c r="F234" s="153">
        <v>315</v>
      </c>
      <c r="G234" s="152"/>
      <c r="H234" s="152">
        <v>392</v>
      </c>
      <c r="I234" s="169">
        <v>384</v>
      </c>
      <c r="J234" s="209" t="s">
        <v>693</v>
      </c>
      <c r="K234" s="124">
        <f t="shared" si="80"/>
        <v>77</v>
      </c>
      <c r="L234" s="171">
        <f t="shared" si="81"/>
        <v>0.24444444444444444</v>
      </c>
      <c r="M234" s="172" t="s">
        <v>556</v>
      </c>
      <c r="N234" s="173">
        <v>43017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100</v>
      </c>
      <c r="B235" s="150">
        <v>43013</v>
      </c>
      <c r="C235" s="150"/>
      <c r="D235" s="151" t="s">
        <v>694</v>
      </c>
      <c r="E235" s="152" t="s">
        <v>580</v>
      </c>
      <c r="F235" s="153">
        <v>145</v>
      </c>
      <c r="G235" s="152"/>
      <c r="H235" s="152">
        <v>179</v>
      </c>
      <c r="I235" s="169">
        <v>180</v>
      </c>
      <c r="J235" s="209" t="s">
        <v>570</v>
      </c>
      <c r="K235" s="124">
        <f t="shared" si="80"/>
        <v>34</v>
      </c>
      <c r="L235" s="171">
        <f t="shared" si="81"/>
        <v>0.23448275862068965</v>
      </c>
      <c r="M235" s="172" t="s">
        <v>556</v>
      </c>
      <c r="N235" s="173">
        <v>43025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8">
        <v>101</v>
      </c>
      <c r="B236" s="150">
        <v>43014</v>
      </c>
      <c r="C236" s="150"/>
      <c r="D236" s="151" t="s">
        <v>330</v>
      </c>
      <c r="E236" s="152" t="s">
        <v>580</v>
      </c>
      <c r="F236" s="153">
        <v>256</v>
      </c>
      <c r="G236" s="152"/>
      <c r="H236" s="152">
        <v>323</v>
      </c>
      <c r="I236" s="169">
        <v>320</v>
      </c>
      <c r="J236" s="209" t="s">
        <v>639</v>
      </c>
      <c r="K236" s="124">
        <f t="shared" si="80"/>
        <v>67</v>
      </c>
      <c r="L236" s="171">
        <f t="shared" si="81"/>
        <v>0.26171875</v>
      </c>
      <c r="M236" s="172" t="s">
        <v>556</v>
      </c>
      <c r="N236" s="173">
        <v>43067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8">
        <v>102</v>
      </c>
      <c r="B237" s="150">
        <v>43017</v>
      </c>
      <c r="C237" s="150"/>
      <c r="D237" s="151" t="s">
        <v>350</v>
      </c>
      <c r="E237" s="152" t="s">
        <v>580</v>
      </c>
      <c r="F237" s="153">
        <v>137.5</v>
      </c>
      <c r="G237" s="152"/>
      <c r="H237" s="152">
        <v>184</v>
      </c>
      <c r="I237" s="169">
        <v>183</v>
      </c>
      <c r="J237" s="170" t="s">
        <v>695</v>
      </c>
      <c r="K237" s="124">
        <f t="shared" si="80"/>
        <v>46.5</v>
      </c>
      <c r="L237" s="171">
        <f t="shared" si="81"/>
        <v>0.33818181818181819</v>
      </c>
      <c r="M237" s="172" t="s">
        <v>556</v>
      </c>
      <c r="N237" s="173">
        <v>43108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8">
        <v>103</v>
      </c>
      <c r="B238" s="150">
        <v>43018</v>
      </c>
      <c r="C238" s="150"/>
      <c r="D238" s="151" t="s">
        <v>696</v>
      </c>
      <c r="E238" s="152" t="s">
        <v>580</v>
      </c>
      <c r="F238" s="153">
        <v>125.5</v>
      </c>
      <c r="G238" s="152"/>
      <c r="H238" s="152">
        <v>158</v>
      </c>
      <c r="I238" s="169">
        <v>155</v>
      </c>
      <c r="J238" s="170" t="s">
        <v>697</v>
      </c>
      <c r="K238" s="124">
        <f t="shared" si="80"/>
        <v>32.5</v>
      </c>
      <c r="L238" s="171">
        <f t="shared" si="81"/>
        <v>0.25896414342629481</v>
      </c>
      <c r="M238" s="172" t="s">
        <v>556</v>
      </c>
      <c r="N238" s="173">
        <v>43067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8">
        <v>104</v>
      </c>
      <c r="B239" s="150">
        <v>43018</v>
      </c>
      <c r="C239" s="150"/>
      <c r="D239" s="151" t="s">
        <v>727</v>
      </c>
      <c r="E239" s="152" t="s">
        <v>580</v>
      </c>
      <c r="F239" s="153">
        <v>895</v>
      </c>
      <c r="G239" s="152"/>
      <c r="H239" s="152">
        <v>1122.5</v>
      </c>
      <c r="I239" s="169">
        <v>1078</v>
      </c>
      <c r="J239" s="170" t="s">
        <v>728</v>
      </c>
      <c r="K239" s="124">
        <v>227.5</v>
      </c>
      <c r="L239" s="171">
        <v>0.25418994413407803</v>
      </c>
      <c r="M239" s="172" t="s">
        <v>556</v>
      </c>
      <c r="N239" s="173">
        <v>43117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8">
        <v>105</v>
      </c>
      <c r="B240" s="150">
        <v>43020</v>
      </c>
      <c r="C240" s="150"/>
      <c r="D240" s="151" t="s">
        <v>338</v>
      </c>
      <c r="E240" s="152" t="s">
        <v>580</v>
      </c>
      <c r="F240" s="153">
        <v>525</v>
      </c>
      <c r="G240" s="152"/>
      <c r="H240" s="152">
        <v>629</v>
      </c>
      <c r="I240" s="169">
        <v>629</v>
      </c>
      <c r="J240" s="209" t="s">
        <v>639</v>
      </c>
      <c r="K240" s="124">
        <v>104</v>
      </c>
      <c r="L240" s="171">
        <v>0.19809523809523799</v>
      </c>
      <c r="M240" s="172" t="s">
        <v>556</v>
      </c>
      <c r="N240" s="173">
        <v>43119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106</v>
      </c>
      <c r="B241" s="150">
        <v>43046</v>
      </c>
      <c r="C241" s="150"/>
      <c r="D241" s="151" t="s">
        <v>379</v>
      </c>
      <c r="E241" s="152" t="s">
        <v>580</v>
      </c>
      <c r="F241" s="153">
        <v>740</v>
      </c>
      <c r="G241" s="152"/>
      <c r="H241" s="152">
        <v>892.5</v>
      </c>
      <c r="I241" s="169">
        <v>900</v>
      </c>
      <c r="J241" s="170" t="s">
        <v>698</v>
      </c>
      <c r="K241" s="124">
        <f>H241-F241</f>
        <v>152.5</v>
      </c>
      <c r="L241" s="171">
        <f>K241/F241</f>
        <v>0.20608108108108109</v>
      </c>
      <c r="M241" s="172" t="s">
        <v>556</v>
      </c>
      <c r="N241" s="173">
        <v>43052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107</v>
      </c>
      <c r="B242" s="102">
        <v>43073</v>
      </c>
      <c r="C242" s="102"/>
      <c r="D242" s="103" t="s">
        <v>699</v>
      </c>
      <c r="E242" s="104" t="s">
        <v>580</v>
      </c>
      <c r="F242" s="105">
        <v>118.5</v>
      </c>
      <c r="G242" s="104"/>
      <c r="H242" s="104">
        <v>143.5</v>
      </c>
      <c r="I242" s="122">
        <v>145</v>
      </c>
      <c r="J242" s="137" t="s">
        <v>700</v>
      </c>
      <c r="K242" s="124">
        <f>H242-F242</f>
        <v>25</v>
      </c>
      <c r="L242" s="125">
        <f>K242/F242</f>
        <v>0.2109704641350211</v>
      </c>
      <c r="M242" s="126" t="s">
        <v>556</v>
      </c>
      <c r="N242" s="127">
        <v>43097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7">
        <v>108</v>
      </c>
      <c r="B243" s="106">
        <v>43090</v>
      </c>
      <c r="C243" s="106"/>
      <c r="D243" s="154" t="s">
        <v>420</v>
      </c>
      <c r="E243" s="108" t="s">
        <v>580</v>
      </c>
      <c r="F243" s="109">
        <v>715</v>
      </c>
      <c r="G243" s="109"/>
      <c r="H243" s="110">
        <v>500</v>
      </c>
      <c r="I243" s="128">
        <v>872</v>
      </c>
      <c r="J243" s="134" t="s">
        <v>701</v>
      </c>
      <c r="K243" s="130">
        <f>H243-F243</f>
        <v>-215</v>
      </c>
      <c r="L243" s="131">
        <f>K243/F243</f>
        <v>-0.30069930069930068</v>
      </c>
      <c r="M243" s="132" t="s">
        <v>620</v>
      </c>
      <c r="N243" s="133">
        <v>43670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109</v>
      </c>
      <c r="B244" s="102">
        <v>43098</v>
      </c>
      <c r="C244" s="102"/>
      <c r="D244" s="103" t="s">
        <v>692</v>
      </c>
      <c r="E244" s="104" t="s">
        <v>580</v>
      </c>
      <c r="F244" s="105">
        <v>435</v>
      </c>
      <c r="G244" s="104"/>
      <c r="H244" s="104">
        <v>542.5</v>
      </c>
      <c r="I244" s="122">
        <v>539</v>
      </c>
      <c r="J244" s="137" t="s">
        <v>639</v>
      </c>
      <c r="K244" s="124">
        <v>107.5</v>
      </c>
      <c r="L244" s="125">
        <v>0.247126436781609</v>
      </c>
      <c r="M244" s="126" t="s">
        <v>556</v>
      </c>
      <c r="N244" s="127">
        <v>43206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6">
        <v>110</v>
      </c>
      <c r="B245" s="102">
        <v>43098</v>
      </c>
      <c r="C245" s="102"/>
      <c r="D245" s="103" t="s">
        <v>530</v>
      </c>
      <c r="E245" s="104" t="s">
        <v>580</v>
      </c>
      <c r="F245" s="105">
        <v>885</v>
      </c>
      <c r="G245" s="104"/>
      <c r="H245" s="104">
        <v>1090</v>
      </c>
      <c r="I245" s="122">
        <v>1084</v>
      </c>
      <c r="J245" s="137" t="s">
        <v>639</v>
      </c>
      <c r="K245" s="124">
        <v>205</v>
      </c>
      <c r="L245" s="125">
        <v>0.23163841807909599</v>
      </c>
      <c r="M245" s="126" t="s">
        <v>556</v>
      </c>
      <c r="N245" s="127">
        <v>43213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6">
        <v>111</v>
      </c>
      <c r="B246" s="317">
        <v>43192</v>
      </c>
      <c r="C246" s="317"/>
      <c r="D246" s="112" t="s">
        <v>709</v>
      </c>
      <c r="E246" s="318" t="s">
        <v>580</v>
      </c>
      <c r="F246" s="319">
        <v>478.5</v>
      </c>
      <c r="G246" s="318"/>
      <c r="H246" s="318">
        <v>442</v>
      </c>
      <c r="I246" s="320">
        <v>613</v>
      </c>
      <c r="J246" s="341" t="s">
        <v>797</v>
      </c>
      <c r="K246" s="130">
        <f>H246-F246</f>
        <v>-36.5</v>
      </c>
      <c r="L246" s="131">
        <f>K246/F246</f>
        <v>-7.6280041797283177E-2</v>
      </c>
      <c r="M246" s="132" t="s">
        <v>620</v>
      </c>
      <c r="N246" s="133">
        <v>43762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7">
        <v>112</v>
      </c>
      <c r="B247" s="106">
        <v>43194</v>
      </c>
      <c r="C247" s="106"/>
      <c r="D247" s="331" t="s">
        <v>779</v>
      </c>
      <c r="E247" s="108" t="s">
        <v>580</v>
      </c>
      <c r="F247" s="109">
        <f>141.5-7.3</f>
        <v>134.19999999999999</v>
      </c>
      <c r="G247" s="109"/>
      <c r="H247" s="110">
        <v>77</v>
      </c>
      <c r="I247" s="128">
        <v>180</v>
      </c>
      <c r="J247" s="341" t="s">
        <v>796</v>
      </c>
      <c r="K247" s="130">
        <f>H247-F247</f>
        <v>-57.199999999999989</v>
      </c>
      <c r="L247" s="131">
        <f>K247/F247</f>
        <v>-0.42622950819672129</v>
      </c>
      <c r="M247" s="132" t="s">
        <v>620</v>
      </c>
      <c r="N247" s="133">
        <v>43522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7">
        <v>113</v>
      </c>
      <c r="B248" s="106">
        <v>43209</v>
      </c>
      <c r="C248" s="106"/>
      <c r="D248" s="107" t="s">
        <v>702</v>
      </c>
      <c r="E248" s="108" t="s">
        <v>580</v>
      </c>
      <c r="F248" s="109">
        <v>430</v>
      </c>
      <c r="G248" s="109"/>
      <c r="H248" s="110">
        <v>220</v>
      </c>
      <c r="I248" s="128">
        <v>537</v>
      </c>
      <c r="J248" s="134" t="s">
        <v>703</v>
      </c>
      <c r="K248" s="130">
        <f>H248-F248</f>
        <v>-210</v>
      </c>
      <c r="L248" s="131">
        <f>K248/F248</f>
        <v>-0.48837209302325579</v>
      </c>
      <c r="M248" s="132" t="s">
        <v>620</v>
      </c>
      <c r="N248" s="133">
        <v>43252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9">
        <v>114</v>
      </c>
      <c r="B249" s="190">
        <v>43220</v>
      </c>
      <c r="C249" s="190"/>
      <c r="D249" s="151" t="s">
        <v>380</v>
      </c>
      <c r="E249" s="191" t="s">
        <v>580</v>
      </c>
      <c r="F249" s="191">
        <v>153.5</v>
      </c>
      <c r="G249" s="191"/>
      <c r="H249" s="191">
        <v>196</v>
      </c>
      <c r="I249" s="210">
        <v>196</v>
      </c>
      <c r="J249" s="137" t="s">
        <v>812</v>
      </c>
      <c r="K249" s="124">
        <f>H249-F249</f>
        <v>42.5</v>
      </c>
      <c r="L249" s="125">
        <f>K249/F249</f>
        <v>0.27687296416938112</v>
      </c>
      <c r="M249" s="126" t="s">
        <v>556</v>
      </c>
      <c r="N249" s="322">
        <v>43605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7">
        <v>115</v>
      </c>
      <c r="B250" s="106">
        <v>43306</v>
      </c>
      <c r="C250" s="106"/>
      <c r="D250" s="107" t="s">
        <v>725</v>
      </c>
      <c r="E250" s="108" t="s">
        <v>580</v>
      </c>
      <c r="F250" s="109">
        <v>27.5</v>
      </c>
      <c r="G250" s="109"/>
      <c r="H250" s="110">
        <v>13.1</v>
      </c>
      <c r="I250" s="128">
        <v>60</v>
      </c>
      <c r="J250" s="134" t="s">
        <v>729</v>
      </c>
      <c r="K250" s="130">
        <v>-14.4</v>
      </c>
      <c r="L250" s="131">
        <v>-0.52363636363636401</v>
      </c>
      <c r="M250" s="132" t="s">
        <v>620</v>
      </c>
      <c r="N250" s="133">
        <v>43138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6">
        <v>116</v>
      </c>
      <c r="B251" s="317">
        <v>43318</v>
      </c>
      <c r="C251" s="317"/>
      <c r="D251" s="112" t="s">
        <v>704</v>
      </c>
      <c r="E251" s="318" t="s">
        <v>580</v>
      </c>
      <c r="F251" s="318">
        <v>148.5</v>
      </c>
      <c r="G251" s="318"/>
      <c r="H251" s="318">
        <v>102</v>
      </c>
      <c r="I251" s="320">
        <v>182</v>
      </c>
      <c r="J251" s="134" t="s">
        <v>811</v>
      </c>
      <c r="K251" s="130">
        <f>H251-F251</f>
        <v>-46.5</v>
      </c>
      <c r="L251" s="131">
        <f>K251/F251</f>
        <v>-0.31313131313131315</v>
      </c>
      <c r="M251" s="132" t="s">
        <v>620</v>
      </c>
      <c r="N251" s="133">
        <v>43661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6">
        <v>117</v>
      </c>
      <c r="B252" s="102">
        <v>43335</v>
      </c>
      <c r="C252" s="102"/>
      <c r="D252" s="103" t="s">
        <v>730</v>
      </c>
      <c r="E252" s="104" t="s">
        <v>580</v>
      </c>
      <c r="F252" s="152">
        <v>285</v>
      </c>
      <c r="G252" s="104"/>
      <c r="H252" s="104">
        <v>355</v>
      </c>
      <c r="I252" s="122">
        <v>364</v>
      </c>
      <c r="J252" s="137" t="s">
        <v>731</v>
      </c>
      <c r="K252" s="124">
        <v>70</v>
      </c>
      <c r="L252" s="125">
        <v>0.24561403508771901</v>
      </c>
      <c r="M252" s="126" t="s">
        <v>556</v>
      </c>
      <c r="N252" s="127">
        <v>43455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6">
        <v>118</v>
      </c>
      <c r="B253" s="102">
        <v>43341</v>
      </c>
      <c r="C253" s="102"/>
      <c r="D253" s="103" t="s">
        <v>370</v>
      </c>
      <c r="E253" s="104" t="s">
        <v>580</v>
      </c>
      <c r="F253" s="152">
        <v>525</v>
      </c>
      <c r="G253" s="104"/>
      <c r="H253" s="104">
        <v>585</v>
      </c>
      <c r="I253" s="122">
        <v>635</v>
      </c>
      <c r="J253" s="137" t="s">
        <v>705</v>
      </c>
      <c r="K253" s="124">
        <f t="shared" ref="K253:K265" si="82">H253-F253</f>
        <v>60</v>
      </c>
      <c r="L253" s="125">
        <f t="shared" ref="L253:L265" si="83">K253/F253</f>
        <v>0.11428571428571428</v>
      </c>
      <c r="M253" s="126" t="s">
        <v>556</v>
      </c>
      <c r="N253" s="127">
        <v>43662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6">
        <v>119</v>
      </c>
      <c r="B254" s="102">
        <v>43395</v>
      </c>
      <c r="C254" s="102"/>
      <c r="D254" s="103" t="s">
        <v>357</v>
      </c>
      <c r="E254" s="104" t="s">
        <v>580</v>
      </c>
      <c r="F254" s="152">
        <v>475</v>
      </c>
      <c r="G254" s="104"/>
      <c r="H254" s="104">
        <v>574</v>
      </c>
      <c r="I254" s="122">
        <v>570</v>
      </c>
      <c r="J254" s="137" t="s">
        <v>639</v>
      </c>
      <c r="K254" s="124">
        <f t="shared" si="82"/>
        <v>99</v>
      </c>
      <c r="L254" s="125">
        <f t="shared" si="83"/>
        <v>0.20842105263157895</v>
      </c>
      <c r="M254" s="126" t="s">
        <v>556</v>
      </c>
      <c r="N254" s="127">
        <v>43403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8">
        <v>120</v>
      </c>
      <c r="B255" s="150">
        <v>43397</v>
      </c>
      <c r="C255" s="150"/>
      <c r="D255" s="357" t="s">
        <v>377</v>
      </c>
      <c r="E255" s="152" t="s">
        <v>580</v>
      </c>
      <c r="F255" s="152">
        <v>707.5</v>
      </c>
      <c r="G255" s="152"/>
      <c r="H255" s="152">
        <v>872</v>
      </c>
      <c r="I255" s="169">
        <v>872</v>
      </c>
      <c r="J255" s="170" t="s">
        <v>639</v>
      </c>
      <c r="K255" s="124">
        <f t="shared" si="82"/>
        <v>164.5</v>
      </c>
      <c r="L255" s="171">
        <f t="shared" si="83"/>
        <v>0.23250883392226149</v>
      </c>
      <c r="M255" s="172" t="s">
        <v>556</v>
      </c>
      <c r="N255" s="173">
        <v>43482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8">
        <v>121</v>
      </c>
      <c r="B256" s="150">
        <v>43398</v>
      </c>
      <c r="C256" s="150"/>
      <c r="D256" s="357" t="s">
        <v>339</v>
      </c>
      <c r="E256" s="152" t="s">
        <v>580</v>
      </c>
      <c r="F256" s="152">
        <v>162</v>
      </c>
      <c r="G256" s="152"/>
      <c r="H256" s="152">
        <v>204</v>
      </c>
      <c r="I256" s="169">
        <v>209</v>
      </c>
      <c r="J256" s="170" t="s">
        <v>810</v>
      </c>
      <c r="K256" s="124">
        <f t="shared" si="82"/>
        <v>42</v>
      </c>
      <c r="L256" s="171">
        <f t="shared" si="83"/>
        <v>0.25925925925925924</v>
      </c>
      <c r="M256" s="172" t="s">
        <v>556</v>
      </c>
      <c r="N256" s="173">
        <v>43539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122</v>
      </c>
      <c r="B257" s="190">
        <v>43399</v>
      </c>
      <c r="C257" s="190"/>
      <c r="D257" s="151" t="s">
        <v>465</v>
      </c>
      <c r="E257" s="191" t="s">
        <v>580</v>
      </c>
      <c r="F257" s="191">
        <v>240</v>
      </c>
      <c r="G257" s="191"/>
      <c r="H257" s="191">
        <v>297</v>
      </c>
      <c r="I257" s="210">
        <v>297</v>
      </c>
      <c r="J257" s="170" t="s">
        <v>639</v>
      </c>
      <c r="K257" s="211">
        <f t="shared" si="82"/>
        <v>57</v>
      </c>
      <c r="L257" s="212">
        <f t="shared" si="83"/>
        <v>0.23749999999999999</v>
      </c>
      <c r="M257" s="213" t="s">
        <v>556</v>
      </c>
      <c r="N257" s="214">
        <v>43417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6">
        <v>123</v>
      </c>
      <c r="B258" s="102">
        <v>43439</v>
      </c>
      <c r="C258" s="102"/>
      <c r="D258" s="144" t="s">
        <v>706</v>
      </c>
      <c r="E258" s="104" t="s">
        <v>580</v>
      </c>
      <c r="F258" s="104">
        <v>202.5</v>
      </c>
      <c r="G258" s="104"/>
      <c r="H258" s="104">
        <v>255</v>
      </c>
      <c r="I258" s="122">
        <v>252</v>
      </c>
      <c r="J258" s="137" t="s">
        <v>639</v>
      </c>
      <c r="K258" s="124">
        <f t="shared" si="82"/>
        <v>52.5</v>
      </c>
      <c r="L258" s="125">
        <f t="shared" si="83"/>
        <v>0.25925925925925924</v>
      </c>
      <c r="M258" s="126" t="s">
        <v>556</v>
      </c>
      <c r="N258" s="127">
        <v>43542</v>
      </c>
      <c r="O258" s="54"/>
      <c r="P258" s="13"/>
      <c r="Q258" s="13"/>
      <c r="R258" s="90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124</v>
      </c>
      <c r="B259" s="190">
        <v>43465</v>
      </c>
      <c r="C259" s="102"/>
      <c r="D259" s="357" t="s">
        <v>402</v>
      </c>
      <c r="E259" s="191" t="s">
        <v>580</v>
      </c>
      <c r="F259" s="191">
        <v>710</v>
      </c>
      <c r="G259" s="191"/>
      <c r="H259" s="191">
        <v>866</v>
      </c>
      <c r="I259" s="210">
        <v>866</v>
      </c>
      <c r="J259" s="170" t="s">
        <v>639</v>
      </c>
      <c r="K259" s="124">
        <f t="shared" si="82"/>
        <v>156</v>
      </c>
      <c r="L259" s="125">
        <f t="shared" si="83"/>
        <v>0.21971830985915494</v>
      </c>
      <c r="M259" s="126" t="s">
        <v>556</v>
      </c>
      <c r="N259" s="322">
        <v>43553</v>
      </c>
      <c r="O259" s="54"/>
      <c r="P259" s="13"/>
      <c r="Q259" s="13"/>
      <c r="R259" s="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125</v>
      </c>
      <c r="B260" s="190">
        <v>43522</v>
      </c>
      <c r="C260" s="190"/>
      <c r="D260" s="357" t="s">
        <v>139</v>
      </c>
      <c r="E260" s="191" t="s">
        <v>580</v>
      </c>
      <c r="F260" s="191">
        <v>337.25</v>
      </c>
      <c r="G260" s="191"/>
      <c r="H260" s="191">
        <v>398.5</v>
      </c>
      <c r="I260" s="210">
        <v>411</v>
      </c>
      <c r="J260" s="137" t="s">
        <v>809</v>
      </c>
      <c r="K260" s="124">
        <f t="shared" si="82"/>
        <v>61.25</v>
      </c>
      <c r="L260" s="125">
        <f t="shared" si="83"/>
        <v>0.1816160118606375</v>
      </c>
      <c r="M260" s="126" t="s">
        <v>556</v>
      </c>
      <c r="N260" s="322">
        <v>43760</v>
      </c>
      <c r="O260" s="54"/>
      <c r="P260" s="13"/>
      <c r="Q260" s="13"/>
      <c r="R260" s="90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7">
        <v>126</v>
      </c>
      <c r="B261" s="155">
        <v>43559</v>
      </c>
      <c r="C261" s="155"/>
      <c r="D261" s="156" t="s">
        <v>394</v>
      </c>
      <c r="E261" s="157" t="s">
        <v>580</v>
      </c>
      <c r="F261" s="157">
        <v>130</v>
      </c>
      <c r="G261" s="157"/>
      <c r="H261" s="157">
        <v>65</v>
      </c>
      <c r="I261" s="174">
        <v>158</v>
      </c>
      <c r="J261" s="134" t="s">
        <v>707</v>
      </c>
      <c r="K261" s="130">
        <f t="shared" si="82"/>
        <v>-65</v>
      </c>
      <c r="L261" s="131">
        <f t="shared" si="83"/>
        <v>-0.5</v>
      </c>
      <c r="M261" s="132" t="s">
        <v>620</v>
      </c>
      <c r="N261" s="133">
        <v>43726</v>
      </c>
      <c r="O261" s="54"/>
      <c r="P261" s="13"/>
      <c r="Q261" s="13"/>
      <c r="R261" s="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28">
        <v>127</v>
      </c>
      <c r="B262" s="175">
        <v>43017</v>
      </c>
      <c r="C262" s="175"/>
      <c r="D262" s="176" t="s">
        <v>166</v>
      </c>
      <c r="E262" s="177" t="s">
        <v>580</v>
      </c>
      <c r="F262" s="178">
        <v>141.5</v>
      </c>
      <c r="G262" s="179"/>
      <c r="H262" s="179">
        <v>183.5</v>
      </c>
      <c r="I262" s="179">
        <v>210</v>
      </c>
      <c r="J262" s="200" t="s">
        <v>801</v>
      </c>
      <c r="K262" s="201">
        <f t="shared" si="82"/>
        <v>42</v>
      </c>
      <c r="L262" s="202">
        <f t="shared" si="83"/>
        <v>0.29681978798586572</v>
      </c>
      <c r="M262" s="178" t="s">
        <v>556</v>
      </c>
      <c r="N262" s="203">
        <v>43042</v>
      </c>
      <c r="O262" s="54"/>
      <c r="P262" s="13"/>
      <c r="Q262" s="13"/>
      <c r="R262" s="90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7">
        <v>128</v>
      </c>
      <c r="B263" s="155">
        <v>43074</v>
      </c>
      <c r="C263" s="155"/>
      <c r="D263" s="156" t="s">
        <v>295</v>
      </c>
      <c r="E263" s="157" t="s">
        <v>580</v>
      </c>
      <c r="F263" s="158">
        <v>172</v>
      </c>
      <c r="G263" s="157"/>
      <c r="H263" s="157">
        <v>155.25</v>
      </c>
      <c r="I263" s="174">
        <v>230</v>
      </c>
      <c r="J263" s="341" t="s">
        <v>794</v>
      </c>
      <c r="K263" s="130">
        <f t="shared" ref="K263" si="84">H263-F263</f>
        <v>-16.75</v>
      </c>
      <c r="L263" s="131">
        <f t="shared" ref="L263" si="85">K263/F263</f>
        <v>-9.7383720930232565E-2</v>
      </c>
      <c r="M263" s="132" t="s">
        <v>620</v>
      </c>
      <c r="N263" s="133">
        <v>43787</v>
      </c>
      <c r="O263" s="54"/>
      <c r="P263" s="13"/>
      <c r="Q263" s="13"/>
      <c r="R263" s="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129</v>
      </c>
      <c r="B264" s="190">
        <v>43398</v>
      </c>
      <c r="C264" s="190"/>
      <c r="D264" s="151" t="s">
        <v>103</v>
      </c>
      <c r="E264" s="191" t="s">
        <v>580</v>
      </c>
      <c r="F264" s="191">
        <v>698.5</v>
      </c>
      <c r="G264" s="191"/>
      <c r="H264" s="191">
        <v>890</v>
      </c>
      <c r="I264" s="210">
        <v>890</v>
      </c>
      <c r="J264" s="137" t="s">
        <v>928</v>
      </c>
      <c r="K264" s="124">
        <f t="shared" si="82"/>
        <v>191.5</v>
      </c>
      <c r="L264" s="125">
        <f t="shared" si="83"/>
        <v>0.27415891195418757</v>
      </c>
      <c r="M264" s="126" t="s">
        <v>556</v>
      </c>
      <c r="N264" s="322">
        <v>44328</v>
      </c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130</v>
      </c>
      <c r="B265" s="190">
        <v>42877</v>
      </c>
      <c r="C265" s="190"/>
      <c r="D265" s="151" t="s">
        <v>369</v>
      </c>
      <c r="E265" s="191" t="s">
        <v>580</v>
      </c>
      <c r="F265" s="191">
        <v>127.6</v>
      </c>
      <c r="G265" s="191"/>
      <c r="H265" s="191">
        <v>138</v>
      </c>
      <c r="I265" s="210">
        <v>190</v>
      </c>
      <c r="J265" s="137" t="s">
        <v>798</v>
      </c>
      <c r="K265" s="124">
        <f t="shared" si="82"/>
        <v>10.400000000000006</v>
      </c>
      <c r="L265" s="125">
        <f t="shared" si="83"/>
        <v>8.1504702194357417E-2</v>
      </c>
      <c r="M265" s="126" t="s">
        <v>556</v>
      </c>
      <c r="N265" s="322">
        <v>43774</v>
      </c>
      <c r="O265" s="54"/>
      <c r="P265" s="13"/>
      <c r="Q265" s="13"/>
      <c r="R265" s="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131</v>
      </c>
      <c r="B266" s="190">
        <v>43158</v>
      </c>
      <c r="C266" s="190"/>
      <c r="D266" s="151" t="s">
        <v>711</v>
      </c>
      <c r="E266" s="191" t="s">
        <v>580</v>
      </c>
      <c r="F266" s="191">
        <v>317</v>
      </c>
      <c r="G266" s="191"/>
      <c r="H266" s="191">
        <v>382.5</v>
      </c>
      <c r="I266" s="210">
        <v>398</v>
      </c>
      <c r="J266" s="137" t="s">
        <v>836</v>
      </c>
      <c r="K266" s="124">
        <f t="shared" ref="K266" si="86">H266-F266</f>
        <v>65.5</v>
      </c>
      <c r="L266" s="125">
        <f t="shared" ref="L266" si="87">K266/F266</f>
        <v>0.20662460567823343</v>
      </c>
      <c r="M266" s="126" t="s">
        <v>556</v>
      </c>
      <c r="N266" s="322">
        <v>44238</v>
      </c>
      <c r="O266" s="54"/>
      <c r="P266" s="13"/>
      <c r="Q266" s="13"/>
      <c r="R266" s="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7">
        <v>132</v>
      </c>
      <c r="B267" s="155">
        <v>43164</v>
      </c>
      <c r="C267" s="155"/>
      <c r="D267" s="156" t="s">
        <v>133</v>
      </c>
      <c r="E267" s="157" t="s">
        <v>580</v>
      </c>
      <c r="F267" s="158">
        <f>510-14.4</f>
        <v>495.6</v>
      </c>
      <c r="G267" s="157"/>
      <c r="H267" s="157">
        <v>350</v>
      </c>
      <c r="I267" s="174">
        <v>672</v>
      </c>
      <c r="J267" s="341" t="s">
        <v>803</v>
      </c>
      <c r="K267" s="130">
        <f t="shared" ref="K267" si="88">H267-F267</f>
        <v>-145.60000000000002</v>
      </c>
      <c r="L267" s="131">
        <f t="shared" ref="L267" si="89">K267/F267</f>
        <v>-0.29378531073446329</v>
      </c>
      <c r="M267" s="132" t="s">
        <v>620</v>
      </c>
      <c r="N267" s="133">
        <v>43887</v>
      </c>
      <c r="O267" s="54"/>
      <c r="P267" s="13"/>
      <c r="Q267" s="13"/>
      <c r="R267" s="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27">
        <v>133</v>
      </c>
      <c r="B268" s="155">
        <v>43237</v>
      </c>
      <c r="C268" s="155"/>
      <c r="D268" s="156" t="s">
        <v>459</v>
      </c>
      <c r="E268" s="157" t="s">
        <v>580</v>
      </c>
      <c r="F268" s="158">
        <v>230.3</v>
      </c>
      <c r="G268" s="157"/>
      <c r="H268" s="157">
        <v>102.5</v>
      </c>
      <c r="I268" s="174">
        <v>348</v>
      </c>
      <c r="J268" s="341" t="s">
        <v>805</v>
      </c>
      <c r="K268" s="130">
        <f t="shared" ref="K268:K269" si="90">H268-F268</f>
        <v>-127.80000000000001</v>
      </c>
      <c r="L268" s="131">
        <f t="shared" ref="L268:L269" si="91">K268/F268</f>
        <v>-0.55492835432045162</v>
      </c>
      <c r="M268" s="132" t="s">
        <v>620</v>
      </c>
      <c r="N268" s="133">
        <v>43896</v>
      </c>
      <c r="O268" s="54"/>
      <c r="P268" s="13"/>
      <c r="Q268" s="13"/>
      <c r="R268" s="31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134</v>
      </c>
      <c r="B269" s="190">
        <v>43258</v>
      </c>
      <c r="C269" s="190"/>
      <c r="D269" s="151" t="s">
        <v>426</v>
      </c>
      <c r="E269" s="191" t="s">
        <v>580</v>
      </c>
      <c r="F269" s="191">
        <f>342.5-5.1</f>
        <v>337.4</v>
      </c>
      <c r="G269" s="191"/>
      <c r="H269" s="191">
        <v>412.5</v>
      </c>
      <c r="I269" s="210">
        <v>439</v>
      </c>
      <c r="J269" s="137" t="s">
        <v>834</v>
      </c>
      <c r="K269" s="124">
        <f t="shared" si="90"/>
        <v>75.100000000000023</v>
      </c>
      <c r="L269" s="125">
        <f t="shared" si="91"/>
        <v>0.22258446947243635</v>
      </c>
      <c r="M269" s="126" t="s">
        <v>556</v>
      </c>
      <c r="N269" s="322">
        <v>44230</v>
      </c>
      <c r="O269" s="54"/>
      <c r="P269" s="13"/>
      <c r="Q269" s="13"/>
      <c r="R269" s="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135</v>
      </c>
      <c r="B270" s="182">
        <v>43285</v>
      </c>
      <c r="C270" s="182"/>
      <c r="D270" s="185" t="s">
        <v>48</v>
      </c>
      <c r="E270" s="183" t="s">
        <v>580</v>
      </c>
      <c r="F270" s="181">
        <f>127.5-5.53</f>
        <v>121.97</v>
      </c>
      <c r="G270" s="183"/>
      <c r="H270" s="183"/>
      <c r="I270" s="204">
        <v>170</v>
      </c>
      <c r="J270" s="216" t="s">
        <v>558</v>
      </c>
      <c r="K270" s="206"/>
      <c r="L270" s="207"/>
      <c r="M270" s="205" t="s">
        <v>558</v>
      </c>
      <c r="N270" s="208"/>
      <c r="O270" s="54"/>
      <c r="P270" s="13"/>
      <c r="Q270" s="13"/>
      <c r="R270" s="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27">
        <v>136</v>
      </c>
      <c r="B271" s="155">
        <v>43294</v>
      </c>
      <c r="C271" s="155"/>
      <c r="D271" s="156" t="s">
        <v>239</v>
      </c>
      <c r="E271" s="157" t="s">
        <v>580</v>
      </c>
      <c r="F271" s="158">
        <v>46.5</v>
      </c>
      <c r="G271" s="157"/>
      <c r="H271" s="157">
        <v>17</v>
      </c>
      <c r="I271" s="174">
        <v>59</v>
      </c>
      <c r="J271" s="341" t="s">
        <v>802</v>
      </c>
      <c r="K271" s="130">
        <f t="shared" ref="K271" si="92">H271-F271</f>
        <v>-29.5</v>
      </c>
      <c r="L271" s="131">
        <f t="shared" ref="L271" si="93">K271/F271</f>
        <v>-0.63440860215053763</v>
      </c>
      <c r="M271" s="132" t="s">
        <v>620</v>
      </c>
      <c r="N271" s="133">
        <v>43887</v>
      </c>
      <c r="O271" s="54"/>
      <c r="P271" s="13"/>
      <c r="Q271" s="13"/>
      <c r="R271" s="1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29">
        <v>137</v>
      </c>
      <c r="B272" s="180">
        <v>43396</v>
      </c>
      <c r="C272" s="180"/>
      <c r="D272" s="185" t="s">
        <v>404</v>
      </c>
      <c r="E272" s="183" t="s">
        <v>580</v>
      </c>
      <c r="F272" s="184">
        <v>156.5</v>
      </c>
      <c r="G272" s="183"/>
      <c r="H272" s="183"/>
      <c r="I272" s="204">
        <v>191</v>
      </c>
      <c r="J272" s="216" t="s">
        <v>558</v>
      </c>
      <c r="K272" s="206"/>
      <c r="L272" s="207"/>
      <c r="M272" s="205" t="s">
        <v>558</v>
      </c>
      <c r="N272" s="208"/>
      <c r="O272" s="54"/>
      <c r="P272" s="13"/>
      <c r="Q272" s="13"/>
      <c r="R272" s="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138</v>
      </c>
      <c r="B273" s="190">
        <v>43439</v>
      </c>
      <c r="C273" s="190"/>
      <c r="D273" s="151" t="s">
        <v>321</v>
      </c>
      <c r="E273" s="191" t="s">
        <v>580</v>
      </c>
      <c r="F273" s="191">
        <v>259.5</v>
      </c>
      <c r="G273" s="191"/>
      <c r="H273" s="191">
        <v>320</v>
      </c>
      <c r="I273" s="210">
        <v>320</v>
      </c>
      <c r="J273" s="137" t="s">
        <v>639</v>
      </c>
      <c r="K273" s="124">
        <f t="shared" ref="K273" si="94">H273-F273</f>
        <v>60.5</v>
      </c>
      <c r="L273" s="125">
        <f t="shared" ref="L273" si="95">K273/F273</f>
        <v>0.23314065510597304</v>
      </c>
      <c r="M273" s="126" t="s">
        <v>556</v>
      </c>
      <c r="N273" s="322">
        <v>44323</v>
      </c>
      <c r="O273" s="54"/>
      <c r="P273" s="13"/>
      <c r="Q273" s="13"/>
      <c r="R273" s="14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7">
        <v>139</v>
      </c>
      <c r="B274" s="155">
        <v>43439</v>
      </c>
      <c r="C274" s="155"/>
      <c r="D274" s="156" t="s">
        <v>732</v>
      </c>
      <c r="E274" s="157" t="s">
        <v>580</v>
      </c>
      <c r="F274" s="157">
        <v>715</v>
      </c>
      <c r="G274" s="157"/>
      <c r="H274" s="157">
        <v>445</v>
      </c>
      <c r="I274" s="174">
        <v>840</v>
      </c>
      <c r="J274" s="134" t="s">
        <v>782</v>
      </c>
      <c r="K274" s="130">
        <f t="shared" ref="K274:K277" si="96">H274-F274</f>
        <v>-270</v>
      </c>
      <c r="L274" s="131">
        <f t="shared" ref="L274:L277" si="97">K274/F274</f>
        <v>-0.3776223776223776</v>
      </c>
      <c r="M274" s="132" t="s">
        <v>620</v>
      </c>
      <c r="N274" s="133">
        <v>43800</v>
      </c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140</v>
      </c>
      <c r="B275" s="190">
        <v>43469</v>
      </c>
      <c r="C275" s="190"/>
      <c r="D275" s="151" t="s">
        <v>143</v>
      </c>
      <c r="E275" s="191" t="s">
        <v>580</v>
      </c>
      <c r="F275" s="191">
        <v>875</v>
      </c>
      <c r="G275" s="191"/>
      <c r="H275" s="191">
        <v>1165</v>
      </c>
      <c r="I275" s="210">
        <v>1185</v>
      </c>
      <c r="J275" s="137" t="s">
        <v>807</v>
      </c>
      <c r="K275" s="124">
        <f t="shared" si="96"/>
        <v>290</v>
      </c>
      <c r="L275" s="125">
        <f t="shared" si="97"/>
        <v>0.33142857142857141</v>
      </c>
      <c r="M275" s="126" t="s">
        <v>556</v>
      </c>
      <c r="N275" s="322">
        <v>43847</v>
      </c>
      <c r="O275" s="54"/>
      <c r="P275" s="13"/>
      <c r="Q275" s="13"/>
      <c r="R275" s="31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141</v>
      </c>
      <c r="B276" s="190">
        <v>43559</v>
      </c>
      <c r="C276" s="190"/>
      <c r="D276" s="357" t="s">
        <v>336</v>
      </c>
      <c r="E276" s="191" t="s">
        <v>580</v>
      </c>
      <c r="F276" s="191">
        <f>387-14.63</f>
        <v>372.37</v>
      </c>
      <c r="G276" s="191"/>
      <c r="H276" s="191">
        <v>490</v>
      </c>
      <c r="I276" s="210">
        <v>490</v>
      </c>
      <c r="J276" s="137" t="s">
        <v>639</v>
      </c>
      <c r="K276" s="124">
        <f t="shared" si="96"/>
        <v>117.63</v>
      </c>
      <c r="L276" s="125">
        <f t="shared" si="97"/>
        <v>0.31589548030185027</v>
      </c>
      <c r="M276" s="126" t="s">
        <v>556</v>
      </c>
      <c r="N276" s="322">
        <v>43850</v>
      </c>
      <c r="O276" s="54"/>
      <c r="P276" s="13"/>
      <c r="Q276" s="13"/>
      <c r="R276" s="31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27">
        <v>142</v>
      </c>
      <c r="B277" s="155">
        <v>43578</v>
      </c>
      <c r="C277" s="155"/>
      <c r="D277" s="156" t="s">
        <v>733</v>
      </c>
      <c r="E277" s="157" t="s">
        <v>557</v>
      </c>
      <c r="F277" s="157">
        <v>220</v>
      </c>
      <c r="G277" s="157"/>
      <c r="H277" s="157">
        <v>127.5</v>
      </c>
      <c r="I277" s="174">
        <v>284</v>
      </c>
      <c r="J277" s="341" t="s">
        <v>806</v>
      </c>
      <c r="K277" s="130">
        <f t="shared" si="96"/>
        <v>-92.5</v>
      </c>
      <c r="L277" s="131">
        <f t="shared" si="97"/>
        <v>-0.42045454545454547</v>
      </c>
      <c r="M277" s="132" t="s">
        <v>620</v>
      </c>
      <c r="N277" s="133">
        <v>43896</v>
      </c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143</v>
      </c>
      <c r="B278" s="190">
        <v>43622</v>
      </c>
      <c r="C278" s="190"/>
      <c r="D278" s="357" t="s">
        <v>466</v>
      </c>
      <c r="E278" s="191" t="s">
        <v>557</v>
      </c>
      <c r="F278" s="191">
        <v>332.8</v>
      </c>
      <c r="G278" s="191"/>
      <c r="H278" s="191">
        <v>405</v>
      </c>
      <c r="I278" s="210">
        <v>419</v>
      </c>
      <c r="J278" s="137" t="s">
        <v>808</v>
      </c>
      <c r="K278" s="124">
        <f t="shared" ref="K278" si="98">H278-F278</f>
        <v>72.199999999999989</v>
      </c>
      <c r="L278" s="125">
        <f t="shared" ref="L278" si="99">K278/F278</f>
        <v>0.21694711538461534</v>
      </c>
      <c r="M278" s="126" t="s">
        <v>556</v>
      </c>
      <c r="N278" s="322">
        <v>43860</v>
      </c>
      <c r="O278" s="54"/>
      <c r="P278" s="13"/>
      <c r="Q278" s="13"/>
      <c r="R278" s="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40">
        <v>144</v>
      </c>
      <c r="B279" s="139">
        <v>43641</v>
      </c>
      <c r="C279" s="139"/>
      <c r="D279" s="140" t="s">
        <v>137</v>
      </c>
      <c r="E279" s="141" t="s">
        <v>580</v>
      </c>
      <c r="F279" s="142">
        <v>386</v>
      </c>
      <c r="G279" s="143"/>
      <c r="H279" s="143">
        <v>395</v>
      </c>
      <c r="I279" s="143">
        <v>452</v>
      </c>
      <c r="J279" s="161" t="s">
        <v>799</v>
      </c>
      <c r="K279" s="162">
        <f t="shared" ref="K279" si="100">H279-F279</f>
        <v>9</v>
      </c>
      <c r="L279" s="163">
        <f t="shared" ref="L279" si="101">K279/F279</f>
        <v>2.3316062176165803E-2</v>
      </c>
      <c r="M279" s="164" t="s">
        <v>665</v>
      </c>
      <c r="N279" s="165">
        <v>43868</v>
      </c>
      <c r="O279" s="13"/>
      <c r="P279" s="13"/>
      <c r="Q279" s="13"/>
      <c r="R279" s="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30">
        <v>145</v>
      </c>
      <c r="B280" s="180">
        <v>43707</v>
      </c>
      <c r="C280" s="180"/>
      <c r="D280" s="185" t="s">
        <v>255</v>
      </c>
      <c r="E280" s="183" t="s">
        <v>580</v>
      </c>
      <c r="F280" s="183" t="s">
        <v>712</v>
      </c>
      <c r="G280" s="183"/>
      <c r="H280" s="183"/>
      <c r="I280" s="204">
        <v>190</v>
      </c>
      <c r="J280" s="216" t="s">
        <v>558</v>
      </c>
      <c r="K280" s="206"/>
      <c r="L280" s="207"/>
      <c r="M280" s="321" t="s">
        <v>558</v>
      </c>
      <c r="N280" s="208"/>
      <c r="O280" s="13"/>
      <c r="P280" s="13"/>
      <c r="Q280" s="13"/>
      <c r="R280" s="3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146</v>
      </c>
      <c r="B281" s="190">
        <v>43731</v>
      </c>
      <c r="C281" s="190"/>
      <c r="D281" s="151" t="s">
        <v>418</v>
      </c>
      <c r="E281" s="191" t="s">
        <v>580</v>
      </c>
      <c r="F281" s="191">
        <v>235</v>
      </c>
      <c r="G281" s="191"/>
      <c r="H281" s="191">
        <v>295</v>
      </c>
      <c r="I281" s="210">
        <v>296</v>
      </c>
      <c r="J281" s="137" t="s">
        <v>787</v>
      </c>
      <c r="K281" s="124">
        <f t="shared" ref="K281" si="102">H281-F281</f>
        <v>60</v>
      </c>
      <c r="L281" s="125">
        <f t="shared" ref="L281" si="103">K281/F281</f>
        <v>0.25531914893617019</v>
      </c>
      <c r="M281" s="126" t="s">
        <v>556</v>
      </c>
      <c r="N281" s="322">
        <v>43844</v>
      </c>
      <c r="O281" s="54"/>
      <c r="P281" s="13"/>
      <c r="Q281" s="13"/>
      <c r="R281" s="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147</v>
      </c>
      <c r="B282" s="190">
        <v>43752</v>
      </c>
      <c r="C282" s="190"/>
      <c r="D282" s="151" t="s">
        <v>778</v>
      </c>
      <c r="E282" s="191" t="s">
        <v>580</v>
      </c>
      <c r="F282" s="191">
        <v>277.5</v>
      </c>
      <c r="G282" s="191"/>
      <c r="H282" s="191">
        <v>333</v>
      </c>
      <c r="I282" s="210">
        <v>333</v>
      </c>
      <c r="J282" s="137" t="s">
        <v>788</v>
      </c>
      <c r="K282" s="124">
        <f t="shared" ref="K282" si="104">H282-F282</f>
        <v>55.5</v>
      </c>
      <c r="L282" s="125">
        <f t="shared" ref="L282" si="105">K282/F282</f>
        <v>0.2</v>
      </c>
      <c r="M282" s="126" t="s">
        <v>556</v>
      </c>
      <c r="N282" s="322">
        <v>43846</v>
      </c>
      <c r="O282" s="54"/>
      <c r="P282" s="13"/>
      <c r="Q282" s="13"/>
      <c r="R282" s="3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148</v>
      </c>
      <c r="B283" s="190">
        <v>43752</v>
      </c>
      <c r="C283" s="190"/>
      <c r="D283" s="151" t="s">
        <v>777</v>
      </c>
      <c r="E283" s="191" t="s">
        <v>580</v>
      </c>
      <c r="F283" s="191">
        <v>930</v>
      </c>
      <c r="G283" s="191"/>
      <c r="H283" s="191">
        <v>1165</v>
      </c>
      <c r="I283" s="210">
        <v>1200</v>
      </c>
      <c r="J283" s="137" t="s">
        <v>789</v>
      </c>
      <c r="K283" s="124">
        <f t="shared" ref="K283:K284" si="106">H283-F283</f>
        <v>235</v>
      </c>
      <c r="L283" s="125">
        <f t="shared" ref="L283:L284" si="107">K283/F283</f>
        <v>0.25268817204301075</v>
      </c>
      <c r="M283" s="126" t="s">
        <v>556</v>
      </c>
      <c r="N283" s="322">
        <v>43847</v>
      </c>
      <c r="O283" s="54"/>
      <c r="P283" s="13"/>
      <c r="Q283" s="13"/>
      <c r="R283" s="3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512">
        <v>149</v>
      </c>
      <c r="B284" s="513">
        <v>43753</v>
      </c>
      <c r="C284" s="514"/>
      <c r="D284" s="515" t="s">
        <v>776</v>
      </c>
      <c r="E284" s="516" t="s">
        <v>580</v>
      </c>
      <c r="F284" s="517">
        <v>111</v>
      </c>
      <c r="G284" s="516"/>
      <c r="H284" s="516">
        <v>141</v>
      </c>
      <c r="I284" s="518">
        <v>141</v>
      </c>
      <c r="J284" s="519" t="s">
        <v>929</v>
      </c>
      <c r="K284" s="520">
        <f t="shared" si="106"/>
        <v>30</v>
      </c>
      <c r="L284" s="521">
        <f t="shared" si="107"/>
        <v>0.27027027027027029</v>
      </c>
      <c r="M284" s="522" t="s">
        <v>556</v>
      </c>
      <c r="N284" s="322">
        <v>44328</v>
      </c>
      <c r="O284" s="13"/>
      <c r="P284" s="13"/>
      <c r="Q284" s="13"/>
      <c r="R284" s="3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150</v>
      </c>
      <c r="B285" s="190">
        <v>43753</v>
      </c>
      <c r="C285" s="190"/>
      <c r="D285" s="151" t="s">
        <v>775</v>
      </c>
      <c r="E285" s="191" t="s">
        <v>580</v>
      </c>
      <c r="F285" s="192">
        <v>296</v>
      </c>
      <c r="G285" s="191"/>
      <c r="H285" s="191">
        <v>370</v>
      </c>
      <c r="I285" s="210">
        <v>370</v>
      </c>
      <c r="J285" s="137" t="s">
        <v>639</v>
      </c>
      <c r="K285" s="124">
        <f t="shared" ref="K285:K286" si="108">H285-F285</f>
        <v>74</v>
      </c>
      <c r="L285" s="125">
        <f t="shared" ref="L285:L286" si="109">K285/F285</f>
        <v>0.25</v>
      </c>
      <c r="M285" s="126" t="s">
        <v>556</v>
      </c>
      <c r="N285" s="322">
        <v>43853</v>
      </c>
      <c r="O285" s="54"/>
      <c r="P285" s="13"/>
      <c r="Q285" s="13"/>
      <c r="R285" s="31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151</v>
      </c>
      <c r="B286" s="190">
        <v>43754</v>
      </c>
      <c r="C286" s="190"/>
      <c r="D286" s="151" t="s">
        <v>774</v>
      </c>
      <c r="E286" s="191" t="s">
        <v>580</v>
      </c>
      <c r="F286" s="192">
        <v>300</v>
      </c>
      <c r="G286" s="191"/>
      <c r="H286" s="191">
        <v>382.5</v>
      </c>
      <c r="I286" s="210">
        <v>344</v>
      </c>
      <c r="J286" s="437" t="s">
        <v>837</v>
      </c>
      <c r="K286" s="124">
        <f t="shared" si="108"/>
        <v>82.5</v>
      </c>
      <c r="L286" s="125">
        <f t="shared" si="109"/>
        <v>0.27500000000000002</v>
      </c>
      <c r="M286" s="126" t="s">
        <v>556</v>
      </c>
      <c r="N286" s="322">
        <v>44238</v>
      </c>
      <c r="O286" s="13"/>
      <c r="P286" s="13"/>
      <c r="Q286" s="13"/>
      <c r="R286" s="3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16">
        <v>152</v>
      </c>
      <c r="B287" s="194">
        <v>43832</v>
      </c>
      <c r="C287" s="194"/>
      <c r="D287" s="198" t="s">
        <v>758</v>
      </c>
      <c r="E287" s="195" t="s">
        <v>580</v>
      </c>
      <c r="F287" s="196" t="s">
        <v>786</v>
      </c>
      <c r="G287" s="195"/>
      <c r="H287" s="195"/>
      <c r="I287" s="215">
        <v>590</v>
      </c>
      <c r="J287" s="216" t="s">
        <v>558</v>
      </c>
      <c r="K287" s="216"/>
      <c r="L287" s="119"/>
      <c r="M287" s="313" t="s">
        <v>558</v>
      </c>
      <c r="N287" s="218"/>
      <c r="O287" s="13"/>
      <c r="P287" s="13"/>
      <c r="Q287" s="13"/>
      <c r="R287" s="31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153</v>
      </c>
      <c r="B288" s="190">
        <v>43966</v>
      </c>
      <c r="C288" s="190"/>
      <c r="D288" s="151" t="s">
        <v>64</v>
      </c>
      <c r="E288" s="191" t="s">
        <v>580</v>
      </c>
      <c r="F288" s="192">
        <v>67.5</v>
      </c>
      <c r="G288" s="191"/>
      <c r="H288" s="191">
        <v>86</v>
      </c>
      <c r="I288" s="210">
        <v>86</v>
      </c>
      <c r="J288" s="137" t="s">
        <v>816</v>
      </c>
      <c r="K288" s="124">
        <f t="shared" ref="K288" si="110">H288-F288</f>
        <v>18.5</v>
      </c>
      <c r="L288" s="125">
        <f t="shared" ref="L288" si="111">K288/F288</f>
        <v>0.27407407407407408</v>
      </c>
      <c r="M288" s="126" t="s">
        <v>556</v>
      </c>
      <c r="N288" s="322">
        <v>44008</v>
      </c>
      <c r="O288" s="54"/>
      <c r="P288" s="13"/>
      <c r="Q288" s="13"/>
      <c r="R288" s="3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3">
        <v>154</v>
      </c>
      <c r="B289" s="194">
        <v>44035</v>
      </c>
      <c r="C289" s="194"/>
      <c r="D289" s="198" t="s">
        <v>465</v>
      </c>
      <c r="E289" s="195" t="s">
        <v>580</v>
      </c>
      <c r="F289" s="196" t="s">
        <v>819</v>
      </c>
      <c r="G289" s="195"/>
      <c r="H289" s="195"/>
      <c r="I289" s="215">
        <v>296</v>
      </c>
      <c r="J289" s="216" t="s">
        <v>558</v>
      </c>
      <c r="K289" s="216"/>
      <c r="L289" s="119"/>
      <c r="M289" s="217"/>
      <c r="N289" s="218"/>
      <c r="O289" s="13"/>
      <c r="P289" s="13"/>
      <c r="Q289" s="13"/>
      <c r="R289" s="3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155</v>
      </c>
      <c r="B290" s="190">
        <v>44092</v>
      </c>
      <c r="C290" s="190"/>
      <c r="D290" s="151" t="s">
        <v>398</v>
      </c>
      <c r="E290" s="191" t="s">
        <v>580</v>
      </c>
      <c r="F290" s="191">
        <v>206</v>
      </c>
      <c r="G290" s="191"/>
      <c r="H290" s="191">
        <v>248</v>
      </c>
      <c r="I290" s="210">
        <v>248</v>
      </c>
      <c r="J290" s="137" t="s">
        <v>639</v>
      </c>
      <c r="K290" s="124">
        <f t="shared" ref="K290:K291" si="112">H290-F290</f>
        <v>42</v>
      </c>
      <c r="L290" s="125">
        <f t="shared" ref="L290:L291" si="113">K290/F290</f>
        <v>0.20388349514563106</v>
      </c>
      <c r="M290" s="126" t="s">
        <v>556</v>
      </c>
      <c r="N290" s="322">
        <v>44214</v>
      </c>
      <c r="O290" s="54"/>
      <c r="P290" s="13"/>
      <c r="Q290" s="13"/>
      <c r="R290" s="3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156</v>
      </c>
      <c r="B291" s="190">
        <v>44140</v>
      </c>
      <c r="C291" s="190"/>
      <c r="D291" s="151" t="s">
        <v>398</v>
      </c>
      <c r="E291" s="191" t="s">
        <v>580</v>
      </c>
      <c r="F291" s="191">
        <v>182.5</v>
      </c>
      <c r="G291" s="191"/>
      <c r="H291" s="191">
        <v>248</v>
      </c>
      <c r="I291" s="210">
        <v>248</v>
      </c>
      <c r="J291" s="137" t="s">
        <v>639</v>
      </c>
      <c r="K291" s="124">
        <f t="shared" si="112"/>
        <v>65.5</v>
      </c>
      <c r="L291" s="125">
        <f t="shared" si="113"/>
        <v>0.35890410958904112</v>
      </c>
      <c r="M291" s="126" t="s">
        <v>556</v>
      </c>
      <c r="N291" s="322">
        <v>44214</v>
      </c>
      <c r="O291" s="54"/>
      <c r="P291" s="13"/>
      <c r="Q291" s="13"/>
      <c r="R291" s="3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157</v>
      </c>
      <c r="B292" s="190">
        <v>44140</v>
      </c>
      <c r="C292" s="190"/>
      <c r="D292" s="151" t="s">
        <v>321</v>
      </c>
      <c r="E292" s="191" t="s">
        <v>580</v>
      </c>
      <c r="F292" s="191">
        <v>247.5</v>
      </c>
      <c r="G292" s="191"/>
      <c r="H292" s="191">
        <v>320</v>
      </c>
      <c r="I292" s="210">
        <v>320</v>
      </c>
      <c r="J292" s="137" t="s">
        <v>639</v>
      </c>
      <c r="K292" s="124">
        <f t="shared" ref="K292" si="114">H292-F292</f>
        <v>72.5</v>
      </c>
      <c r="L292" s="125">
        <f t="shared" ref="L292" si="115">K292/F292</f>
        <v>0.29292929292929293</v>
      </c>
      <c r="M292" s="126" t="s">
        <v>556</v>
      </c>
      <c r="N292" s="322">
        <v>44323</v>
      </c>
      <c r="O292" s="13"/>
      <c r="P292" s="13"/>
      <c r="Q292" s="13"/>
      <c r="R292" s="3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158</v>
      </c>
      <c r="B293" s="190">
        <v>44140</v>
      </c>
      <c r="C293" s="190"/>
      <c r="D293" s="151" t="s">
        <v>461</v>
      </c>
      <c r="E293" s="191" t="s">
        <v>580</v>
      </c>
      <c r="F293" s="192">
        <v>925</v>
      </c>
      <c r="G293" s="191"/>
      <c r="H293" s="191">
        <v>1095</v>
      </c>
      <c r="I293" s="210">
        <v>1093</v>
      </c>
      <c r="J293" s="437" t="s">
        <v>826</v>
      </c>
      <c r="K293" s="124">
        <f t="shared" ref="K293" si="116">H293-F293</f>
        <v>170</v>
      </c>
      <c r="L293" s="125">
        <f t="shared" ref="L293" si="117">K293/F293</f>
        <v>0.18378378378378379</v>
      </c>
      <c r="M293" s="126" t="s">
        <v>556</v>
      </c>
      <c r="N293" s="322">
        <v>44201</v>
      </c>
      <c r="O293" s="13"/>
      <c r="P293" s="13"/>
      <c r="Q293" s="13"/>
      <c r="R293" s="31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159</v>
      </c>
      <c r="B294" s="190">
        <v>44140</v>
      </c>
      <c r="C294" s="190"/>
      <c r="D294" s="151" t="s">
        <v>336</v>
      </c>
      <c r="E294" s="191" t="s">
        <v>580</v>
      </c>
      <c r="F294" s="192">
        <v>332.5</v>
      </c>
      <c r="G294" s="191"/>
      <c r="H294" s="191">
        <v>393</v>
      </c>
      <c r="I294" s="210">
        <v>406</v>
      </c>
      <c r="J294" s="437" t="s">
        <v>840</v>
      </c>
      <c r="K294" s="124">
        <f t="shared" ref="K294" si="118">H294-F294</f>
        <v>60.5</v>
      </c>
      <c r="L294" s="125">
        <f t="shared" ref="L294" si="119">K294/F294</f>
        <v>0.18195488721804512</v>
      </c>
      <c r="M294" s="126" t="s">
        <v>556</v>
      </c>
      <c r="N294" s="322">
        <v>44256</v>
      </c>
      <c r="O294" s="13"/>
      <c r="P294" s="13"/>
      <c r="Q294" s="13"/>
      <c r="R294" s="3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3">
        <v>160</v>
      </c>
      <c r="B295" s="194">
        <v>44141</v>
      </c>
      <c r="C295" s="194"/>
      <c r="D295" s="198" t="s">
        <v>465</v>
      </c>
      <c r="E295" s="195" t="s">
        <v>580</v>
      </c>
      <c r="F295" s="196" t="s">
        <v>823</v>
      </c>
      <c r="G295" s="195"/>
      <c r="H295" s="195"/>
      <c r="I295" s="215">
        <v>290</v>
      </c>
      <c r="J295" s="216" t="s">
        <v>558</v>
      </c>
      <c r="K295" s="216"/>
      <c r="L295" s="119"/>
      <c r="M295" s="217"/>
      <c r="N295" s="218"/>
      <c r="O295" s="13"/>
      <c r="P295" s="13"/>
      <c r="Q295" s="13"/>
      <c r="R295" s="31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3">
        <v>161</v>
      </c>
      <c r="B296" s="194">
        <v>44187</v>
      </c>
      <c r="C296" s="194"/>
      <c r="D296" s="198" t="s">
        <v>754</v>
      </c>
      <c r="E296" s="195" t="s">
        <v>580</v>
      </c>
      <c r="F296" s="434" t="s">
        <v>825</v>
      </c>
      <c r="G296" s="195"/>
      <c r="H296" s="195"/>
      <c r="I296" s="215">
        <v>239</v>
      </c>
      <c r="J296" s="435" t="s">
        <v>558</v>
      </c>
      <c r="K296" s="216"/>
      <c r="L296" s="119"/>
      <c r="M296" s="217"/>
      <c r="N296" s="218"/>
      <c r="O296" s="13"/>
      <c r="P296" s="13"/>
      <c r="Q296" s="13"/>
      <c r="R296" s="3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3">
        <v>162</v>
      </c>
      <c r="B297" s="194">
        <v>44258</v>
      </c>
      <c r="C297" s="194"/>
      <c r="D297" s="198" t="s">
        <v>758</v>
      </c>
      <c r="E297" s="195" t="s">
        <v>580</v>
      </c>
      <c r="F297" s="196" t="s">
        <v>786</v>
      </c>
      <c r="G297" s="195"/>
      <c r="H297" s="195"/>
      <c r="I297" s="215">
        <v>590</v>
      </c>
      <c r="J297" s="216" t="s">
        <v>558</v>
      </c>
      <c r="K297" s="216"/>
      <c r="L297" s="119"/>
      <c r="M297" s="313"/>
      <c r="N297" s="218"/>
      <c r="O297" s="13"/>
      <c r="P297" s="13"/>
      <c r="R297" s="314" t="s">
        <v>710</v>
      </c>
    </row>
    <row r="298" spans="1:26">
      <c r="A298" s="193">
        <v>163</v>
      </c>
      <c r="B298" s="194">
        <v>44274</v>
      </c>
      <c r="C298" s="194"/>
      <c r="D298" s="198" t="s">
        <v>336</v>
      </c>
      <c r="E298" s="467" t="s">
        <v>580</v>
      </c>
      <c r="F298" s="434" t="s">
        <v>842</v>
      </c>
      <c r="G298" s="195"/>
      <c r="H298" s="195"/>
      <c r="I298" s="215">
        <v>420</v>
      </c>
      <c r="J298" s="435" t="s">
        <v>558</v>
      </c>
      <c r="K298" s="216"/>
      <c r="L298" s="119"/>
      <c r="M298" s="217"/>
      <c r="N298" s="218"/>
      <c r="O298" s="13"/>
      <c r="R298" s="468" t="s">
        <v>710</v>
      </c>
    </row>
    <row r="299" spans="1:26">
      <c r="A299" s="189">
        <v>164</v>
      </c>
      <c r="B299" s="190">
        <v>44295</v>
      </c>
      <c r="C299" s="190"/>
      <c r="D299" s="332" t="s">
        <v>845</v>
      </c>
      <c r="E299" s="191" t="s">
        <v>580</v>
      </c>
      <c r="F299" s="192">
        <v>555</v>
      </c>
      <c r="G299" s="191"/>
      <c r="H299" s="191">
        <v>663</v>
      </c>
      <c r="I299" s="210">
        <v>663</v>
      </c>
      <c r="J299" s="437" t="s">
        <v>877</v>
      </c>
      <c r="K299" s="124">
        <f t="shared" ref="K299" si="120">H299-F299</f>
        <v>108</v>
      </c>
      <c r="L299" s="125">
        <f t="shared" ref="L299" si="121">K299/F299</f>
        <v>0.19459459459459461</v>
      </c>
      <c r="M299" s="126" t="s">
        <v>556</v>
      </c>
      <c r="N299" s="322">
        <v>44321</v>
      </c>
      <c r="O299" s="13"/>
      <c r="P299" s="13"/>
      <c r="Q299" s="13"/>
      <c r="R299" s="3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3">
        <v>165</v>
      </c>
      <c r="B300" s="194">
        <v>44308</v>
      </c>
      <c r="C300" s="194"/>
      <c r="D300" s="198" t="s">
        <v>369</v>
      </c>
      <c r="E300" s="467" t="s">
        <v>580</v>
      </c>
      <c r="F300" s="434" t="s">
        <v>851</v>
      </c>
      <c r="G300" s="195"/>
      <c r="H300" s="195"/>
      <c r="I300" s="215">
        <v>155</v>
      </c>
      <c r="J300" s="435" t="s">
        <v>558</v>
      </c>
      <c r="K300" s="216"/>
      <c r="L300" s="119"/>
      <c r="M300" s="217"/>
      <c r="N300" s="218"/>
      <c r="O300" s="13"/>
      <c r="R300" s="219"/>
    </row>
    <row r="301" spans="1:26">
      <c r="O301" s="13"/>
      <c r="R301" s="219"/>
    </row>
    <row r="302" spans="1:26">
      <c r="R302" s="219"/>
    </row>
    <row r="303" spans="1:26">
      <c r="R303" s="219"/>
    </row>
    <row r="304" spans="1:26">
      <c r="R304" s="219"/>
    </row>
    <row r="305" spans="1:18">
      <c r="R305" s="219"/>
    </row>
    <row r="306" spans="1:18">
      <c r="R306" s="219"/>
    </row>
    <row r="307" spans="1:18">
      <c r="R307" s="219"/>
    </row>
    <row r="308" spans="1:18">
      <c r="A308" s="193"/>
      <c r="B308" s="184" t="s">
        <v>781</v>
      </c>
      <c r="R308" s="219"/>
    </row>
    <row r="318" spans="1:18">
      <c r="A318" s="199"/>
    </row>
    <row r="319" spans="1:18">
      <c r="A319" s="199"/>
      <c r="F319" s="436"/>
    </row>
    <row r="320" spans="1:18">
      <c r="A320" s="195"/>
    </row>
  </sheetData>
  <autoFilter ref="R1:R316"/>
  <mergeCells count="3">
    <mergeCell ref="A69:A70"/>
    <mergeCell ref="B69:B70"/>
    <mergeCell ref="J69:J70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2021-05-20T02:25:09Z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