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F&amp;O)'!$R$1:$R$335</definedName>
  </definedNames>
  <calcPr calcId="124519"/>
</workbook>
</file>

<file path=xl/calcChain.xml><?xml version="1.0" encoding="utf-8"?>
<calcChain xmlns="http://schemas.openxmlformats.org/spreadsheetml/2006/main">
  <c r="L43" i="6"/>
  <c r="K43"/>
  <c r="M43" s="1"/>
  <c r="L93"/>
  <c r="K93"/>
  <c r="K118"/>
  <c r="M118" s="1"/>
  <c r="K119"/>
  <c r="M119" s="1"/>
  <c r="K120"/>
  <c r="M120" s="1"/>
  <c r="L92"/>
  <c r="K92"/>
  <c r="L91"/>
  <c r="K91"/>
  <c r="L49"/>
  <c r="K49"/>
  <c r="M49" s="1"/>
  <c r="L90"/>
  <c r="K90"/>
  <c r="L89"/>
  <c r="K89"/>
  <c r="L17"/>
  <c r="K17"/>
  <c r="M17" s="1"/>
  <c r="L13"/>
  <c r="K13"/>
  <c r="M13" s="1"/>
  <c r="K114"/>
  <c r="M114" s="1"/>
  <c r="K117"/>
  <c r="M117" s="1"/>
  <c r="K116"/>
  <c r="M116" s="1"/>
  <c r="K115"/>
  <c r="M115" s="1"/>
  <c r="K111"/>
  <c r="M111" s="1"/>
  <c r="K110"/>
  <c r="M110" s="1"/>
  <c r="L86"/>
  <c r="K86"/>
  <c r="M86" s="1"/>
  <c r="K108"/>
  <c r="M108" s="1"/>
  <c r="K106"/>
  <c r="M106" s="1"/>
  <c r="K103"/>
  <c r="M103" s="1"/>
  <c r="K113"/>
  <c r="M113" s="1"/>
  <c r="L46"/>
  <c r="K46"/>
  <c r="M46" s="1"/>
  <c r="K112"/>
  <c r="M112" s="1"/>
  <c r="L80"/>
  <c r="K80"/>
  <c r="L84"/>
  <c r="K84"/>
  <c r="L133"/>
  <c r="L85"/>
  <c r="K85"/>
  <c r="M85" s="1"/>
  <c r="L83"/>
  <c r="K83"/>
  <c r="L48"/>
  <c r="K48"/>
  <c r="M48" s="1"/>
  <c r="L47"/>
  <c r="K47"/>
  <c r="M47" s="1"/>
  <c r="K133"/>
  <c r="K109"/>
  <c r="M109" s="1"/>
  <c r="L79"/>
  <c r="K79"/>
  <c r="L82"/>
  <c r="K82"/>
  <c r="M82" s="1"/>
  <c r="L45"/>
  <c r="K45"/>
  <c r="M45" s="1"/>
  <c r="L44"/>
  <c r="K44"/>
  <c r="L18"/>
  <c r="K18"/>
  <c r="M18" s="1"/>
  <c r="L81"/>
  <c r="K81"/>
  <c r="L78"/>
  <c r="K78"/>
  <c r="K74"/>
  <c r="M74"/>
  <c r="L74"/>
  <c r="L73"/>
  <c r="K73"/>
  <c r="L76"/>
  <c r="K76"/>
  <c r="L77"/>
  <c r="K77"/>
  <c r="L75"/>
  <c r="K75"/>
  <c r="L68"/>
  <c r="K68"/>
  <c r="L42"/>
  <c r="K42"/>
  <c r="M42" s="1"/>
  <c r="L40"/>
  <c r="K40"/>
  <c r="M40" s="1"/>
  <c r="L36"/>
  <c r="K36"/>
  <c r="K107"/>
  <c r="M107" s="1"/>
  <c r="L11"/>
  <c r="K11"/>
  <c r="L41"/>
  <c r="K41"/>
  <c r="L39"/>
  <c r="K39"/>
  <c r="L72"/>
  <c r="K72"/>
  <c r="L70"/>
  <c r="K70"/>
  <c r="L71"/>
  <c r="K71"/>
  <c r="K105"/>
  <c r="M105" s="1"/>
  <c r="L69"/>
  <c r="K69"/>
  <c r="L37"/>
  <c r="K37"/>
  <c r="L31"/>
  <c r="M31" s="1"/>
  <c r="K31"/>
  <c r="L34"/>
  <c r="K34"/>
  <c r="L16"/>
  <c r="K16"/>
  <c r="K104"/>
  <c r="M104" s="1"/>
  <c r="M93" l="1"/>
  <c r="M92"/>
  <c r="M91"/>
  <c r="M90"/>
  <c r="M89"/>
  <c r="M80"/>
  <c r="M84"/>
  <c r="M133"/>
  <c r="M83"/>
  <c r="M79"/>
  <c r="M44"/>
  <c r="M81"/>
  <c r="M78"/>
  <c r="M73"/>
  <c r="M76"/>
  <c r="M77"/>
  <c r="M75"/>
  <c r="M68"/>
  <c r="M36"/>
  <c r="M11"/>
  <c r="M39"/>
  <c r="M41"/>
  <c r="M71"/>
  <c r="M72"/>
  <c r="M70"/>
  <c r="M69"/>
  <c r="M37"/>
  <c r="M34"/>
  <c r="M16"/>
  <c r="L66"/>
  <c r="K66"/>
  <c r="L64"/>
  <c r="K64"/>
  <c r="L67"/>
  <c r="K67"/>
  <c r="L38"/>
  <c r="K38"/>
  <c r="L63"/>
  <c r="K63"/>
  <c r="L65"/>
  <c r="K65"/>
  <c r="M65" l="1"/>
  <c r="M38"/>
  <c r="M67"/>
  <c r="M66"/>
  <c r="M64"/>
  <c r="M63"/>
  <c r="L35" l="1"/>
  <c r="M35" s="1"/>
  <c r="K35"/>
  <c r="L33"/>
  <c r="K33"/>
  <c r="L32"/>
  <c r="K32"/>
  <c r="M33" l="1"/>
  <c r="M32"/>
  <c r="K319" l="1"/>
  <c r="L319" s="1"/>
  <c r="K318"/>
  <c r="L318" s="1"/>
  <c r="K317"/>
  <c r="L317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5"/>
  <c r="L305" s="1"/>
  <c r="K304"/>
  <c r="L304" s="1"/>
  <c r="K303"/>
  <c r="L303" s="1"/>
  <c r="K302"/>
  <c r="L302" s="1"/>
  <c r="K301"/>
  <c r="L301" s="1"/>
  <c r="K300"/>
  <c r="L300" s="1"/>
  <c r="K298"/>
  <c r="L298" s="1"/>
  <c r="K297"/>
  <c r="L297" s="1"/>
  <c r="K296"/>
  <c r="L296" s="1"/>
  <c r="F295"/>
  <c r="K295" s="1"/>
  <c r="L295" s="1"/>
  <c r="K294"/>
  <c r="L294" s="1"/>
  <c r="K293"/>
  <c r="L293" s="1"/>
  <c r="K292"/>
  <c r="L292" s="1"/>
  <c r="K291"/>
  <c r="L291" s="1"/>
  <c r="K290"/>
  <c r="L290" s="1"/>
  <c r="F289"/>
  <c r="F288"/>
  <c r="K288" s="1"/>
  <c r="L288" s="1"/>
  <c r="K287"/>
  <c r="L287" s="1"/>
  <c r="F286"/>
  <c r="K286" s="1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0"/>
  <c r="L270" s="1"/>
  <c r="K268"/>
  <c r="L268" s="1"/>
  <c r="K267"/>
  <c r="L267" s="1"/>
  <c r="F266"/>
  <c r="K266" s="1"/>
  <c r="L266" s="1"/>
  <c r="K265"/>
  <c r="L265" s="1"/>
  <c r="K262"/>
  <c r="L262" s="1"/>
  <c r="K261"/>
  <c r="L261" s="1"/>
  <c r="K260"/>
  <c r="L260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8"/>
  <c r="L238" s="1"/>
  <c r="K236"/>
  <c r="L236" s="1"/>
  <c r="K234"/>
  <c r="L234" s="1"/>
  <c r="K233"/>
  <c r="L233" s="1"/>
  <c r="K232"/>
  <c r="L232" s="1"/>
  <c r="K230"/>
  <c r="L230" s="1"/>
  <c r="K229"/>
  <c r="L229" s="1"/>
  <c r="K228"/>
  <c r="L228" s="1"/>
  <c r="K227"/>
  <c r="K226"/>
  <c r="L226" s="1"/>
  <c r="K225"/>
  <c r="L225" s="1"/>
  <c r="K223"/>
  <c r="L223" s="1"/>
  <c r="K222"/>
  <c r="L222" s="1"/>
  <c r="K221"/>
  <c r="L221" s="1"/>
  <c r="K220"/>
  <c r="L220" s="1"/>
  <c r="K219"/>
  <c r="L219" s="1"/>
  <c r="F218"/>
  <c r="K218" s="1"/>
  <c r="L218" s="1"/>
  <c r="H217"/>
  <c r="K217" s="1"/>
  <c r="L217" s="1"/>
  <c r="K214"/>
  <c r="L214" s="1"/>
  <c r="K213"/>
  <c r="L213" s="1"/>
  <c r="K212"/>
  <c r="L212" s="1"/>
  <c r="K211"/>
  <c r="L211" s="1"/>
  <c r="K210"/>
  <c r="L210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H183"/>
  <c r="K183" s="1"/>
  <c r="L183" s="1"/>
  <c r="F182"/>
  <c r="K182" s="1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M7"/>
  <c r="D7" i="5"/>
  <c r="K6" i="4"/>
  <c r="K6" i="3"/>
  <c r="L6" i="2"/>
</calcChain>
</file>

<file path=xl/sharedStrings.xml><?xml version="1.0" encoding="utf-8"?>
<sst xmlns="http://schemas.openxmlformats.org/spreadsheetml/2006/main" count="2862" uniqueCount="1109">
  <si>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</si>
  <si>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</si>
  <si>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</si>
  <si>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</si>
  <si>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</si>
  <si>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</si>
  <si>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</si>
  <si>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</si>
  <si>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</si>
  <si>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</si>
  <si>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</si>
  <si>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</si>
  <si>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</si>
  <si>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</si>
  <si>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</si>
  <si>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</si>
  <si>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</si>
  <si>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</si>
  <si>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</si>
  <si>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</si>
  <si>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</si>
  <si>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</si>
  <si>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</si>
  <si>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</si>
  <si>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</si>
  <si>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</si>
  <si>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</si>
  <si>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</si>
  <si>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</si>
  <si>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</si>
  <si>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</si>
  <si>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</si>
  <si>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</si>
  <si>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</si>
  <si>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</si>
  <si>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</si>
  <si>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</si>
  <si>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</si>
  <si>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</si>
  <si>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</si>
  <si>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</si>
  <si>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</si>
  <si>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</si>
  <si>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</si>
  <si>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</si>
  <si>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</si>
  <si>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</si>
  <si>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</si>
  <si>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</si>
  <si>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</si>
  <si>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</si>
  <si>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</si>
  <si>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</si>
  <si>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</si>
  <si>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</si>
  <si>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</si>
  <si>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</si>
  <si>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</si>
  <si>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</si>
  <si>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</si>
  <si>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</si>
  <si>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</si>
  <si>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</si>
  <si>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</si>
  <si>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</si>
  <si>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</si>
  <si>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</si>
  <si>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</si>
  <si>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</si>
  <si>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</si>
  <si>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</si>
  <si>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</si>
  <si>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</si>
  <si>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</si>
  <si>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</si>
  <si>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</si>
  <si>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</si>
  <si>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</si>
  <si>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</si>
  <si>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</si>
  <si>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</si>
  <si>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</si>
  <si>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</si>
  <si>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</si>
  <si>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</si>
  <si>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</si>
  <si>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</si>
  <si>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</si>
  <si>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</si>
  <si>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</si>
  <si>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</si>
  <si>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</si>
  <si>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</si>
  <si>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</si>
  <si>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</si>
  <si>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</si>
  <si>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</si>
  <si>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</si>
  <si>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</si>
  <si>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</si>
  <si>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</si>
  <si>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</si>
  <si>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</si>
  <si>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</si>
  <si>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</si>
  <si>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</si>
  <si>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</si>
  <si>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</si>
  <si>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</si>
  <si>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</si>
  <si>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</si>
  <si>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</si>
  <si>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</si>
  <si>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</si>
  <si>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</si>
  <si>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</si>
  <si>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</si>
  <si>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</si>
  <si>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</si>
  <si>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</si>
  <si>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</si>
  <si>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</si>
  <si>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</si>
  <si>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</si>
  <si>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</si>
  <si>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</si>
  <si>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</si>
  <si>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</si>
  <si>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</si>
  <si>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</si>
  <si>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</si>
  <si>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</si>
  <si>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</si>
  <si>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</si>
  <si>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</si>
  <si>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</si>
  <si>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</si>
  <si>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</si>
  <si>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</si>
  <si>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</si>
  <si>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</si>
  <si>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</si>
  <si>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</si>
  <si>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</si>
  <si>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</si>
  <si>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</si>
  <si>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</si>
  <si>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</si>
  <si>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</si>
  <si>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</si>
  <si>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</si>
  <si>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</si>
  <si>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</si>
  <si>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</si>
  <si>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</si>
  <si>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</si>
  <si>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</si>
  <si>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</si>
  <si>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</si>
  <si>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</si>
  <si>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</si>
  <si>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</si>
  <si>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</si>
  <si>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</si>
  <si>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</si>
  <si>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</si>
  <si>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</si>
  <si>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</si>
  <si>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</si>
  <si>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</si>
  <si>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</si>
  <si>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</si>
  <si>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</si>
  <si>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</si>
  <si>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</si>
  <si>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</si>
  <si>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</si>
  <si>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</si>
  <si>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</si>
  <si>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</si>
  <si>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</si>
  <si>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</si>
  <si>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</si>
  <si>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</si>
  <si>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</si>
  <si>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</si>
  <si>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</si>
  <si>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</si>
  <si>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</si>
  <si>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</si>
  <si>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</si>
  <si>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</si>
  <si>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</si>
  <si>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</si>
  <si>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</si>
  <si>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</si>
  <si>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</si>
  <si>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</si>
  <si>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</si>
  <si>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</si>
  <si>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</si>
  <si>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</si>
  <si>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</si>
  <si>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</si>
  <si>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</si>
  <si>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</si>
  <si>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</si>
  <si>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</si>
  <si>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</si>
  <si>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</si>
  <si>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</si>
  <si>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</si>
  <si>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</si>
  <si>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</si>
  <si>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</si>
  <si>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</si>
  <si>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</si>
  <si>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</si>
  <si>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</si>
  <si>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</si>
  <si>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</si>
  <si>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</si>
  <si>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</si>
  <si>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</si>
  <si>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</si>
  <si>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</si>
  <si>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</si>
  <si>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</si>
  <si>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</si>
  <si>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</si>
  <si>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</si>
  <si>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</si>
  <si>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</si>
  <si>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</si>
  <si>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</si>
  <si>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</si>
  <si>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</si>
  <si>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</si>
  <si>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</si>
  <si>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</si>
  <si>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</si>
  <si>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</si>
  <si>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</si>
  <si>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</si>
  <si>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</si>
  <si>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</si>
  <si>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</si>
  <si>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</si>
  <si>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</si>
  <si>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</si>
  <si>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</si>
  <si>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</si>
  <si>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</si>
  <si>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</si>
  <si>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</si>
  <si>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</si>
  <si>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</si>
  <si>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</si>
  <si>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</si>
  <si>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</si>
  <si>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</si>
  <si>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</si>
  <si>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</si>
  <si>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</si>
  <si>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</si>
  <si>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</si>
  <si>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</si>
  <si>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</si>
  <si>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</si>
  <si>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</si>
  <si>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</si>
  <si>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</si>
  <si>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</si>
  <si>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</si>
  <si>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</si>
  <si>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</si>
  <si>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</si>
  <si>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</si>
  <si>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</si>
  <si>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</si>
  <si>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</si>
  <si>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</si>
  <si>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</si>
  <si>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</si>
  <si>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</si>
  <si>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</si>
  <si>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</si>
  <si>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</si>
  <si>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</si>
  <si>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</si>
  <si>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</si>
  <si>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</si>
  <si>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</si>
  <si>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</si>
  <si>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</si>
  <si>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</si>
  <si>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</si>
  <si>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</si>
  <si>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</si>
  <si>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</si>
  <si>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</si>
  <si>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</si>
  <si>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</si>
  <si>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</si>
  <si>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</si>
  <si>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</si>
  <si>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</si>
  <si>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</si>
  <si>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</si>
  <si>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</si>
  <si>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</si>
  <si>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</si>
  <si>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</si>
  <si>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</si>
  <si>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</si>
  <si>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</si>
  <si>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</si>
  <si>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</si>
  <si>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</si>
  <si>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</si>
  <si>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</si>
  <si>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</si>
  <si>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</si>
  <si>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</si>
  <si>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</si>
  <si>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</si>
  <si>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</si>
  <si>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</si>
  <si>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</si>
  <si>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</si>
  <si>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</si>
  <si>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</si>
  <si>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</si>
  <si>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</si>
  <si>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</si>
  <si>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</si>
  <si>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</si>
  <si>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</si>
  <si>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</si>
  <si>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</si>
  <si>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</si>
  <si>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</si>
  <si>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</si>
  <si>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</si>
  <si>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</si>
  <si>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</si>
  <si>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</si>
  <si>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</si>
  <si>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</si>
  <si>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</si>
  <si>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</si>
  <si>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</si>
  <si>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</si>
  <si>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</si>
  <si>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</si>
  <si>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</si>
  <si>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</si>
  <si>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</si>
  <si>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</si>
  <si>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</si>
  <si>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</si>
  <si>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</si>
  <si>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</si>
  <si>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</si>
  <si>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</si>
  <si>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</si>
  <si>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</si>
  <si>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</si>
  <si>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</si>
  <si>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</si>
  <si>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</si>
  <si>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</si>
  <si>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</si>
  <si>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</si>
  <si>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</si>
  <si>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</si>
  <si>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</si>
  <si>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</si>
  <si>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</si>
  <si>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</si>
  <si>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</si>
  <si>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</si>
  <si>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</si>
  <si>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</si>
  <si>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</si>
  <si>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</si>
  <si>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</si>
  <si>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</si>
  <si>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</si>
  <si>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</si>
  <si>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</si>
  <si>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</si>
  <si>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</si>
  <si>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</si>
  <si>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</si>
  <si>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</si>
  <si>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</si>
  <si>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</si>
  <si>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</si>
  <si>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</si>
  <si>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</si>
  <si>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</si>
  <si>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</si>
  <si>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</si>
  <si>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</si>
  <si>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</si>
  <si>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</si>
  <si>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</si>
  <si>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</si>
  <si>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</si>
  <si>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</si>
  <si>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</si>
  <si>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</si>
  <si>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</si>
  <si>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</si>
  <si>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</si>
  <si>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</si>
  <si>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</si>
  <si>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</si>
  <si>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</si>
  <si>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</si>
  <si>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</si>
  <si>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</si>
  <si>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</si>
  <si>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</si>
  <si>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</si>
  <si>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</si>
  <si>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</si>
  <si>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</si>
  <si>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</si>
  <si>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</si>
  <si>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</si>
  <si>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</si>
  <si>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</si>
  <si>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</si>
  <si>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</si>
  <si>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</si>
  <si>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</si>
  <si>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</si>
  <si>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</si>
  <si>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</si>
  <si>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</si>
  <si>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</si>
  <si>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</si>
  <si>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</si>
  <si>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</si>
  <si>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</si>
  <si>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</si>
  <si>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</si>
  <si>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</si>
  <si>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</si>
  <si>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</si>
  <si>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</si>
  <si>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</si>
  <si>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</si>
  <si>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</si>
  <si>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</si>
  <si>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</si>
  <si>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</si>
  <si>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</si>
  <si>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</si>
  <si>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</si>
  <si>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</si>
  <si>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</si>
  <si>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</si>
  <si>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</si>
  <si>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</si>
  <si>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</si>
  <si>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</si>
  <si>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</si>
  <si>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</si>
  <si>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</si>
  <si>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</si>
  <si>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</si>
  <si>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</si>
  <si>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</si>
  <si>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</si>
  <si>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</si>
  <si>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</si>
  <si>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</si>
  <si>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</si>
  <si>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</si>
  <si>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</si>
  <si>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</si>
  <si>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</si>
  <si>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</si>
  <si>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</si>
  <si>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</si>
  <si>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</si>
  <si>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</si>
  <si>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</si>
  <si>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</si>
  <si>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</si>
  <si>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</si>
  <si>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</si>
  <si>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</si>
  <si>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</si>
  <si>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</si>
  <si>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</si>
  <si>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</si>
  <si>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</si>
  <si>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</si>
  <si>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</si>
  <si>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</si>
  <si>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</si>
  <si>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</si>
  <si>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</si>
  <si>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</si>
  <si>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</si>
  <si>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</si>
  <si>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</si>
  <si>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</si>
  <si>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</si>
  <si>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</si>
  <si>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</si>
  <si>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</si>
  <si>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</si>
  <si>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</si>
  <si>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</si>
  <si>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</si>
  <si>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</si>
  <si>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</si>
  <si>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</si>
  <si>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</si>
  <si>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</si>
  <si>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</si>
  <si>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</si>
  <si>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</si>
  <si>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</si>
  <si>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</si>
  <si>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</si>
  <si>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</si>
  <si>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</si>
  <si>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</si>
  <si>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</si>
  <si>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</si>
  <si>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</si>
  <si>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</si>
  <si>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</si>
  <si>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</si>
  <si>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</si>
  <si>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</si>
  <si>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</si>
  <si>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</si>
  <si>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</si>
  <si>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</si>
  <si>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</si>
  <si>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</si>
  <si>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</si>
  <si>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</si>
  <si>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</si>
  <si>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</si>
  <si>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</si>
  <si>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</si>
  <si>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</si>
  <si>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</si>
  <si>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</si>
  <si>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</si>
  <si>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</si>
  <si>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</si>
  <si>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</si>
  <si>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</si>
  <si>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</si>
  <si>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</si>
  <si>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</si>
  <si>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</si>
  <si>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</si>
  <si>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</si>
  <si>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</si>
  <si>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</si>
  <si>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</si>
  <si>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</si>
  <si>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</si>
  <si>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</si>
  <si>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</si>
  <si>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</si>
  <si>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</si>
  <si>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</si>
  <si>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</si>
  <si>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</si>
  <si>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</si>
  <si>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</si>
  <si>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</si>
  <si>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</si>
  <si>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</si>
  <si>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</si>
  <si>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</si>
  <si>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</si>
  <si>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</si>
  <si>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</si>
  <si>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</si>
  <si>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</si>
  <si>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</si>
  <si>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</si>
  <si>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</si>
  <si>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</si>
  <si>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</si>
  <si>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</si>
  <si>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</si>
  <si>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</si>
  <si>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</si>
  <si>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</si>
  <si>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</si>
  <si>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</si>
  <si>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</si>
  <si>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</si>
  <si>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</si>
  <si>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</si>
  <si>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</si>
  <si>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</si>
  <si>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</si>
  <si>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</si>
  <si>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</si>
  <si>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</si>
  <si>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</si>
  <si>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</si>
  <si>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</si>
  <si>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</si>
  <si>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</si>
  <si>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</si>
  <si>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</si>
  <si>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3570-3600</t>
  </si>
  <si>
    <t>3900-4000</t>
  </si>
  <si>
    <t>N</t>
  </si>
  <si>
    <t>1300-1350</t>
  </si>
  <si>
    <t>2190-2210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</si>
  <si>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</si>
  <si>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</si>
  <si>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</si>
  <si>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</si>
  <si>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</si>
  <si>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</si>
  <si>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</si>
  <si>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</si>
  <si>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</si>
  <si>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</si>
  <si>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</si>
  <si>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</si>
  <si>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</si>
  <si>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</si>
  <si>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</si>
  <si>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</si>
  <si>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</si>
  <si>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</si>
  <si>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</si>
  <si>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</si>
  <si>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</si>
  <si>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</si>
  <si>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</si>
  <si>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</si>
  <si>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</si>
  <si>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</si>
  <si>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</si>
  <si>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</si>
  <si>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</si>
  <si>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</si>
  <si>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</si>
  <si>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</si>
  <si>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</si>
  <si>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</si>
  <si>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</si>
  <si>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</si>
  <si>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</si>
  <si>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</si>
  <si>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</si>
  <si>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</si>
  <si>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</si>
  <si>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</si>
  <si>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</si>
  <si>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</si>
  <si>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</si>
  <si>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</si>
  <si>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</si>
  <si>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</si>
  <si>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</si>
  <si>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</si>
  <si>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</si>
  <si>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</si>
  <si>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</si>
  <si>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</si>
  <si>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</si>
  <si>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</si>
  <si>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</si>
  <si>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</si>
  <si>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</si>
  <si>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</si>
  <si>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</si>
  <si>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</si>
  <si>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</si>
  <si>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</si>
  <si>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</si>
  <si>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</si>
  <si>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</si>
  <si>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</si>
  <si>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</si>
  <si>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</si>
  <si>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</si>
  <si>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</si>
  <si>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</si>
  <si>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</si>
  <si>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</si>
  <si>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</si>
  <si>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</si>
  <si>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</si>
  <si>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</si>
  <si>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</si>
  <si>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</si>
  <si>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</si>
  <si>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</si>
  <si>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</si>
  <si>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</si>
  <si>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</si>
  <si>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</si>
  <si>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</si>
  <si>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</si>
  <si>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</si>
  <si>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</si>
  <si>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</si>
  <si>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</si>
  <si>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</si>
  <si>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</si>
  <si>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</si>
  <si>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</si>
  <si>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</si>
  <si>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</si>
  <si>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</si>
  <si>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</si>
  <si>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</si>
  <si>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</si>
  <si>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</si>
  <si>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</si>
  <si>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</si>
  <si>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</si>
  <si>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</si>
  <si>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</si>
  <si>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</si>
  <si>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</si>
  <si>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</si>
  <si>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</si>
  <si>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</si>
  <si>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</si>
  <si>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</si>
  <si>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</si>
  <si>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</si>
  <si>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</si>
  <si>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</si>
  <si>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</si>
  <si>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</si>
  <si>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</si>
  <si>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</si>
  <si>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</si>
  <si>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</si>
  <si>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</si>
  <si>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</si>
  <si>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</si>
  <si>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</si>
  <si>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</si>
  <si>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</si>
  <si>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</si>
  <si>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</si>
  <si>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</si>
  <si>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</si>
  <si>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</si>
  <si>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</si>
  <si>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</si>
  <si>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</si>
  <si>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</si>
  <si>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</si>
  <si>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</si>
  <si>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</si>
  <si>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</si>
  <si>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</si>
  <si>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</si>
  <si>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</si>
  <si>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</si>
  <si>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</si>
  <si>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</si>
  <si>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</si>
  <si>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</si>
  <si>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</si>
  <si>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</si>
  <si>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</si>
  <si>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</si>
  <si>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</si>
  <si>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</si>
  <si>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</si>
  <si>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</si>
  <si>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</si>
  <si>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</si>
  <si>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</si>
  <si>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</si>
  <si>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</si>
  <si>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</si>
  <si>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</si>
  <si>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</si>
  <si>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</si>
  <si>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</si>
  <si>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</si>
  <si>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</si>
  <si>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</si>
  <si>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</si>
  <si>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</si>
  <si>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</si>
  <si>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</si>
  <si>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</si>
  <si>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</si>
  <si>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</si>
  <si>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</si>
  <si>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</si>
  <si>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</si>
  <si>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</si>
  <si>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</si>
  <si>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</si>
  <si>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</si>
  <si>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</si>
  <si>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</si>
  <si>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</si>
  <si>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</si>
  <si>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</si>
  <si>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</si>
  <si>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</si>
  <si>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</si>
  <si>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</si>
  <si>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</si>
  <si>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</si>
  <si>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</si>
  <si>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</si>
  <si>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</si>
  <si>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</si>
  <si>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</si>
  <si>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</si>
  <si>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</si>
  <si>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</si>
  <si>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</si>
  <si>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</si>
  <si>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</si>
  <si>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</si>
  <si>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</si>
  <si>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</si>
  <si>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</si>
  <si>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</si>
  <si>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</si>
  <si>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</si>
  <si>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</si>
  <si>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</si>
  <si>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</si>
  <si>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</si>
  <si>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</si>
  <si>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</si>
  <si>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</si>
  <si>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</si>
  <si>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</si>
  <si>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</si>
  <si>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</si>
  <si>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</si>
  <si>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</si>
  <si>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</si>
  <si>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</si>
  <si>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</si>
  <si>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</si>
  <si>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</si>
  <si>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</si>
  <si>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</si>
  <si>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</si>
  <si>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</si>
  <si>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</si>
  <si>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4-4.50</t>
  </si>
  <si>
    <t>.................</t>
  </si>
  <si>
    <t>ICICIGI AUG FUT</t>
  </si>
  <si>
    <t>1550-1560</t>
  </si>
  <si>
    <t>1200-1210</t>
  </si>
  <si>
    <t>HINDUNILVR AUG FUT</t>
  </si>
  <si>
    <t>2430-2450</t>
  </si>
  <si>
    <t>160-165</t>
  </si>
  <si>
    <t>195-197</t>
  </si>
  <si>
    <t>780-800</t>
  </si>
  <si>
    <t>SBIN AUG FUT</t>
  </si>
  <si>
    <t>LT AUG FUT</t>
  </si>
  <si>
    <t>1650-1660</t>
  </si>
  <si>
    <t>BERGEPAINT AUG FUT</t>
  </si>
  <si>
    <t>Profit of Rs.50.5/-</t>
  </si>
  <si>
    <t>MIRZAINT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</si>
  <si>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</si>
  <si>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</si>
  <si>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</si>
  <si>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</si>
  <si>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</si>
  <si>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</si>
  <si>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</si>
  <si>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</si>
  <si>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</si>
  <si>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</si>
  <si>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</si>
  <si>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</si>
  <si>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</si>
  <si>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</si>
  <si>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</si>
  <si>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</si>
  <si>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</si>
  <si>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</si>
  <si>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</si>
  <si>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</si>
  <si>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</si>
  <si>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</si>
  <si>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</si>
  <si>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</si>
  <si>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</si>
  <si>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</si>
  <si>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</si>
  <si>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</si>
  <si>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</si>
  <si>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</si>
  <si>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</si>
  <si>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</si>
  <si>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</si>
  <si>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</si>
  <si>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</si>
  <si>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</si>
  <si>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45-50</t>
  </si>
  <si>
    <t>NIFTY 16250 PE 5-AUG</t>
  </si>
  <si>
    <t>100-120</t>
  </si>
  <si>
    <t>Loss of Rs.74/-</t>
  </si>
  <si>
    <t>140-142</t>
  </si>
  <si>
    <t>Profit of Rs.3/-</t>
  </si>
  <si>
    <t>Loss of Rs.43/-</t>
  </si>
  <si>
    <t>NAM-INDIA AUG FUT</t>
  </si>
  <si>
    <t>425-430</t>
  </si>
  <si>
    <t>HDFCLIFE AUG FUT</t>
  </si>
  <si>
    <t>688-692</t>
  </si>
  <si>
    <t>Loss of Rs.9/-</t>
  </si>
  <si>
    <t>1600-1620</t>
  </si>
  <si>
    <t>Loss of Rs.37/-</t>
  </si>
  <si>
    <t xml:space="preserve"> ITC AUG FUT</t>
  </si>
  <si>
    <t>CHOLAFIN AUG FUT</t>
  </si>
  <si>
    <t>Loss of Rs.10.5/-</t>
  </si>
  <si>
    <t>ACEWIN</t>
  </si>
  <si>
    <t>JESUDAS PREMKUMAR SEBASTIAN</t>
  </si>
  <si>
    <t>Retail Research Technical Calls &amp; Fundamental Performance Report for the month of Aug-2021</t>
  </si>
  <si>
    <t>187-190</t>
  </si>
  <si>
    <t>720-730</t>
  </si>
  <si>
    <t>Profit of Rs.3.25/-</t>
  </si>
  <si>
    <t>Loss of Rs.10/-</t>
  </si>
  <si>
    <t>Profit of Rs.7.5/-</t>
  </si>
  <si>
    <t>LUPIN AUG FUT</t>
  </si>
  <si>
    <t>Loss of Rs.16/-</t>
  </si>
  <si>
    <t>HDFC AUG FUT</t>
  </si>
  <si>
    <t>2680-2700</t>
  </si>
  <si>
    <t>685-690</t>
  </si>
  <si>
    <t>AARTIIND AUG FUT</t>
  </si>
  <si>
    <t>73.5-74.5</t>
  </si>
  <si>
    <t>80-83</t>
  </si>
  <si>
    <t>Loss of Rs.4.3/-</t>
  </si>
  <si>
    <t>Profit of Rs.14/-</t>
  </si>
  <si>
    <t>Profit of Rs.11/-</t>
  </si>
  <si>
    <t>Profit of Rs.13/-</t>
  </si>
  <si>
    <t>880-890</t>
  </si>
  <si>
    <t>ITC AUG FUT</t>
  </si>
  <si>
    <t>EXIDEIND 175 CE AUG</t>
  </si>
  <si>
    <t>4.5-5</t>
  </si>
  <si>
    <t>NIFTY 16500 CE AUG</t>
  </si>
  <si>
    <t>Sell</t>
  </si>
  <si>
    <t>Profit of Rs.18/-</t>
  </si>
  <si>
    <t>Profit of Rs.62.25/-</t>
  </si>
  <si>
    <t>Loss of Rs.205/-</t>
  </si>
  <si>
    <t>415-425</t>
  </si>
  <si>
    <t>Loss of Rs.13/-</t>
  </si>
  <si>
    <t>1770-1800</t>
  </si>
  <si>
    <t>Loss of Rs.3.5/-</t>
  </si>
  <si>
    <t xml:space="preserve"> IGL AUG FUT</t>
  </si>
  <si>
    <t>930-935</t>
  </si>
  <si>
    <t>HDFC 2700 CE AUG</t>
  </si>
  <si>
    <t xml:space="preserve">ASIANPAINT 3000 CE AUG </t>
  </si>
  <si>
    <t>Profit of Rs.10/-</t>
  </si>
  <si>
    <t>SIPTL</t>
  </si>
  <si>
    <t>Profit of Rs.8/-</t>
  </si>
  <si>
    <t>IGL 500 PE AUG</t>
  </si>
  <si>
    <t>Profit of Rs.2/-</t>
  </si>
  <si>
    <t>Profit of Rs.21.5/-</t>
  </si>
  <si>
    <t>BANKNIFTY 35900 CE 12-AUG</t>
  </si>
  <si>
    <t>120-150</t>
  </si>
  <si>
    <t>Loss of Rs.39.5/-</t>
  </si>
  <si>
    <t>NIFTY 16500 CE 26-AUG</t>
  </si>
  <si>
    <t>HINDUNILVR 2400 CE AUG</t>
  </si>
  <si>
    <t>50-60</t>
  </si>
  <si>
    <t xml:space="preserve">TATASTEEL AUG FUT </t>
  </si>
  <si>
    <t>1465-1475</t>
  </si>
  <si>
    <t>310-318</t>
  </si>
  <si>
    <t>380-390</t>
  </si>
  <si>
    <t>PRATIK RAMJIBHAI KAKADIA</t>
  </si>
  <si>
    <t>Loss of Rs.115/-</t>
  </si>
  <si>
    <t>Loss of Rs.1.35/-</t>
  </si>
  <si>
    <t>Loss of Rs.1.45/-</t>
  </si>
  <si>
    <t>Loss of Rs.12.5/-</t>
  </si>
  <si>
    <t>Profit of Rs.10.5/-</t>
  </si>
  <si>
    <t>LT 1640 CE AUG</t>
  </si>
  <si>
    <t>Profit of Rs.6.5/-</t>
  </si>
  <si>
    <t>TATASTEEL 1600 CE AUG</t>
  </si>
  <si>
    <t>Loss of Rs.4/-</t>
  </si>
  <si>
    <t>Loss of Rs.53/-</t>
  </si>
  <si>
    <t>70-75</t>
  </si>
  <si>
    <t>672-673</t>
  </si>
  <si>
    <t>HDFCLIFE AUG 690 CE</t>
  </si>
  <si>
    <t>4.0-5.0</t>
  </si>
  <si>
    <t>1740-1760</t>
  </si>
  <si>
    <t>1442-1450</t>
  </si>
  <si>
    <t>1490-1510</t>
  </si>
  <si>
    <t>1650-1680</t>
  </si>
  <si>
    <t>Profit of Rs.96/-</t>
  </si>
  <si>
    <t>Loss of Rs.430/-</t>
  </si>
  <si>
    <t>Part profit of Rs.25/-</t>
  </si>
  <si>
    <t>HCLTECH AUG FUT</t>
  </si>
  <si>
    <t>HDFCAMC AUG FUT</t>
  </si>
  <si>
    <t>Profit of Rs.12.5/-</t>
  </si>
  <si>
    <t>445-450</t>
  </si>
  <si>
    <t>168-169</t>
  </si>
  <si>
    <t>PFC 135 CE AUG</t>
  </si>
  <si>
    <t>LT 1660 CE AUG</t>
  </si>
  <si>
    <t>PRABHULAL LALLUBHAI PAREKH</t>
  </si>
  <si>
    <t>JAMESWARREN</t>
  </si>
  <si>
    <t>M T CORPORATION</t>
  </si>
  <si>
    <t>MNIL</t>
  </si>
  <si>
    <t>POOJA</t>
  </si>
  <si>
    <t>NK SECURITIES RESEARCH PRIVATE LIMITED</t>
  </si>
  <si>
    <t>SANGINITA</t>
  </si>
  <si>
    <t>Sanginita Chemicals Limit</t>
  </si>
  <si>
    <t>MBL  &amp; CO. LIMITED</t>
  </si>
  <si>
    <t>Profit of Rs.45.5/-</t>
  </si>
  <si>
    <t>2210-2220</t>
  </si>
  <si>
    <t>2280-2300</t>
  </si>
  <si>
    <t>Loss of Rs.8/-</t>
  </si>
  <si>
    <t xml:space="preserve"> PEL AUG FUT</t>
  </si>
  <si>
    <t>2850-2875</t>
  </si>
  <si>
    <t>Loss of Rs.45/-</t>
  </si>
  <si>
    <t>Profit of Rs.5/-</t>
  </si>
  <si>
    <t>Nuetral</t>
  </si>
  <si>
    <t>21-22</t>
  </si>
  <si>
    <t>30-35</t>
  </si>
  <si>
    <t>1680-1700</t>
  </si>
  <si>
    <t xml:space="preserve">M&amp;M AUG FUT </t>
  </si>
  <si>
    <t>788-790</t>
  </si>
  <si>
    <t>820-830</t>
  </si>
  <si>
    <t>Loss of Rs.30/-</t>
  </si>
  <si>
    <t>AYMSYNTEX</t>
  </si>
  <si>
    <t>RRM FAMILY TRUST</t>
  </si>
  <si>
    <t>MANDAWEWALA ENTERPRISES LIMITED</t>
  </si>
  <si>
    <t>SANAYA TEA PRIVATE LIMITED</t>
  </si>
  <si>
    <t>BITL</t>
  </si>
  <si>
    <t>GAYATRIADDAGARLA</t>
  </si>
  <si>
    <t>MURUGESAN B</t>
  </si>
  <si>
    <t>GREENPLY</t>
  </si>
  <si>
    <t>SHOWAN INVESTMENT PRIVATE LIMITED</t>
  </si>
  <si>
    <t>S.M.MANAGEMENT PRIVATE LTD</t>
  </si>
  <si>
    <t>PARTH COMMODITY SERVICES PRIVATE LIMITED</t>
  </si>
  <si>
    <t>JCTLTD</t>
  </si>
  <si>
    <t>KARDA</t>
  </si>
  <si>
    <t>PREM JAGUMAL KARDA</t>
  </si>
  <si>
    <t>ELARA INDIA OPPORTUNITIES FUND LIMITED</t>
  </si>
  <si>
    <t>MANAKSTELTD</t>
  </si>
  <si>
    <t>ADITYA KUMAR HALWASIYA</t>
  </si>
  <si>
    <t>EKTA HALWASIYA</t>
  </si>
  <si>
    <t>SITA RAM</t>
  </si>
  <si>
    <t>REKHA DAGAR</t>
  </si>
  <si>
    <t>MODULEX</t>
  </si>
  <si>
    <t>TANMAY AGASHE AJIT</t>
  </si>
  <si>
    <t>OBCL</t>
  </si>
  <si>
    <t>VIBHUTI COMMODITIES PRIVATE LIMITED</t>
  </si>
  <si>
    <t>MIKER FINANCIAL CONSULTANTS PRIVATE LIMITED</t>
  </si>
  <si>
    <t>OZONEWORLD</t>
  </si>
  <si>
    <t>HARISHBHAI BUDDHDEV</t>
  </si>
  <si>
    <t>AAROHI ENTERPRISE</t>
  </si>
  <si>
    <t>GHANSHYAM MAHENDRABHAI UMARETIYA</t>
  </si>
  <si>
    <t>MIRAL JAYESH VANKAWALA</t>
  </si>
  <si>
    <t>TIAANC</t>
  </si>
  <si>
    <t>SHAKTI OMPRAKASH CHOUBE</t>
  </si>
  <si>
    <t>ASTRON</t>
  </si>
  <si>
    <t>Astron Paper Bord Mil Ltd</t>
  </si>
  <si>
    <t>TUSHAR BHARAT OSWAL</t>
  </si>
  <si>
    <t>HARSHAL BHARAT OSWAL</t>
  </si>
  <si>
    <t>CNM FINVEST PRIVATE LIMITED .</t>
  </si>
  <si>
    <t>MAHESH BHARAT OSWAL</t>
  </si>
  <si>
    <t>CTE</t>
  </si>
  <si>
    <t>Cambridge Technology Ente</t>
  </si>
  <si>
    <t>Fiem Industries Limited</t>
  </si>
  <si>
    <t>XTX MARKETS LLP</t>
  </si>
  <si>
    <t>JAYSREETEA</t>
  </si>
  <si>
    <t>Jayashree Tea Ltd.</t>
  </si>
  <si>
    <t>ORION STOCKS LTD</t>
  </si>
  <si>
    <t>LIBAS</t>
  </si>
  <si>
    <t>Libas Consu Products Ltd</t>
  </si>
  <si>
    <t>VISA CAPITAL PARTNERS</t>
  </si>
  <si>
    <t>HEMANT  SARVAIYA</t>
  </si>
  <si>
    <t>MANAKSTEEL</t>
  </si>
  <si>
    <t>Manaksia Steels Ltd</t>
  </si>
  <si>
    <t>EKTA  HALWASIYA</t>
  </si>
  <si>
    <t>SADBHIN</t>
  </si>
  <si>
    <t>Sadbhav Infra Proj Ltd.</t>
  </si>
  <si>
    <t>QE SECURITIES</t>
  </si>
  <si>
    <t>VAISHALI</t>
  </si>
  <si>
    <t>Vaishali Pharma Limited</t>
  </si>
  <si>
    <t>SHAH AELIZABEN NILESHBHAI</t>
  </si>
  <si>
    <t>MUKUL MAHESHWARI (HUF)</t>
  </si>
  <si>
    <t>MATALIA STOCK BROKING TRADING A/C</t>
  </si>
  <si>
    <t>VIKASECO</t>
  </si>
  <si>
    <t>Vikas EcoTech Limited</t>
  </si>
  <si>
    <t>SUNAYANA INVESTMENT COMPANY LIMITED</t>
  </si>
  <si>
    <t>POONAWALLA</t>
  </si>
  <si>
    <t>Poonawalla Fincorp Ltd</t>
  </si>
  <si>
    <t>LEAPFROG FINANCIAL INCLUSION INDIA HOLDINGS LTD</t>
  </si>
  <si>
    <t>Profit of Rs.17/-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</si>
</sst>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2" fontId="36" fillId="2" borderId="15" xfId="0" applyNumberFormat="1" applyFont="1" applyFill="1" applyBorder="1" applyAlignment="1">
      <alignment horizontal="center" vertical="center"/>
    </xf>
    <xf numFmtId="10" fontId="36" fillId="2" borderId="15" xfId="0" applyNumberFormat="1" applyFont="1" applyFill="1" applyBorder="1" applyAlignment="1">
      <alignment horizontal="center" vertical="center" wrapText="1"/>
    </xf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2" fontId="36" fillId="17" borderId="15" xfId="0" applyNumberFormat="1" applyFont="1" applyFill="1" applyBorder="1" applyAlignment="1">
      <alignment horizontal="center" vertical="center"/>
    </xf>
    <xf numFmtId="10" fontId="36" fillId="17" borderId="15" xfId="0" applyNumberFormat="1" applyFont="1" applyFill="1" applyBorder="1" applyAlignment="1">
      <alignment horizontal="center" vertical="center" wrapText="1"/>
    </xf>
    <xf numFmtId="0" fontId="37" fillId="17" borderId="15" xfId="0" applyFont="1" applyFill="1" applyBorder="1" applyAlignment="1">
      <alignment horizontal="center" vertical="center"/>
    </xf>
    <xf numFmtId="16" fontId="36" fillId="17" borderId="15" xfId="0" applyNumberFormat="1" applyFont="1" applyFill="1" applyBorder="1" applyAlignment="1">
      <alignment horizontal="center" vertical="center"/>
    </xf>
    <xf numFmtId="0" fontId="1" fillId="16" borderId="0" xfId="0" applyFont="1" applyFill="1" applyBorder="1"/>
    <xf numFmtId="0" fontId="1" fillId="16" borderId="0" xfId="0" applyFont="1" applyFill="1" applyBorder="1" applyAlignment="1">
      <alignment horizontal="center"/>
    </xf>
    <xf numFmtId="0" fontId="0" fillId="18" borderId="0" xfId="0" applyFont="1" applyFill="1" applyAlignment="1"/>
    <xf numFmtId="0" fontId="36" fillId="17" borderId="23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1" fontId="35" fillId="16" borderId="22" xfId="0" applyNumberFormat="1" applyFont="1" applyFill="1" applyBorder="1" applyAlignment="1">
      <alignment horizontal="center" vertical="center"/>
    </xf>
    <xf numFmtId="165" fontId="35" fillId="16" borderId="22" xfId="0" applyNumberFormat="1" applyFont="1" applyFill="1" applyBorder="1" applyAlignment="1">
      <alignment horizontal="center" vertical="center"/>
    </xf>
    <xf numFmtId="166" fontId="35" fillId="16" borderId="22" xfId="0" applyNumberFormat="1" applyFont="1" applyFill="1" applyBorder="1" applyAlignment="1">
      <alignment horizontal="center" vertical="center"/>
    </xf>
    <xf numFmtId="0" fontId="35" fillId="16" borderId="22" xfId="0" applyFont="1" applyFill="1" applyBorder="1" applyAlignment="1">
      <alignment horizontal="left"/>
    </xf>
    <xf numFmtId="0" fontId="35" fillId="16" borderId="22" xfId="0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" xfId="0" applyNumberFormat="1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19" borderId="0" xfId="0" applyFont="1" applyFill="1" applyBorder="1"/>
    <xf numFmtId="0" fontId="1" fillId="19" borderId="0" xfId="0" applyFont="1" applyFill="1" applyBorder="1" applyAlignment="1">
      <alignment horizontal="center"/>
    </xf>
    <xf numFmtId="0" fontId="1" fillId="19" borderId="0" xfId="0" applyFont="1" applyFill="1" applyBorder="1"/>
    <xf numFmtId="0" fontId="0" fillId="20" borderId="0" xfId="0" applyFont="1" applyFill="1" applyAlignment="1"/>
    <xf numFmtId="0" fontId="1" fillId="13" borderId="1" xfId="0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top"/>
    </xf>
    <xf numFmtId="15" fontId="35" fillId="12" borderId="1" xfId="0" applyNumberFormat="1" applyFont="1" applyFill="1" applyBorder="1" applyAlignment="1">
      <alignment horizontal="center" vertical="center"/>
    </xf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top"/>
    </xf>
    <xf numFmtId="2" fontId="36" fillId="7" borderId="2" xfId="0" applyNumberFormat="1" applyFont="1" applyFill="1" applyBorder="1" applyAlignment="1">
      <alignment horizontal="center" vertical="center"/>
    </xf>
    <xf numFmtId="43" fontId="36" fillId="21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1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5" fontId="35" fillId="13" borderId="0" xfId="0" applyNumberFormat="1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center"/>
    </xf>
    <xf numFmtId="165" fontId="35" fillId="16" borderId="15" xfId="0" applyNumberFormat="1" applyFont="1" applyFill="1" applyBorder="1" applyAlignment="1">
      <alignment horizontal="center" vertical="center"/>
    </xf>
    <xf numFmtId="166" fontId="35" fillId="16" borderId="1" xfId="0" applyNumberFormat="1" applyFont="1" applyFill="1" applyBorder="1" applyAlignment="1">
      <alignment horizontal="center" vertical="center"/>
    </xf>
    <xf numFmtId="0" fontId="36" fillId="16" borderId="1" xfId="0" applyFont="1" applyFill="1" applyBorder="1"/>
    <xf numFmtId="0" fontId="36" fillId="16" borderId="1" xfId="0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43" fontId="36" fillId="22" borderId="15" xfId="0" applyNumberFormat="1" applyFont="1" applyFill="1" applyBorder="1" applyAlignment="1">
      <alignment horizontal="center" vertical="center"/>
    </xf>
    <xf numFmtId="16" fontId="37" fillId="17" borderId="1" xfId="0" applyNumberFormat="1" applyFont="1" applyFill="1" applyBorder="1" applyAlignment="1">
      <alignment horizontal="center" vertical="center"/>
    </xf>
    <xf numFmtId="0" fontId="35" fillId="16" borderId="0" xfId="0" applyFont="1" applyFill="1" applyBorder="1"/>
    <xf numFmtId="0" fontId="35" fillId="16" borderId="0" xfId="0" applyFont="1" applyFill="1" applyBorder="1" applyAlignment="1">
      <alignment horizontal="center"/>
    </xf>
    <xf numFmtId="0" fontId="35" fillId="2" borderId="15" xfId="0" applyFont="1" applyFill="1" applyBorder="1" applyAlignment="1">
      <alignment horizontal="center" vertical="center"/>
    </xf>
    <xf numFmtId="166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/>
    <xf numFmtId="2" fontId="36" fillId="14" borderId="18" xfId="0" applyNumberFormat="1" applyFont="1" applyFill="1" applyBorder="1" applyAlignment="1">
      <alignment horizontal="center" vertical="center"/>
    </xf>
    <xf numFmtId="16" fontId="37" fillId="14" borderId="15" xfId="0" applyNumberFormat="1" applyFont="1" applyFill="1" applyBorder="1" applyAlignment="1">
      <alignment horizontal="center" vertical="center"/>
    </xf>
    <xf numFmtId="2" fontId="36" fillId="14" borderId="22" xfId="0" applyNumberFormat="1" applyFont="1" applyFill="1" applyBorder="1" applyAlignment="1">
      <alignment horizontal="center" vertical="center"/>
    </xf>
    <xf numFmtId="43" fontId="36" fillId="15" borderId="22" xfId="0" applyNumberFormat="1" applyFont="1" applyFill="1" applyBorder="1" applyAlignment="1">
      <alignment horizontal="center" vertical="center"/>
    </xf>
    <xf numFmtId="16" fontId="36" fillId="14" borderId="22" xfId="0" applyNumberFormat="1" applyFont="1" applyFill="1" applyBorder="1" applyAlignment="1">
      <alignment horizontal="center" vertical="center"/>
    </xf>
    <xf numFmtId="0" fontId="35" fillId="13" borderId="20" xfId="0" applyFont="1" applyFill="1" applyBorder="1" applyAlignment="1">
      <alignment horizontal="center" vertical="center"/>
    </xf>
    <xf numFmtId="0" fontId="36" fillId="13" borderId="22" xfId="0" applyFont="1" applyFill="1" applyBorder="1"/>
    <xf numFmtId="2" fontId="36" fillId="7" borderId="22" xfId="0" applyNumberFormat="1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16" fontId="36" fillId="7" borderId="22" xfId="0" applyNumberFormat="1" applyFont="1" applyFill="1" applyBorder="1" applyAlignment="1">
      <alignment horizontal="center" vertical="center"/>
    </xf>
    <xf numFmtId="16" fontId="35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center"/>
    </xf>
    <xf numFmtId="165" fontId="35" fillId="25" borderId="22" xfId="0" applyNumberFormat="1" applyFont="1" applyFill="1" applyBorder="1" applyAlignment="1">
      <alignment horizontal="center" vertical="center"/>
    </xf>
    <xf numFmtId="166" fontId="35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0" fontId="36" fillId="25" borderId="1" xfId="0" applyFont="1" applyFill="1" applyBorder="1" applyAlignment="1">
      <alignment horizontal="center" vertical="center"/>
    </xf>
    <xf numFmtId="0" fontId="36" fillId="26" borderId="15" xfId="0" applyFont="1" applyFill="1" applyBorder="1" applyAlignment="1">
      <alignment horizontal="center" vertical="center"/>
    </xf>
    <xf numFmtId="2" fontId="36" fillId="26" borderId="22" xfId="0" applyNumberFormat="1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/>
    </xf>
    <xf numFmtId="43" fontId="36" fillId="27" borderId="15" xfId="0" applyNumberFormat="1" applyFont="1" applyFill="1" applyBorder="1" applyAlignment="1">
      <alignment horizontal="center" vertical="center"/>
    </xf>
    <xf numFmtId="16" fontId="36" fillId="26" borderId="2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24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4" sqref="B24:B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44426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E18" sqref="E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44426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0" t="s">
        <v>16</v>
      </c>
      <c r="B9" s="462" t="s">
        <v>17</v>
      </c>
      <c r="C9" s="462" t="s">
        <v>18</v>
      </c>
      <c r="D9" s="462" t="s">
        <v>19</v>
      </c>
      <c r="E9" s="26" t="s">
        <v>20</v>
      </c>
      <c r="F9" s="26" t="s">
        <v>21</v>
      </c>
      <c r="G9" s="457" t="s">
        <v>22</v>
      </c>
      <c r="H9" s="458"/>
      <c r="I9" s="459"/>
      <c r="J9" s="457" t="s">
        <v>23</v>
      </c>
      <c r="K9" s="458"/>
      <c r="L9" s="459"/>
      <c r="M9" s="26"/>
      <c r="N9" s="27"/>
      <c r="O9" s="27"/>
      <c r="P9" s="27"/>
    </row>
    <row r="10" spans="1:16" ht="59.25" customHeight="1">
      <c r="A10" s="461"/>
      <c r="B10" s="463"/>
      <c r="C10" s="463"/>
      <c r="D10" s="463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35937.85</v>
      </c>
      <c r="F11" s="35">
        <v>35896.200000000004</v>
      </c>
      <c r="G11" s="36">
        <v>35732.400000000009</v>
      </c>
      <c r="H11" s="36">
        <v>35526.950000000004</v>
      </c>
      <c r="I11" s="36">
        <v>35363.150000000009</v>
      </c>
      <c r="J11" s="36">
        <v>36101.650000000009</v>
      </c>
      <c r="K11" s="36">
        <v>36265.450000000012</v>
      </c>
      <c r="L11" s="36">
        <v>36470.900000000009</v>
      </c>
      <c r="M11" s="37">
        <v>36060</v>
      </c>
      <c r="N11" s="37">
        <v>35690.75</v>
      </c>
      <c r="O11" s="38">
        <v>2151050</v>
      </c>
      <c r="P11" s="39">
        <v>-1.5616598212957772E-2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16595.849999999999</v>
      </c>
      <c r="F12" s="40">
        <v>16563.183333333334</v>
      </c>
      <c r="G12" s="41">
        <v>16516.366666666669</v>
      </c>
      <c r="H12" s="41">
        <v>16436.883333333335</v>
      </c>
      <c r="I12" s="41">
        <v>16390.066666666669</v>
      </c>
      <c r="J12" s="41">
        <v>16642.666666666668</v>
      </c>
      <c r="K12" s="41">
        <v>16689.483333333334</v>
      </c>
      <c r="L12" s="41">
        <v>16768.966666666667</v>
      </c>
      <c r="M12" s="31">
        <v>16610</v>
      </c>
      <c r="N12" s="31">
        <v>16483.7</v>
      </c>
      <c r="O12" s="42">
        <v>15582350</v>
      </c>
      <c r="P12" s="43">
        <v>-3.4694242994001254E-3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17382.5</v>
      </c>
      <c r="F13" s="40">
        <v>17352.733333333334</v>
      </c>
      <c r="G13" s="41">
        <v>17273.566666666666</v>
      </c>
      <c r="H13" s="41">
        <v>17164.633333333331</v>
      </c>
      <c r="I13" s="41">
        <v>17085.466666666664</v>
      </c>
      <c r="J13" s="41">
        <v>17461.666666666668</v>
      </c>
      <c r="K13" s="41">
        <v>17540.833333333332</v>
      </c>
      <c r="L13" s="41">
        <v>17649.76666666667</v>
      </c>
      <c r="M13" s="31">
        <v>17431.900000000001</v>
      </c>
      <c r="N13" s="31">
        <v>17243.8</v>
      </c>
      <c r="O13" s="42">
        <v>4640</v>
      </c>
      <c r="P13" s="43">
        <v>6.4220183486238536E-2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950.9</v>
      </c>
      <c r="F14" s="40">
        <v>954.66666666666663</v>
      </c>
      <c r="G14" s="41">
        <v>937.33333333333326</v>
      </c>
      <c r="H14" s="41">
        <v>923.76666666666665</v>
      </c>
      <c r="I14" s="41">
        <v>906.43333333333328</v>
      </c>
      <c r="J14" s="41">
        <v>968.23333333333323</v>
      </c>
      <c r="K14" s="41">
        <v>985.56666666666649</v>
      </c>
      <c r="L14" s="41">
        <v>999.13333333333321</v>
      </c>
      <c r="M14" s="31">
        <v>972</v>
      </c>
      <c r="N14" s="31">
        <v>941.1</v>
      </c>
      <c r="O14" s="42">
        <v>3581900</v>
      </c>
      <c r="P14" s="43">
        <v>5.7996485061511421E-2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206.35</v>
      </c>
      <c r="F15" s="40">
        <v>206.20000000000002</v>
      </c>
      <c r="G15" s="41">
        <v>203.55000000000004</v>
      </c>
      <c r="H15" s="41">
        <v>200.75000000000003</v>
      </c>
      <c r="I15" s="41">
        <v>198.10000000000005</v>
      </c>
      <c r="J15" s="41">
        <v>209.00000000000003</v>
      </c>
      <c r="K15" s="41">
        <v>211.65</v>
      </c>
      <c r="L15" s="41">
        <v>214.45000000000002</v>
      </c>
      <c r="M15" s="31">
        <v>208.85</v>
      </c>
      <c r="N15" s="31">
        <v>203.4</v>
      </c>
      <c r="O15" s="42">
        <v>11265800</v>
      </c>
      <c r="P15" s="43">
        <v>7.2059507205950724E-3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2307.85</v>
      </c>
      <c r="F16" s="40">
        <v>2296.6666666666665</v>
      </c>
      <c r="G16" s="41">
        <v>2279.333333333333</v>
      </c>
      <c r="H16" s="41">
        <v>2250.8166666666666</v>
      </c>
      <c r="I16" s="41">
        <v>2233.4833333333331</v>
      </c>
      <c r="J16" s="41">
        <v>2325.1833333333329</v>
      </c>
      <c r="K16" s="41">
        <v>2342.516666666666</v>
      </c>
      <c r="L16" s="41">
        <v>2371.0333333333328</v>
      </c>
      <c r="M16" s="31">
        <v>2314</v>
      </c>
      <c r="N16" s="31">
        <v>2268.15</v>
      </c>
      <c r="O16" s="42">
        <v>3087000</v>
      </c>
      <c r="P16" s="43">
        <v>6.192959582790091E-3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1440.25</v>
      </c>
      <c r="F17" s="40">
        <v>1436.5833333333333</v>
      </c>
      <c r="G17" s="41">
        <v>1419.6666666666665</v>
      </c>
      <c r="H17" s="41">
        <v>1399.0833333333333</v>
      </c>
      <c r="I17" s="41">
        <v>1382.1666666666665</v>
      </c>
      <c r="J17" s="41">
        <v>1457.1666666666665</v>
      </c>
      <c r="K17" s="41">
        <v>1474.083333333333</v>
      </c>
      <c r="L17" s="41">
        <v>1494.6666666666665</v>
      </c>
      <c r="M17" s="31">
        <v>1453.5</v>
      </c>
      <c r="N17" s="31">
        <v>1416</v>
      </c>
      <c r="O17" s="42">
        <v>16411000</v>
      </c>
      <c r="P17" s="43">
        <v>5.1448520855025418E-3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693.3</v>
      </c>
      <c r="F18" s="40">
        <v>698.88333333333321</v>
      </c>
      <c r="G18" s="41">
        <v>680.46666666666647</v>
      </c>
      <c r="H18" s="41">
        <v>667.63333333333321</v>
      </c>
      <c r="I18" s="41">
        <v>649.21666666666647</v>
      </c>
      <c r="J18" s="41">
        <v>711.71666666666647</v>
      </c>
      <c r="K18" s="41">
        <v>730.13333333333321</v>
      </c>
      <c r="L18" s="41">
        <v>742.96666666666647</v>
      </c>
      <c r="M18" s="31">
        <v>717.3</v>
      </c>
      <c r="N18" s="31">
        <v>686.05</v>
      </c>
      <c r="O18" s="42">
        <v>88497500</v>
      </c>
      <c r="P18" s="43">
        <v>1.7227259012342132E-2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3697.85</v>
      </c>
      <c r="F19" s="40">
        <v>3706.15</v>
      </c>
      <c r="G19" s="41">
        <v>3661.75</v>
      </c>
      <c r="H19" s="41">
        <v>3625.65</v>
      </c>
      <c r="I19" s="41">
        <v>3581.25</v>
      </c>
      <c r="J19" s="41">
        <v>3742.25</v>
      </c>
      <c r="K19" s="41">
        <v>3786.6500000000005</v>
      </c>
      <c r="L19" s="41">
        <v>3822.75</v>
      </c>
      <c r="M19" s="31">
        <v>3750.55</v>
      </c>
      <c r="N19" s="31">
        <v>3670.05</v>
      </c>
      <c r="O19" s="42">
        <v>499200</v>
      </c>
      <c r="P19" s="43">
        <v>-0.10377019748653502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710.5</v>
      </c>
      <c r="F20" s="40">
        <v>710.91666666666663</v>
      </c>
      <c r="G20" s="41">
        <v>701.08333333333326</v>
      </c>
      <c r="H20" s="41">
        <v>691.66666666666663</v>
      </c>
      <c r="I20" s="41">
        <v>681.83333333333326</v>
      </c>
      <c r="J20" s="41">
        <v>720.33333333333326</v>
      </c>
      <c r="K20" s="41">
        <v>730.16666666666652</v>
      </c>
      <c r="L20" s="41">
        <v>739.58333333333326</v>
      </c>
      <c r="M20" s="31">
        <v>720.75</v>
      </c>
      <c r="N20" s="31">
        <v>701.5</v>
      </c>
      <c r="O20" s="42">
        <v>9891000</v>
      </c>
      <c r="P20" s="43">
        <v>-1.2117540139351712E-3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401.75</v>
      </c>
      <c r="F21" s="40">
        <v>399.34999999999997</v>
      </c>
      <c r="G21" s="41">
        <v>395.79999999999995</v>
      </c>
      <c r="H21" s="41">
        <v>389.84999999999997</v>
      </c>
      <c r="I21" s="41">
        <v>386.29999999999995</v>
      </c>
      <c r="J21" s="41">
        <v>405.29999999999995</v>
      </c>
      <c r="K21" s="41">
        <v>408.85</v>
      </c>
      <c r="L21" s="41">
        <v>414.79999999999995</v>
      </c>
      <c r="M21" s="31">
        <v>402.9</v>
      </c>
      <c r="N21" s="31">
        <v>393.4</v>
      </c>
      <c r="O21" s="42">
        <v>17610000</v>
      </c>
      <c r="P21" s="43">
        <v>1.4517801590044937E-2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771.95</v>
      </c>
      <c r="F22" s="40">
        <v>770.65</v>
      </c>
      <c r="G22" s="41">
        <v>761.55</v>
      </c>
      <c r="H22" s="41">
        <v>751.15</v>
      </c>
      <c r="I22" s="41">
        <v>742.05</v>
      </c>
      <c r="J22" s="41">
        <v>781.05</v>
      </c>
      <c r="K22" s="41">
        <v>790.15000000000009</v>
      </c>
      <c r="L22" s="41">
        <v>800.55</v>
      </c>
      <c r="M22" s="31">
        <v>779.75</v>
      </c>
      <c r="N22" s="31">
        <v>760.25</v>
      </c>
      <c r="O22" s="42">
        <v>2241250</v>
      </c>
      <c r="P22" s="43">
        <v>-2.6921194322075378E-3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4912.25</v>
      </c>
      <c r="F23" s="40">
        <v>4724.3666666666668</v>
      </c>
      <c r="G23" s="41">
        <v>4514.9833333333336</v>
      </c>
      <c r="H23" s="41">
        <v>4117.7166666666672</v>
      </c>
      <c r="I23" s="41">
        <v>3908.3333333333339</v>
      </c>
      <c r="J23" s="41">
        <v>5121.6333333333332</v>
      </c>
      <c r="K23" s="41">
        <v>5331.0166666666664</v>
      </c>
      <c r="L23" s="41">
        <v>5728.2833333333328</v>
      </c>
      <c r="M23" s="31">
        <v>4933.75</v>
      </c>
      <c r="N23" s="31">
        <v>4327.1000000000004</v>
      </c>
      <c r="O23" s="42">
        <v>2975500</v>
      </c>
      <c r="P23" s="43">
        <v>0.18711350488729303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222</v>
      </c>
      <c r="F24" s="40">
        <v>223.01666666666665</v>
      </c>
      <c r="G24" s="41">
        <v>219.3833333333333</v>
      </c>
      <c r="H24" s="41">
        <v>216.76666666666665</v>
      </c>
      <c r="I24" s="41">
        <v>213.1333333333333</v>
      </c>
      <c r="J24" s="41">
        <v>225.6333333333333</v>
      </c>
      <c r="K24" s="41">
        <v>229.26666666666662</v>
      </c>
      <c r="L24" s="41">
        <v>231.8833333333333</v>
      </c>
      <c r="M24" s="31">
        <v>226.65</v>
      </c>
      <c r="N24" s="31">
        <v>220.4</v>
      </c>
      <c r="O24" s="42">
        <v>13347500</v>
      </c>
      <c r="P24" s="43">
        <v>-5.7728119180633147E-3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126.55</v>
      </c>
      <c r="F25" s="40">
        <v>126.23333333333333</v>
      </c>
      <c r="G25" s="41">
        <v>124.31666666666666</v>
      </c>
      <c r="H25" s="41">
        <v>122.08333333333333</v>
      </c>
      <c r="I25" s="41">
        <v>120.16666666666666</v>
      </c>
      <c r="J25" s="41">
        <v>128.46666666666667</v>
      </c>
      <c r="K25" s="41">
        <v>130.38333333333333</v>
      </c>
      <c r="L25" s="41">
        <v>132.61666666666667</v>
      </c>
      <c r="M25" s="31">
        <v>128.15</v>
      </c>
      <c r="N25" s="31">
        <v>124</v>
      </c>
      <c r="O25" s="42">
        <v>40527000</v>
      </c>
      <c r="P25" s="43">
        <v>-1.9946808510638296E-3</v>
      </c>
    </row>
    <row r="26" spans="1:16" ht="12.75" customHeight="1">
      <c r="A26" s="31">
        <v>16</v>
      </c>
      <c r="B26" s="324" t="s">
        <v>45</v>
      </c>
      <c r="C26" s="33" t="s">
        <v>310</v>
      </c>
      <c r="D26" s="34">
        <v>44434</v>
      </c>
      <c r="E26" s="40">
        <v>2057.4</v>
      </c>
      <c r="F26" s="40">
        <v>2059.3666666666668</v>
      </c>
      <c r="G26" s="41">
        <v>2039.3833333333337</v>
      </c>
      <c r="H26" s="41">
        <v>2021.3666666666668</v>
      </c>
      <c r="I26" s="41">
        <v>2001.3833333333337</v>
      </c>
      <c r="J26" s="41">
        <v>2077.3833333333337</v>
      </c>
      <c r="K26" s="41">
        <v>2097.3666666666672</v>
      </c>
      <c r="L26" s="41">
        <v>2115.3833333333337</v>
      </c>
      <c r="M26" s="31">
        <v>2079.35</v>
      </c>
      <c r="N26" s="31">
        <v>2041.35</v>
      </c>
      <c r="O26" s="42">
        <v>363550</v>
      </c>
      <c r="P26" s="43">
        <v>-8.9955022488755615E-3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3021.2</v>
      </c>
      <c r="F27" s="40">
        <v>3012.3833333333332</v>
      </c>
      <c r="G27" s="41">
        <v>2982.7666666666664</v>
      </c>
      <c r="H27" s="41">
        <v>2944.333333333333</v>
      </c>
      <c r="I27" s="41">
        <v>2914.7166666666662</v>
      </c>
      <c r="J27" s="41">
        <v>3050.8166666666666</v>
      </c>
      <c r="K27" s="41">
        <v>3080.4333333333334</v>
      </c>
      <c r="L27" s="41">
        <v>3118.8666666666668</v>
      </c>
      <c r="M27" s="31">
        <v>3042</v>
      </c>
      <c r="N27" s="31">
        <v>2973.95</v>
      </c>
      <c r="O27" s="42">
        <v>4748700</v>
      </c>
      <c r="P27" s="43">
        <v>1.8269540045030556E-2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1348.85</v>
      </c>
      <c r="F28" s="40">
        <v>1344.1833333333334</v>
      </c>
      <c r="G28" s="41">
        <v>1325.4166666666667</v>
      </c>
      <c r="H28" s="41">
        <v>1301.9833333333333</v>
      </c>
      <c r="I28" s="41">
        <v>1283.2166666666667</v>
      </c>
      <c r="J28" s="41">
        <v>1367.6166666666668</v>
      </c>
      <c r="K28" s="41">
        <v>1386.3833333333332</v>
      </c>
      <c r="L28" s="41">
        <v>1409.8166666666668</v>
      </c>
      <c r="M28" s="31">
        <v>1362.95</v>
      </c>
      <c r="N28" s="31">
        <v>1320.75</v>
      </c>
      <c r="O28" s="42">
        <v>2462000</v>
      </c>
      <c r="P28" s="43">
        <v>3.4019319613607726E-2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733.2</v>
      </c>
      <c r="F29" s="40">
        <v>738.96666666666658</v>
      </c>
      <c r="G29" s="41">
        <v>723.53333333333319</v>
      </c>
      <c r="H29" s="41">
        <v>713.86666666666656</v>
      </c>
      <c r="I29" s="41">
        <v>698.43333333333317</v>
      </c>
      <c r="J29" s="41">
        <v>748.63333333333321</v>
      </c>
      <c r="K29" s="41">
        <v>764.06666666666661</v>
      </c>
      <c r="L29" s="41">
        <v>773.73333333333323</v>
      </c>
      <c r="M29" s="31">
        <v>754.4</v>
      </c>
      <c r="N29" s="31">
        <v>729.3</v>
      </c>
      <c r="O29" s="42">
        <v>15072850</v>
      </c>
      <c r="P29" s="43">
        <v>3.1218037088095344E-2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756.7</v>
      </c>
      <c r="F30" s="40">
        <v>756.01666666666677</v>
      </c>
      <c r="G30" s="41">
        <v>751.03333333333353</v>
      </c>
      <c r="H30" s="41">
        <v>745.36666666666679</v>
      </c>
      <c r="I30" s="41">
        <v>740.38333333333355</v>
      </c>
      <c r="J30" s="41">
        <v>761.68333333333351</v>
      </c>
      <c r="K30" s="41">
        <v>766.66666666666686</v>
      </c>
      <c r="L30" s="41">
        <v>772.33333333333348</v>
      </c>
      <c r="M30" s="31">
        <v>761</v>
      </c>
      <c r="N30" s="31">
        <v>750.35</v>
      </c>
      <c r="O30" s="42">
        <v>28702800</v>
      </c>
      <c r="P30" s="43">
        <v>-6.8922565912393607E-3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3804.65</v>
      </c>
      <c r="F31" s="40">
        <v>3788.75</v>
      </c>
      <c r="G31" s="41">
        <v>3757.5</v>
      </c>
      <c r="H31" s="41">
        <v>3710.35</v>
      </c>
      <c r="I31" s="41">
        <v>3679.1</v>
      </c>
      <c r="J31" s="41">
        <v>3835.9</v>
      </c>
      <c r="K31" s="41">
        <v>3867.15</v>
      </c>
      <c r="L31" s="41">
        <v>3914.3</v>
      </c>
      <c r="M31" s="31">
        <v>3820</v>
      </c>
      <c r="N31" s="31">
        <v>3741.6</v>
      </c>
      <c r="O31" s="42">
        <v>2042750</v>
      </c>
      <c r="P31" s="43">
        <v>3.6728697355533789E-4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14739.9</v>
      </c>
      <c r="F32" s="40">
        <v>14632</v>
      </c>
      <c r="G32" s="41">
        <v>14464.1</v>
      </c>
      <c r="H32" s="41">
        <v>14188.300000000001</v>
      </c>
      <c r="I32" s="41">
        <v>14020.400000000001</v>
      </c>
      <c r="J32" s="41">
        <v>14907.8</v>
      </c>
      <c r="K32" s="41">
        <v>15075.7</v>
      </c>
      <c r="L32" s="41">
        <v>15351.499999999998</v>
      </c>
      <c r="M32" s="31">
        <v>14799.9</v>
      </c>
      <c r="N32" s="31">
        <v>14356.2</v>
      </c>
      <c r="O32" s="42">
        <v>855525</v>
      </c>
      <c r="P32" s="43">
        <v>1.0721247563352826E-2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6404.35</v>
      </c>
      <c r="F33" s="40">
        <v>6381.0999999999995</v>
      </c>
      <c r="G33" s="41">
        <v>6321.2499999999991</v>
      </c>
      <c r="H33" s="41">
        <v>6238.15</v>
      </c>
      <c r="I33" s="41">
        <v>6178.2999999999993</v>
      </c>
      <c r="J33" s="41">
        <v>6464.1999999999989</v>
      </c>
      <c r="K33" s="41">
        <v>6524.0499999999993</v>
      </c>
      <c r="L33" s="41">
        <v>6607.1499999999987</v>
      </c>
      <c r="M33" s="31">
        <v>6440.95</v>
      </c>
      <c r="N33" s="31">
        <v>6298</v>
      </c>
      <c r="O33" s="42">
        <v>4397000</v>
      </c>
      <c r="P33" s="43">
        <v>-1.0965528875892706E-2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2308.1999999999998</v>
      </c>
      <c r="F34" s="40">
        <v>2293.1333333333337</v>
      </c>
      <c r="G34" s="41">
        <v>2271.3666666666672</v>
      </c>
      <c r="H34" s="41">
        <v>2234.5333333333338</v>
      </c>
      <c r="I34" s="41">
        <v>2212.7666666666673</v>
      </c>
      <c r="J34" s="41">
        <v>2329.9666666666672</v>
      </c>
      <c r="K34" s="41">
        <v>2351.7333333333336</v>
      </c>
      <c r="L34" s="41">
        <v>2388.5666666666671</v>
      </c>
      <c r="M34" s="31">
        <v>2314.9</v>
      </c>
      <c r="N34" s="31">
        <v>2256.3000000000002</v>
      </c>
      <c r="O34" s="42">
        <v>1394400</v>
      </c>
      <c r="P34" s="43">
        <v>3.5650623885918005E-2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293.95</v>
      </c>
      <c r="F35" s="40">
        <v>295.13333333333333</v>
      </c>
      <c r="G35" s="41">
        <v>287.56666666666666</v>
      </c>
      <c r="H35" s="41">
        <v>281.18333333333334</v>
      </c>
      <c r="I35" s="41">
        <v>273.61666666666667</v>
      </c>
      <c r="J35" s="41">
        <v>301.51666666666665</v>
      </c>
      <c r="K35" s="41">
        <v>309.08333333333326</v>
      </c>
      <c r="L35" s="41">
        <v>315.46666666666664</v>
      </c>
      <c r="M35" s="31">
        <v>302.7</v>
      </c>
      <c r="N35" s="31">
        <v>288.75</v>
      </c>
      <c r="O35" s="42">
        <v>29320200</v>
      </c>
      <c r="P35" s="43">
        <v>3.481354424750651E-2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78</v>
      </c>
      <c r="F36" s="40">
        <v>78.133333333333326</v>
      </c>
      <c r="G36" s="41">
        <v>76.666666666666657</v>
      </c>
      <c r="H36" s="41">
        <v>75.333333333333329</v>
      </c>
      <c r="I36" s="41">
        <v>73.86666666666666</v>
      </c>
      <c r="J36" s="41">
        <v>79.466666666666654</v>
      </c>
      <c r="K36" s="41">
        <v>80.933333333333323</v>
      </c>
      <c r="L36" s="41">
        <v>82.266666666666652</v>
      </c>
      <c r="M36" s="31">
        <v>79.599999999999994</v>
      </c>
      <c r="N36" s="31">
        <v>76.8</v>
      </c>
      <c r="O36" s="42">
        <v>177828300</v>
      </c>
      <c r="P36" s="43">
        <v>2.3984369736576163E-2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1731.85</v>
      </c>
      <c r="F37" s="40">
        <v>1716.4666666666665</v>
      </c>
      <c r="G37" s="41">
        <v>1693.833333333333</v>
      </c>
      <c r="H37" s="41">
        <v>1655.8166666666666</v>
      </c>
      <c r="I37" s="41">
        <v>1633.1833333333332</v>
      </c>
      <c r="J37" s="41">
        <v>1754.4833333333329</v>
      </c>
      <c r="K37" s="41">
        <v>1777.1166666666666</v>
      </c>
      <c r="L37" s="41">
        <v>1815.1333333333328</v>
      </c>
      <c r="M37" s="31">
        <v>1739.1</v>
      </c>
      <c r="N37" s="31">
        <v>1678.45</v>
      </c>
      <c r="O37" s="42">
        <v>1948100</v>
      </c>
      <c r="P37" s="43">
        <v>-3.0916552667578659E-2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175.8</v>
      </c>
      <c r="F38" s="40">
        <v>174.86666666666667</v>
      </c>
      <c r="G38" s="41">
        <v>173.23333333333335</v>
      </c>
      <c r="H38" s="41">
        <v>170.66666666666669</v>
      </c>
      <c r="I38" s="41">
        <v>169.03333333333336</v>
      </c>
      <c r="J38" s="41">
        <v>177.43333333333334</v>
      </c>
      <c r="K38" s="41">
        <v>179.06666666666666</v>
      </c>
      <c r="L38" s="41">
        <v>181.63333333333333</v>
      </c>
      <c r="M38" s="31">
        <v>176.5</v>
      </c>
      <c r="N38" s="31">
        <v>172.3</v>
      </c>
      <c r="O38" s="42">
        <v>26527800</v>
      </c>
      <c r="P38" s="43">
        <v>2.9342376879976408E-2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814.2</v>
      </c>
      <c r="F39" s="40">
        <v>814.9</v>
      </c>
      <c r="G39" s="41">
        <v>805.8</v>
      </c>
      <c r="H39" s="41">
        <v>797.4</v>
      </c>
      <c r="I39" s="41">
        <v>788.3</v>
      </c>
      <c r="J39" s="41">
        <v>823.3</v>
      </c>
      <c r="K39" s="41">
        <v>832.40000000000009</v>
      </c>
      <c r="L39" s="41">
        <v>840.8</v>
      </c>
      <c r="M39" s="31">
        <v>824</v>
      </c>
      <c r="N39" s="31">
        <v>806.5</v>
      </c>
      <c r="O39" s="42">
        <v>4602400</v>
      </c>
      <c r="P39" s="43">
        <v>3.6669970267591674E-2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810.15</v>
      </c>
      <c r="F40" s="40">
        <v>806.11666666666667</v>
      </c>
      <c r="G40" s="41">
        <v>796.0333333333333</v>
      </c>
      <c r="H40" s="41">
        <v>781.91666666666663</v>
      </c>
      <c r="I40" s="41">
        <v>771.83333333333326</v>
      </c>
      <c r="J40" s="41">
        <v>820.23333333333335</v>
      </c>
      <c r="K40" s="41">
        <v>830.31666666666661</v>
      </c>
      <c r="L40" s="41">
        <v>844.43333333333339</v>
      </c>
      <c r="M40" s="31">
        <v>816.2</v>
      </c>
      <c r="N40" s="31">
        <v>792</v>
      </c>
      <c r="O40" s="42">
        <v>8314500</v>
      </c>
      <c r="P40" s="43">
        <v>-1.6326530612244899E-2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627.75</v>
      </c>
      <c r="F41" s="40">
        <v>629.83333333333337</v>
      </c>
      <c r="G41" s="41">
        <v>622.16666666666674</v>
      </c>
      <c r="H41" s="41">
        <v>616.58333333333337</v>
      </c>
      <c r="I41" s="41">
        <v>608.91666666666674</v>
      </c>
      <c r="J41" s="41">
        <v>635.41666666666674</v>
      </c>
      <c r="K41" s="41">
        <v>643.08333333333348</v>
      </c>
      <c r="L41" s="41">
        <v>648.66666666666674</v>
      </c>
      <c r="M41" s="31">
        <v>637.5</v>
      </c>
      <c r="N41" s="31">
        <v>624.25</v>
      </c>
      <c r="O41" s="42">
        <v>95417199</v>
      </c>
      <c r="P41" s="43">
        <v>-1.2980471171729696E-3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52.75</v>
      </c>
      <c r="F42" s="40">
        <v>53.333333333333336</v>
      </c>
      <c r="G42" s="41">
        <v>51.966666666666669</v>
      </c>
      <c r="H42" s="41">
        <v>51.18333333333333</v>
      </c>
      <c r="I42" s="41">
        <v>49.816666666666663</v>
      </c>
      <c r="J42" s="41">
        <v>54.116666666666674</v>
      </c>
      <c r="K42" s="41">
        <v>55.483333333333334</v>
      </c>
      <c r="L42" s="41">
        <v>56.26666666666668</v>
      </c>
      <c r="M42" s="31">
        <v>54.7</v>
      </c>
      <c r="N42" s="31">
        <v>52.55</v>
      </c>
      <c r="O42" s="42">
        <v>122083500</v>
      </c>
      <c r="P42" s="43">
        <v>1.1571254567600487E-2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367.5</v>
      </c>
      <c r="F43" s="40">
        <v>367.0333333333333</v>
      </c>
      <c r="G43" s="41">
        <v>363.16666666666663</v>
      </c>
      <c r="H43" s="41">
        <v>358.83333333333331</v>
      </c>
      <c r="I43" s="41">
        <v>354.96666666666664</v>
      </c>
      <c r="J43" s="41">
        <v>371.36666666666662</v>
      </c>
      <c r="K43" s="41">
        <v>375.23333333333329</v>
      </c>
      <c r="L43" s="41">
        <v>379.56666666666661</v>
      </c>
      <c r="M43" s="31">
        <v>370.9</v>
      </c>
      <c r="N43" s="31">
        <v>362.7</v>
      </c>
      <c r="O43" s="42">
        <v>19007200</v>
      </c>
      <c r="P43" s="43">
        <v>-2.7754313985760828E-3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14031.1</v>
      </c>
      <c r="F44" s="40">
        <v>14083.449999999999</v>
      </c>
      <c r="G44" s="41">
        <v>13906.899999999998</v>
      </c>
      <c r="H44" s="41">
        <v>13782.699999999999</v>
      </c>
      <c r="I44" s="41">
        <v>13606.149999999998</v>
      </c>
      <c r="J44" s="41">
        <v>14207.649999999998</v>
      </c>
      <c r="K44" s="41">
        <v>14384.199999999997</v>
      </c>
      <c r="L44" s="41">
        <v>14508.399999999998</v>
      </c>
      <c r="M44" s="31">
        <v>14260</v>
      </c>
      <c r="N44" s="31">
        <v>13959.25</v>
      </c>
      <c r="O44" s="42">
        <v>196900</v>
      </c>
      <c r="P44" s="43">
        <v>1.5210105697344677E-2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465.35</v>
      </c>
      <c r="F45" s="40">
        <v>465.2</v>
      </c>
      <c r="G45" s="41">
        <v>460.79999999999995</v>
      </c>
      <c r="H45" s="41">
        <v>456.24999999999994</v>
      </c>
      <c r="I45" s="41">
        <v>451.84999999999991</v>
      </c>
      <c r="J45" s="41">
        <v>469.75</v>
      </c>
      <c r="K45" s="41">
        <v>474.15</v>
      </c>
      <c r="L45" s="41">
        <v>478.70000000000005</v>
      </c>
      <c r="M45" s="31">
        <v>469.6</v>
      </c>
      <c r="N45" s="31">
        <v>460.65</v>
      </c>
      <c r="O45" s="42">
        <v>41054400</v>
      </c>
      <c r="P45" s="43">
        <v>5.6437389770723108E-3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3699</v>
      </c>
      <c r="F46" s="40">
        <v>3691.1</v>
      </c>
      <c r="G46" s="41">
        <v>3675.75</v>
      </c>
      <c r="H46" s="41">
        <v>3652.5</v>
      </c>
      <c r="I46" s="41">
        <v>3637.15</v>
      </c>
      <c r="J46" s="41">
        <v>3714.35</v>
      </c>
      <c r="K46" s="41">
        <v>3729.6999999999994</v>
      </c>
      <c r="L46" s="41">
        <v>3752.95</v>
      </c>
      <c r="M46" s="31">
        <v>3706.45</v>
      </c>
      <c r="N46" s="31">
        <v>3667.85</v>
      </c>
      <c r="O46" s="42">
        <v>1408200</v>
      </c>
      <c r="P46" s="43">
        <v>1.8221258134490239E-2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529.25</v>
      </c>
      <c r="F47" s="40">
        <v>529.75</v>
      </c>
      <c r="G47" s="41">
        <v>521.5</v>
      </c>
      <c r="H47" s="41">
        <v>513.75</v>
      </c>
      <c r="I47" s="41">
        <v>505.5</v>
      </c>
      <c r="J47" s="41">
        <v>537.5</v>
      </c>
      <c r="K47" s="41">
        <v>545.75</v>
      </c>
      <c r="L47" s="41">
        <v>553.5</v>
      </c>
      <c r="M47" s="31">
        <v>538</v>
      </c>
      <c r="N47" s="31">
        <v>522</v>
      </c>
      <c r="O47" s="42">
        <v>23641200</v>
      </c>
      <c r="P47" s="43">
        <v>-1.5483279890059551E-2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151.80000000000001</v>
      </c>
      <c r="F48" s="40">
        <v>153.13333333333333</v>
      </c>
      <c r="G48" s="41">
        <v>149.76666666666665</v>
      </c>
      <c r="H48" s="41">
        <v>147.73333333333332</v>
      </c>
      <c r="I48" s="41">
        <v>144.36666666666665</v>
      </c>
      <c r="J48" s="41">
        <v>155.16666666666666</v>
      </c>
      <c r="K48" s="41">
        <v>158.53333333333333</v>
      </c>
      <c r="L48" s="41">
        <v>160.56666666666666</v>
      </c>
      <c r="M48" s="31">
        <v>156.5</v>
      </c>
      <c r="N48" s="31">
        <v>151.1</v>
      </c>
      <c r="O48" s="42">
        <v>72986400</v>
      </c>
      <c r="P48" s="43">
        <v>0.40105732352026535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509.8</v>
      </c>
      <c r="F49" s="40">
        <v>508.25</v>
      </c>
      <c r="G49" s="41">
        <v>501.5</v>
      </c>
      <c r="H49" s="41">
        <v>493.2</v>
      </c>
      <c r="I49" s="41">
        <v>486.45</v>
      </c>
      <c r="J49" s="41">
        <v>516.54999999999995</v>
      </c>
      <c r="K49" s="41">
        <v>523.29999999999995</v>
      </c>
      <c r="L49" s="41">
        <v>531.6</v>
      </c>
      <c r="M49" s="31">
        <v>515</v>
      </c>
      <c r="N49" s="31">
        <v>499.95</v>
      </c>
      <c r="O49" s="42">
        <v>10873750</v>
      </c>
      <c r="P49" s="43">
        <v>-8.8868633929588704E-3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903.8</v>
      </c>
      <c r="F50" s="40">
        <v>900.15</v>
      </c>
      <c r="G50" s="41">
        <v>893.69999999999993</v>
      </c>
      <c r="H50" s="41">
        <v>883.59999999999991</v>
      </c>
      <c r="I50" s="41">
        <v>877.14999999999986</v>
      </c>
      <c r="J50" s="41">
        <v>910.25</v>
      </c>
      <c r="K50" s="41">
        <v>916.7</v>
      </c>
      <c r="L50" s="41">
        <v>926.80000000000007</v>
      </c>
      <c r="M50" s="31">
        <v>906.6</v>
      </c>
      <c r="N50" s="31">
        <v>890.05</v>
      </c>
      <c r="O50" s="42">
        <v>14244750</v>
      </c>
      <c r="P50" s="43">
        <v>-1.3015672851738425E-2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139.5</v>
      </c>
      <c r="F51" s="40">
        <v>139.83333333333334</v>
      </c>
      <c r="G51" s="41">
        <v>137.06666666666669</v>
      </c>
      <c r="H51" s="41">
        <v>134.63333333333335</v>
      </c>
      <c r="I51" s="41">
        <v>131.8666666666667</v>
      </c>
      <c r="J51" s="41">
        <v>142.26666666666668</v>
      </c>
      <c r="K51" s="41">
        <v>145.03333333333333</v>
      </c>
      <c r="L51" s="41">
        <v>147.46666666666667</v>
      </c>
      <c r="M51" s="31">
        <v>142.6</v>
      </c>
      <c r="N51" s="31">
        <v>137.4</v>
      </c>
      <c r="O51" s="42">
        <v>65881200</v>
      </c>
      <c r="P51" s="43">
        <v>4.6570589805177476E-2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4864.8</v>
      </c>
      <c r="F52" s="40">
        <v>4872.583333333333</v>
      </c>
      <c r="G52" s="41">
        <v>4797.1666666666661</v>
      </c>
      <c r="H52" s="41">
        <v>4729.5333333333328</v>
      </c>
      <c r="I52" s="41">
        <v>4654.1166666666659</v>
      </c>
      <c r="J52" s="41">
        <v>4940.2166666666662</v>
      </c>
      <c r="K52" s="41">
        <v>5015.6333333333323</v>
      </c>
      <c r="L52" s="41">
        <v>5083.2666666666664</v>
      </c>
      <c r="M52" s="31">
        <v>4948</v>
      </c>
      <c r="N52" s="31">
        <v>4804.95</v>
      </c>
      <c r="O52" s="42">
        <v>858800</v>
      </c>
      <c r="P52" s="43">
        <v>-0.11317637339942173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1685.35</v>
      </c>
      <c r="F53" s="40">
        <v>1681.9333333333334</v>
      </c>
      <c r="G53" s="41">
        <v>1670.9666666666667</v>
      </c>
      <c r="H53" s="41">
        <v>1656.5833333333333</v>
      </c>
      <c r="I53" s="41">
        <v>1645.6166666666666</v>
      </c>
      <c r="J53" s="41">
        <v>1696.3166666666668</v>
      </c>
      <c r="K53" s="41">
        <v>1707.2833333333335</v>
      </c>
      <c r="L53" s="41">
        <v>1721.666666666667</v>
      </c>
      <c r="M53" s="31">
        <v>1692.9</v>
      </c>
      <c r="N53" s="31">
        <v>1667.55</v>
      </c>
      <c r="O53" s="42">
        <v>2819950</v>
      </c>
      <c r="P53" s="43">
        <v>1.9898022634000745E-3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667</v>
      </c>
      <c r="F54" s="40">
        <v>670.58333333333337</v>
      </c>
      <c r="G54" s="41">
        <v>659.41666666666674</v>
      </c>
      <c r="H54" s="41">
        <v>651.83333333333337</v>
      </c>
      <c r="I54" s="41">
        <v>640.66666666666674</v>
      </c>
      <c r="J54" s="41">
        <v>678.16666666666674</v>
      </c>
      <c r="K54" s="41">
        <v>689.33333333333348</v>
      </c>
      <c r="L54" s="41">
        <v>696.91666666666674</v>
      </c>
      <c r="M54" s="31">
        <v>681.75</v>
      </c>
      <c r="N54" s="31">
        <v>663</v>
      </c>
      <c r="O54" s="42">
        <v>7650885</v>
      </c>
      <c r="P54" s="43">
        <v>9.9030328037961624E-3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825.8</v>
      </c>
      <c r="F55" s="40">
        <v>824.31666666666661</v>
      </c>
      <c r="G55" s="41">
        <v>819.73333333333323</v>
      </c>
      <c r="H55" s="41">
        <v>813.66666666666663</v>
      </c>
      <c r="I55" s="41">
        <v>809.08333333333326</v>
      </c>
      <c r="J55" s="41">
        <v>830.38333333333321</v>
      </c>
      <c r="K55" s="41">
        <v>834.9666666666667</v>
      </c>
      <c r="L55" s="41">
        <v>841.03333333333319</v>
      </c>
      <c r="M55" s="31">
        <v>828.9</v>
      </c>
      <c r="N55" s="31">
        <v>818.25</v>
      </c>
      <c r="O55" s="42">
        <v>1821875</v>
      </c>
      <c r="P55" s="43">
        <v>-2.508361204013378E-2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145.80000000000001</v>
      </c>
      <c r="F56" s="40">
        <v>145.35</v>
      </c>
      <c r="G56" s="41">
        <v>143.1</v>
      </c>
      <c r="H56" s="41">
        <v>140.4</v>
      </c>
      <c r="I56" s="41">
        <v>138.15</v>
      </c>
      <c r="J56" s="41">
        <v>148.04999999999998</v>
      </c>
      <c r="K56" s="41">
        <v>150.29999999999998</v>
      </c>
      <c r="L56" s="41">
        <v>152.99999999999997</v>
      </c>
      <c r="M56" s="31">
        <v>147.6</v>
      </c>
      <c r="N56" s="31">
        <v>142.65</v>
      </c>
      <c r="O56" s="42">
        <v>9061300</v>
      </c>
      <c r="P56" s="43">
        <v>-3.0695770804911324E-3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1022.3</v>
      </c>
      <c r="F57" s="40">
        <v>1009.5</v>
      </c>
      <c r="G57" s="41">
        <v>990</v>
      </c>
      <c r="H57" s="41">
        <v>957.7</v>
      </c>
      <c r="I57" s="41">
        <v>938.2</v>
      </c>
      <c r="J57" s="41">
        <v>1041.8</v>
      </c>
      <c r="K57" s="41">
        <v>1061.3</v>
      </c>
      <c r="L57" s="41">
        <v>1093.5999999999999</v>
      </c>
      <c r="M57" s="31">
        <v>1029</v>
      </c>
      <c r="N57" s="31">
        <v>977.2</v>
      </c>
      <c r="O57" s="42">
        <v>3496800</v>
      </c>
      <c r="P57" s="43">
        <v>9.7965335342878671E-2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596.29999999999995</v>
      </c>
      <c r="F58" s="40">
        <v>593.7833333333333</v>
      </c>
      <c r="G58" s="41">
        <v>590.31666666666661</v>
      </c>
      <c r="H58" s="41">
        <v>584.33333333333326</v>
      </c>
      <c r="I58" s="41">
        <v>580.86666666666656</v>
      </c>
      <c r="J58" s="41">
        <v>599.76666666666665</v>
      </c>
      <c r="K58" s="41">
        <v>603.23333333333335</v>
      </c>
      <c r="L58" s="41">
        <v>609.2166666666667</v>
      </c>
      <c r="M58" s="31">
        <v>597.25</v>
      </c>
      <c r="N58" s="31">
        <v>587.79999999999995</v>
      </c>
      <c r="O58" s="42">
        <v>12178750</v>
      </c>
      <c r="P58" s="43">
        <v>-2.7547659447050604E-2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2135.4</v>
      </c>
      <c r="F59" s="40">
        <v>2129.0500000000002</v>
      </c>
      <c r="G59" s="41">
        <v>2112.1500000000005</v>
      </c>
      <c r="H59" s="41">
        <v>2088.9000000000005</v>
      </c>
      <c r="I59" s="41">
        <v>2072.0000000000009</v>
      </c>
      <c r="J59" s="41">
        <v>2152.3000000000002</v>
      </c>
      <c r="K59" s="41">
        <v>2169.1999999999998</v>
      </c>
      <c r="L59" s="41">
        <v>2192.4499999999998</v>
      </c>
      <c r="M59" s="31">
        <v>2145.9499999999998</v>
      </c>
      <c r="N59" s="31">
        <v>2105.8000000000002</v>
      </c>
      <c r="O59" s="42">
        <v>2795500</v>
      </c>
      <c r="P59" s="43">
        <v>1.4329213684399068E-3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4912.6000000000004</v>
      </c>
      <c r="F60" s="40">
        <v>4910.2</v>
      </c>
      <c r="G60" s="41">
        <v>4882.3999999999996</v>
      </c>
      <c r="H60" s="41">
        <v>4852.2</v>
      </c>
      <c r="I60" s="41">
        <v>4824.3999999999996</v>
      </c>
      <c r="J60" s="41">
        <v>4940.3999999999996</v>
      </c>
      <c r="K60" s="41">
        <v>4968.2000000000007</v>
      </c>
      <c r="L60" s="41">
        <v>4998.3999999999996</v>
      </c>
      <c r="M60" s="31">
        <v>4938</v>
      </c>
      <c r="N60" s="31">
        <v>4880</v>
      </c>
      <c r="O60" s="42">
        <v>2088000</v>
      </c>
      <c r="P60" s="43">
        <v>-1.915341888527102E-4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324.10000000000002</v>
      </c>
      <c r="F61" s="40">
        <v>324.88333333333333</v>
      </c>
      <c r="G61" s="41">
        <v>318.31666666666666</v>
      </c>
      <c r="H61" s="41">
        <v>312.53333333333336</v>
      </c>
      <c r="I61" s="41">
        <v>305.9666666666667</v>
      </c>
      <c r="J61" s="41">
        <v>330.66666666666663</v>
      </c>
      <c r="K61" s="41">
        <v>337.23333333333323</v>
      </c>
      <c r="L61" s="41">
        <v>343.01666666666659</v>
      </c>
      <c r="M61" s="31">
        <v>331.45</v>
      </c>
      <c r="N61" s="31">
        <v>319.10000000000002</v>
      </c>
      <c r="O61" s="42">
        <v>46777500</v>
      </c>
      <c r="P61" s="43">
        <v>2.6653146954443398E-2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4698.8500000000004</v>
      </c>
      <c r="F62" s="40">
        <v>4694.7833333333338</v>
      </c>
      <c r="G62" s="41">
        <v>4667.6666666666679</v>
      </c>
      <c r="H62" s="41">
        <v>4636.4833333333345</v>
      </c>
      <c r="I62" s="41">
        <v>4609.3666666666686</v>
      </c>
      <c r="J62" s="41">
        <v>4725.9666666666672</v>
      </c>
      <c r="K62" s="41">
        <v>4753.0833333333339</v>
      </c>
      <c r="L62" s="41">
        <v>4784.2666666666664</v>
      </c>
      <c r="M62" s="31">
        <v>4721.8999999999996</v>
      </c>
      <c r="N62" s="31">
        <v>4663.6000000000004</v>
      </c>
      <c r="O62" s="42">
        <v>3328000</v>
      </c>
      <c r="P62" s="43">
        <v>-2.0312040035325288E-2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2519.5500000000002</v>
      </c>
      <c r="F63" s="40">
        <v>2512.5166666666669</v>
      </c>
      <c r="G63" s="41">
        <v>2483.0333333333338</v>
      </c>
      <c r="H63" s="41">
        <v>2446.5166666666669</v>
      </c>
      <c r="I63" s="41">
        <v>2417.0333333333338</v>
      </c>
      <c r="J63" s="41">
        <v>2549.0333333333338</v>
      </c>
      <c r="K63" s="41">
        <v>2578.5166666666664</v>
      </c>
      <c r="L63" s="41">
        <v>2615.0333333333338</v>
      </c>
      <c r="M63" s="31">
        <v>2542</v>
      </c>
      <c r="N63" s="31">
        <v>2476</v>
      </c>
      <c r="O63" s="42">
        <v>3832500</v>
      </c>
      <c r="P63" s="43">
        <v>-6.7126269956458637E-3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1251</v>
      </c>
      <c r="F64" s="40">
        <v>1254</v>
      </c>
      <c r="G64" s="41">
        <v>1234.5</v>
      </c>
      <c r="H64" s="41">
        <v>1218</v>
      </c>
      <c r="I64" s="41">
        <v>1198.5</v>
      </c>
      <c r="J64" s="41">
        <v>1270.5</v>
      </c>
      <c r="K64" s="41">
        <v>1290</v>
      </c>
      <c r="L64" s="41">
        <v>1306.5</v>
      </c>
      <c r="M64" s="31">
        <v>1273.5</v>
      </c>
      <c r="N64" s="31">
        <v>1237.5</v>
      </c>
      <c r="O64" s="42">
        <v>5589650</v>
      </c>
      <c r="P64" s="43">
        <v>-2.3820958601479203E-2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163.35</v>
      </c>
      <c r="F65" s="40">
        <v>163.24999999999997</v>
      </c>
      <c r="G65" s="41">
        <v>161.79999999999995</v>
      </c>
      <c r="H65" s="41">
        <v>160.24999999999997</v>
      </c>
      <c r="I65" s="41">
        <v>158.79999999999995</v>
      </c>
      <c r="J65" s="41">
        <v>164.79999999999995</v>
      </c>
      <c r="K65" s="41">
        <v>166.24999999999994</v>
      </c>
      <c r="L65" s="41">
        <v>167.79999999999995</v>
      </c>
      <c r="M65" s="31">
        <v>164.7</v>
      </c>
      <c r="N65" s="31">
        <v>161.69999999999999</v>
      </c>
      <c r="O65" s="42">
        <v>25617600</v>
      </c>
      <c r="P65" s="43">
        <v>1.4831717056474614E-2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83.25</v>
      </c>
      <c r="F66" s="40">
        <v>83.533333333333331</v>
      </c>
      <c r="G66" s="41">
        <v>82.566666666666663</v>
      </c>
      <c r="H66" s="41">
        <v>81.883333333333326</v>
      </c>
      <c r="I66" s="41">
        <v>80.916666666666657</v>
      </c>
      <c r="J66" s="41">
        <v>84.216666666666669</v>
      </c>
      <c r="K66" s="41">
        <v>85.183333333333337</v>
      </c>
      <c r="L66" s="41">
        <v>85.866666666666674</v>
      </c>
      <c r="M66" s="31">
        <v>84.5</v>
      </c>
      <c r="N66" s="31">
        <v>82.85</v>
      </c>
      <c r="O66" s="42">
        <v>85480000</v>
      </c>
      <c r="P66" s="43">
        <v>-9.6164986675935579E-3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147</v>
      </c>
      <c r="F67" s="40">
        <v>147.03333333333333</v>
      </c>
      <c r="G67" s="41">
        <v>144.61666666666667</v>
      </c>
      <c r="H67" s="41">
        <v>142.23333333333335</v>
      </c>
      <c r="I67" s="41">
        <v>139.81666666666669</v>
      </c>
      <c r="J67" s="41">
        <v>149.41666666666666</v>
      </c>
      <c r="K67" s="41">
        <v>151.83333333333334</v>
      </c>
      <c r="L67" s="41">
        <v>154.21666666666664</v>
      </c>
      <c r="M67" s="31">
        <v>149.44999999999999</v>
      </c>
      <c r="N67" s="31">
        <v>144.65</v>
      </c>
      <c r="O67" s="42">
        <v>31939600</v>
      </c>
      <c r="P67" s="43">
        <v>-2.8565987430965532E-3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553.35</v>
      </c>
      <c r="F68" s="40">
        <v>557.80000000000007</v>
      </c>
      <c r="G68" s="41">
        <v>545.55000000000018</v>
      </c>
      <c r="H68" s="41">
        <v>537.75000000000011</v>
      </c>
      <c r="I68" s="41">
        <v>525.50000000000023</v>
      </c>
      <c r="J68" s="41">
        <v>565.60000000000014</v>
      </c>
      <c r="K68" s="41">
        <v>577.84999999999991</v>
      </c>
      <c r="L68" s="41">
        <v>585.65000000000009</v>
      </c>
      <c r="M68" s="31">
        <v>570.04999999999995</v>
      </c>
      <c r="N68" s="31">
        <v>550</v>
      </c>
      <c r="O68" s="42">
        <v>8593950</v>
      </c>
      <c r="P68" s="43">
        <v>-6.6462847268376974E-3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28.95</v>
      </c>
      <c r="F69" s="40">
        <v>29.099999999999998</v>
      </c>
      <c r="G69" s="41">
        <v>28.399999999999995</v>
      </c>
      <c r="H69" s="41">
        <v>27.849999999999998</v>
      </c>
      <c r="I69" s="41">
        <v>27.149999999999995</v>
      </c>
      <c r="J69" s="41">
        <v>29.649999999999995</v>
      </c>
      <c r="K69" s="41">
        <v>30.349999999999998</v>
      </c>
      <c r="L69" s="41">
        <v>30.899999999999995</v>
      </c>
      <c r="M69" s="31">
        <v>29.8</v>
      </c>
      <c r="N69" s="31">
        <v>28.55</v>
      </c>
      <c r="O69" s="42">
        <v>120600000</v>
      </c>
      <c r="P69" s="43">
        <v>-1.3436407141542426E-2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1007.9</v>
      </c>
      <c r="F70" s="40">
        <v>1002.5500000000001</v>
      </c>
      <c r="G70" s="41">
        <v>991.35000000000014</v>
      </c>
      <c r="H70" s="41">
        <v>974.80000000000007</v>
      </c>
      <c r="I70" s="41">
        <v>963.60000000000014</v>
      </c>
      <c r="J70" s="41">
        <v>1019.1000000000001</v>
      </c>
      <c r="K70" s="41">
        <v>1030.3000000000002</v>
      </c>
      <c r="L70" s="41">
        <v>1046.8500000000001</v>
      </c>
      <c r="M70" s="31">
        <v>1013.75</v>
      </c>
      <c r="N70" s="31">
        <v>986</v>
      </c>
      <c r="O70" s="42">
        <v>3914000</v>
      </c>
      <c r="P70" s="43">
        <v>9.0229440577468418E-3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1520.2</v>
      </c>
      <c r="F71" s="40">
        <v>1529</v>
      </c>
      <c r="G71" s="41">
        <v>1498.2</v>
      </c>
      <c r="H71" s="41">
        <v>1476.2</v>
      </c>
      <c r="I71" s="41">
        <v>1445.4</v>
      </c>
      <c r="J71" s="41">
        <v>1551</v>
      </c>
      <c r="K71" s="41">
        <v>1581.8000000000002</v>
      </c>
      <c r="L71" s="41">
        <v>1603.8</v>
      </c>
      <c r="M71" s="31">
        <v>1559.8</v>
      </c>
      <c r="N71" s="31">
        <v>1507</v>
      </c>
      <c r="O71" s="42">
        <v>2197000</v>
      </c>
      <c r="P71" s="43">
        <v>4.1281577325939615E-2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347.6</v>
      </c>
      <c r="F72" s="40">
        <v>350.65000000000003</v>
      </c>
      <c r="G72" s="41">
        <v>342.80000000000007</v>
      </c>
      <c r="H72" s="41">
        <v>338.00000000000006</v>
      </c>
      <c r="I72" s="41">
        <v>330.15000000000009</v>
      </c>
      <c r="J72" s="41">
        <v>355.45000000000005</v>
      </c>
      <c r="K72" s="41">
        <v>363.30000000000007</v>
      </c>
      <c r="L72" s="41">
        <v>368.1</v>
      </c>
      <c r="M72" s="31">
        <v>358.5</v>
      </c>
      <c r="N72" s="31">
        <v>345.85</v>
      </c>
      <c r="O72" s="42">
        <v>12437200</v>
      </c>
      <c r="P72" s="43">
        <v>-1.7750030603501041E-2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1484.85</v>
      </c>
      <c r="F73" s="40">
        <v>1483.2666666666667</v>
      </c>
      <c r="G73" s="41">
        <v>1465.0833333333333</v>
      </c>
      <c r="H73" s="41">
        <v>1445.3166666666666</v>
      </c>
      <c r="I73" s="41">
        <v>1427.1333333333332</v>
      </c>
      <c r="J73" s="41">
        <v>1503.0333333333333</v>
      </c>
      <c r="K73" s="41">
        <v>1521.2166666666667</v>
      </c>
      <c r="L73" s="41">
        <v>1540.9833333333333</v>
      </c>
      <c r="M73" s="31">
        <v>1501.45</v>
      </c>
      <c r="N73" s="31">
        <v>1463.5</v>
      </c>
      <c r="O73" s="42">
        <v>10984375</v>
      </c>
      <c r="P73" s="43">
        <v>1.572451355031405E-2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733.9</v>
      </c>
      <c r="F74" s="40">
        <v>733.01666666666677</v>
      </c>
      <c r="G74" s="41">
        <v>723.13333333333355</v>
      </c>
      <c r="H74" s="41">
        <v>712.36666666666679</v>
      </c>
      <c r="I74" s="41">
        <v>702.48333333333358</v>
      </c>
      <c r="J74" s="41">
        <v>743.78333333333353</v>
      </c>
      <c r="K74" s="41">
        <v>753.66666666666674</v>
      </c>
      <c r="L74" s="41">
        <v>764.43333333333351</v>
      </c>
      <c r="M74" s="31">
        <v>742.9</v>
      </c>
      <c r="N74" s="31">
        <v>722.25</v>
      </c>
      <c r="O74" s="42">
        <v>2348750</v>
      </c>
      <c r="P74" s="43">
        <v>-1.1572856391372961E-2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1227.55</v>
      </c>
      <c r="F75" s="40">
        <v>1229.1833333333334</v>
      </c>
      <c r="G75" s="41">
        <v>1214.3666666666668</v>
      </c>
      <c r="H75" s="41">
        <v>1201.1833333333334</v>
      </c>
      <c r="I75" s="41">
        <v>1186.3666666666668</v>
      </c>
      <c r="J75" s="41">
        <v>1242.3666666666668</v>
      </c>
      <c r="K75" s="41">
        <v>1257.1833333333334</v>
      </c>
      <c r="L75" s="41">
        <v>1270.3666666666668</v>
      </c>
      <c r="M75" s="31">
        <v>1244</v>
      </c>
      <c r="N75" s="31">
        <v>1216</v>
      </c>
      <c r="O75" s="42">
        <v>3694500</v>
      </c>
      <c r="P75" s="43">
        <v>-8.1879194630872475E-3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1143.5</v>
      </c>
      <c r="F76" s="40">
        <v>1136.6833333333334</v>
      </c>
      <c r="G76" s="41">
        <v>1122.0666666666668</v>
      </c>
      <c r="H76" s="41">
        <v>1100.6333333333334</v>
      </c>
      <c r="I76" s="41">
        <v>1086.0166666666669</v>
      </c>
      <c r="J76" s="41">
        <v>1158.1166666666668</v>
      </c>
      <c r="K76" s="41">
        <v>1172.7333333333336</v>
      </c>
      <c r="L76" s="41">
        <v>1194.1666666666667</v>
      </c>
      <c r="M76" s="31">
        <v>1151.3</v>
      </c>
      <c r="N76" s="31">
        <v>1115.25</v>
      </c>
      <c r="O76" s="42">
        <v>18067000</v>
      </c>
      <c r="P76" s="43">
        <v>2.5549330472444072E-2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2737.65</v>
      </c>
      <c r="F77" s="40">
        <v>2730.4333333333329</v>
      </c>
      <c r="G77" s="41">
        <v>2712.8666666666659</v>
      </c>
      <c r="H77" s="41">
        <v>2688.083333333333</v>
      </c>
      <c r="I77" s="41">
        <v>2670.516666666666</v>
      </c>
      <c r="J77" s="41">
        <v>2755.2166666666658</v>
      </c>
      <c r="K77" s="41">
        <v>2772.7833333333324</v>
      </c>
      <c r="L77" s="41">
        <v>2797.5666666666657</v>
      </c>
      <c r="M77" s="31">
        <v>2748</v>
      </c>
      <c r="N77" s="31">
        <v>2705.65</v>
      </c>
      <c r="O77" s="42">
        <v>12603000</v>
      </c>
      <c r="P77" s="43">
        <v>1.7265176647214085E-2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2976.05</v>
      </c>
      <c r="F78" s="40">
        <v>2959.5333333333333</v>
      </c>
      <c r="G78" s="41">
        <v>2937.9166666666665</v>
      </c>
      <c r="H78" s="41">
        <v>2899.7833333333333</v>
      </c>
      <c r="I78" s="41">
        <v>2878.1666666666665</v>
      </c>
      <c r="J78" s="41">
        <v>2997.6666666666665</v>
      </c>
      <c r="K78" s="41">
        <v>3019.2833333333333</v>
      </c>
      <c r="L78" s="41">
        <v>3057.4166666666665</v>
      </c>
      <c r="M78" s="31">
        <v>2981.15</v>
      </c>
      <c r="N78" s="31">
        <v>2921.4</v>
      </c>
      <c r="O78" s="42">
        <v>855600</v>
      </c>
      <c r="P78" s="43">
        <v>2.0271881707607919E-2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1518.6</v>
      </c>
      <c r="F79" s="40">
        <v>1517.2833333333335</v>
      </c>
      <c r="G79" s="41">
        <v>1510.116666666667</v>
      </c>
      <c r="H79" s="41">
        <v>1501.6333333333334</v>
      </c>
      <c r="I79" s="41">
        <v>1494.4666666666669</v>
      </c>
      <c r="J79" s="41">
        <v>1525.7666666666671</v>
      </c>
      <c r="K79" s="41">
        <v>1532.9333333333336</v>
      </c>
      <c r="L79" s="41">
        <v>1541.4166666666672</v>
      </c>
      <c r="M79" s="31">
        <v>1524.45</v>
      </c>
      <c r="N79" s="31">
        <v>1508.8</v>
      </c>
      <c r="O79" s="42">
        <v>25917100</v>
      </c>
      <c r="P79" s="43">
        <v>-1.3833371701232656E-2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670.9</v>
      </c>
      <c r="F80" s="40">
        <v>672.2</v>
      </c>
      <c r="G80" s="41">
        <v>667.90000000000009</v>
      </c>
      <c r="H80" s="41">
        <v>664.90000000000009</v>
      </c>
      <c r="I80" s="41">
        <v>660.60000000000014</v>
      </c>
      <c r="J80" s="41">
        <v>675.2</v>
      </c>
      <c r="K80" s="41">
        <v>679.5</v>
      </c>
      <c r="L80" s="41">
        <v>682.5</v>
      </c>
      <c r="M80" s="31">
        <v>676.5</v>
      </c>
      <c r="N80" s="31">
        <v>669.2</v>
      </c>
      <c r="O80" s="42">
        <v>22271700</v>
      </c>
      <c r="P80" s="43">
        <v>1.0480610869890702E-2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2782.35</v>
      </c>
      <c r="F81" s="40">
        <v>2761.1</v>
      </c>
      <c r="G81" s="41">
        <v>2731.7</v>
      </c>
      <c r="H81" s="41">
        <v>2681.0499999999997</v>
      </c>
      <c r="I81" s="41">
        <v>2651.6499999999996</v>
      </c>
      <c r="J81" s="41">
        <v>2811.75</v>
      </c>
      <c r="K81" s="41">
        <v>2841.1500000000005</v>
      </c>
      <c r="L81" s="41">
        <v>2891.8</v>
      </c>
      <c r="M81" s="31">
        <v>2790.5</v>
      </c>
      <c r="N81" s="31">
        <v>2710.45</v>
      </c>
      <c r="O81" s="42">
        <v>5255700</v>
      </c>
      <c r="P81" s="43">
        <v>3.8966248352529939E-3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436</v>
      </c>
      <c r="F82" s="40">
        <v>436.43333333333334</v>
      </c>
      <c r="G82" s="41">
        <v>428.56666666666666</v>
      </c>
      <c r="H82" s="41">
        <v>421.13333333333333</v>
      </c>
      <c r="I82" s="41">
        <v>413.26666666666665</v>
      </c>
      <c r="J82" s="41">
        <v>443.86666666666667</v>
      </c>
      <c r="K82" s="41">
        <v>451.73333333333335</v>
      </c>
      <c r="L82" s="41">
        <v>459.16666666666669</v>
      </c>
      <c r="M82" s="31">
        <v>444.3</v>
      </c>
      <c r="N82" s="31">
        <v>429</v>
      </c>
      <c r="O82" s="42">
        <v>38768800</v>
      </c>
      <c r="P82" s="43">
        <v>2.5018068605103688E-3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253.8</v>
      </c>
      <c r="F83" s="40">
        <v>254.85</v>
      </c>
      <c r="G83" s="41">
        <v>251.14999999999998</v>
      </c>
      <c r="H83" s="41">
        <v>248.49999999999997</v>
      </c>
      <c r="I83" s="41">
        <v>244.79999999999995</v>
      </c>
      <c r="J83" s="41">
        <v>257.5</v>
      </c>
      <c r="K83" s="41">
        <v>261.2</v>
      </c>
      <c r="L83" s="41">
        <v>263.85000000000002</v>
      </c>
      <c r="M83" s="31">
        <v>258.55</v>
      </c>
      <c r="N83" s="31">
        <v>252.2</v>
      </c>
      <c r="O83" s="42">
        <v>23314500</v>
      </c>
      <c r="P83" s="43">
        <v>1.4688601645123384E-2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2481.6</v>
      </c>
      <c r="F84" s="40">
        <v>2464.35</v>
      </c>
      <c r="G84" s="41">
        <v>2443.6999999999998</v>
      </c>
      <c r="H84" s="41">
        <v>2405.7999999999997</v>
      </c>
      <c r="I84" s="41">
        <v>2385.1499999999996</v>
      </c>
      <c r="J84" s="41">
        <v>2502.25</v>
      </c>
      <c r="K84" s="41">
        <v>2522.9000000000005</v>
      </c>
      <c r="L84" s="41">
        <v>2560.8000000000002</v>
      </c>
      <c r="M84" s="31">
        <v>2485</v>
      </c>
      <c r="N84" s="31">
        <v>2426.4499999999998</v>
      </c>
      <c r="O84" s="42">
        <v>6715800</v>
      </c>
      <c r="P84" s="43">
        <v>3.2266738370529714E-3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249.9</v>
      </c>
      <c r="F85" s="40">
        <v>251.33333333333334</v>
      </c>
      <c r="G85" s="41">
        <v>245.66666666666669</v>
      </c>
      <c r="H85" s="41">
        <v>241.43333333333334</v>
      </c>
      <c r="I85" s="41">
        <v>235.76666666666668</v>
      </c>
      <c r="J85" s="41">
        <v>255.56666666666669</v>
      </c>
      <c r="K85" s="41">
        <v>261.23333333333335</v>
      </c>
      <c r="L85" s="41">
        <v>265.4666666666667</v>
      </c>
      <c r="M85" s="31">
        <v>257</v>
      </c>
      <c r="N85" s="31">
        <v>247.1</v>
      </c>
      <c r="O85" s="42">
        <v>33622600</v>
      </c>
      <c r="P85" s="43">
        <v>-3.2166161198419261E-3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702.35</v>
      </c>
      <c r="F86" s="40">
        <v>699.66666666666663</v>
      </c>
      <c r="G86" s="41">
        <v>695.38333333333321</v>
      </c>
      <c r="H86" s="41">
        <v>688.41666666666663</v>
      </c>
      <c r="I86" s="41">
        <v>684.13333333333321</v>
      </c>
      <c r="J86" s="41">
        <v>706.63333333333321</v>
      </c>
      <c r="K86" s="41">
        <v>710.91666666666674</v>
      </c>
      <c r="L86" s="41">
        <v>717.88333333333321</v>
      </c>
      <c r="M86" s="31">
        <v>703.95</v>
      </c>
      <c r="N86" s="31">
        <v>692.7</v>
      </c>
      <c r="O86" s="42">
        <v>80338500</v>
      </c>
      <c r="P86" s="43">
        <v>5.2301975087743445E-3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1453.15</v>
      </c>
      <c r="F87" s="40">
        <v>1449.7666666666664</v>
      </c>
      <c r="G87" s="41">
        <v>1439.9833333333329</v>
      </c>
      <c r="H87" s="41">
        <v>1426.8166666666664</v>
      </c>
      <c r="I87" s="41">
        <v>1417.0333333333328</v>
      </c>
      <c r="J87" s="41">
        <v>1462.9333333333329</v>
      </c>
      <c r="K87" s="41">
        <v>1472.7166666666667</v>
      </c>
      <c r="L87" s="41">
        <v>1485.883333333333</v>
      </c>
      <c r="M87" s="31">
        <v>1459.55</v>
      </c>
      <c r="N87" s="31">
        <v>1436.6</v>
      </c>
      <c r="O87" s="42">
        <v>1955000</v>
      </c>
      <c r="P87" s="43">
        <v>-2.3855996530036867E-3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678.1</v>
      </c>
      <c r="F88" s="40">
        <v>674.96666666666658</v>
      </c>
      <c r="G88" s="41">
        <v>669.93333333333317</v>
      </c>
      <c r="H88" s="41">
        <v>661.76666666666654</v>
      </c>
      <c r="I88" s="41">
        <v>656.73333333333312</v>
      </c>
      <c r="J88" s="41">
        <v>683.13333333333321</v>
      </c>
      <c r="K88" s="41">
        <v>688.16666666666674</v>
      </c>
      <c r="L88" s="41">
        <v>696.33333333333326</v>
      </c>
      <c r="M88" s="31">
        <v>680</v>
      </c>
      <c r="N88" s="31">
        <v>666.8</v>
      </c>
      <c r="O88" s="42">
        <v>6007500</v>
      </c>
      <c r="P88" s="43">
        <v>-3.7313432835820895E-3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5.75</v>
      </c>
      <c r="F89" s="40">
        <v>5.8</v>
      </c>
      <c r="G89" s="41">
        <v>5.6</v>
      </c>
      <c r="H89" s="41">
        <v>5.45</v>
      </c>
      <c r="I89" s="41">
        <v>5.25</v>
      </c>
      <c r="J89" s="41">
        <v>5.9499999999999993</v>
      </c>
      <c r="K89" s="41">
        <v>6.15</v>
      </c>
      <c r="L89" s="41">
        <v>6.2999999999999989</v>
      </c>
      <c r="M89" s="31">
        <v>6</v>
      </c>
      <c r="N89" s="31">
        <v>5.65</v>
      </c>
      <c r="O89" s="42">
        <v>561750000</v>
      </c>
      <c r="P89" s="43">
        <v>1.4153923922658915E-2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44.3</v>
      </c>
      <c r="F90" s="40">
        <v>44.416666666666664</v>
      </c>
      <c r="G90" s="41">
        <v>43.583333333333329</v>
      </c>
      <c r="H90" s="41">
        <v>42.866666666666667</v>
      </c>
      <c r="I90" s="41">
        <v>42.033333333333331</v>
      </c>
      <c r="J90" s="41">
        <v>45.133333333333326</v>
      </c>
      <c r="K90" s="41">
        <v>45.966666666666654</v>
      </c>
      <c r="L90" s="41">
        <v>46.683333333333323</v>
      </c>
      <c r="M90" s="31">
        <v>45.25</v>
      </c>
      <c r="N90" s="31">
        <v>43.7</v>
      </c>
      <c r="O90" s="42">
        <v>227933500</v>
      </c>
      <c r="P90" s="43">
        <v>1.4374497949520145E-2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536.4</v>
      </c>
      <c r="F91" s="40">
        <v>537.5</v>
      </c>
      <c r="G91" s="41">
        <v>531.5</v>
      </c>
      <c r="H91" s="41">
        <v>526.6</v>
      </c>
      <c r="I91" s="41">
        <v>520.6</v>
      </c>
      <c r="J91" s="41">
        <v>542.4</v>
      </c>
      <c r="K91" s="41">
        <v>548.4</v>
      </c>
      <c r="L91" s="41">
        <v>553.29999999999995</v>
      </c>
      <c r="M91" s="31">
        <v>543.5</v>
      </c>
      <c r="N91" s="31">
        <v>532.6</v>
      </c>
      <c r="O91" s="42">
        <v>9410500</v>
      </c>
      <c r="P91" s="43">
        <v>1.4076159431026818E-2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141.25</v>
      </c>
      <c r="F92" s="40">
        <v>140.83333333333334</v>
      </c>
      <c r="G92" s="41">
        <v>139.26666666666668</v>
      </c>
      <c r="H92" s="41">
        <v>137.28333333333333</v>
      </c>
      <c r="I92" s="41">
        <v>135.71666666666667</v>
      </c>
      <c r="J92" s="41">
        <v>142.81666666666669</v>
      </c>
      <c r="K92" s="41">
        <v>144.38333333333335</v>
      </c>
      <c r="L92" s="41">
        <v>146.3666666666667</v>
      </c>
      <c r="M92" s="31">
        <v>142.4</v>
      </c>
      <c r="N92" s="31">
        <v>138.85</v>
      </c>
      <c r="O92" s="42">
        <v>8872500</v>
      </c>
      <c r="P92" s="43">
        <v>2.8481012658227847E-2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1709.2</v>
      </c>
      <c r="F93" s="40">
        <v>1705.8500000000001</v>
      </c>
      <c r="G93" s="41">
        <v>1692.4000000000003</v>
      </c>
      <c r="H93" s="41">
        <v>1675.6000000000001</v>
      </c>
      <c r="I93" s="41">
        <v>1662.1500000000003</v>
      </c>
      <c r="J93" s="41">
        <v>1722.6500000000003</v>
      </c>
      <c r="K93" s="41">
        <v>1736.1000000000001</v>
      </c>
      <c r="L93" s="41">
        <v>1752.9000000000003</v>
      </c>
      <c r="M93" s="31">
        <v>1719.3</v>
      </c>
      <c r="N93" s="31">
        <v>1689.05</v>
      </c>
      <c r="O93" s="42">
        <v>2723000</v>
      </c>
      <c r="P93" s="43">
        <v>-5.2045256744995647E-2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1002.2</v>
      </c>
      <c r="F94" s="40">
        <v>1003.3333333333334</v>
      </c>
      <c r="G94" s="41">
        <v>992.36666666666679</v>
      </c>
      <c r="H94" s="41">
        <v>982.53333333333342</v>
      </c>
      <c r="I94" s="41">
        <v>971.56666666666683</v>
      </c>
      <c r="J94" s="41">
        <v>1013.1666666666667</v>
      </c>
      <c r="K94" s="41">
        <v>1024.1333333333332</v>
      </c>
      <c r="L94" s="41">
        <v>1033.9666666666667</v>
      </c>
      <c r="M94" s="31">
        <v>1014.3</v>
      </c>
      <c r="N94" s="31">
        <v>993.5</v>
      </c>
      <c r="O94" s="42">
        <v>14858100</v>
      </c>
      <c r="P94" s="43">
        <v>2.0144596181177778E-2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214.5</v>
      </c>
      <c r="F95" s="40">
        <v>213.2833333333333</v>
      </c>
      <c r="G95" s="41">
        <v>211.4166666666666</v>
      </c>
      <c r="H95" s="41">
        <v>208.33333333333329</v>
      </c>
      <c r="I95" s="41">
        <v>206.46666666666658</v>
      </c>
      <c r="J95" s="41">
        <v>216.36666666666662</v>
      </c>
      <c r="K95" s="41">
        <v>218.23333333333329</v>
      </c>
      <c r="L95" s="41">
        <v>221.31666666666663</v>
      </c>
      <c r="M95" s="31">
        <v>215.15</v>
      </c>
      <c r="N95" s="31">
        <v>210.2</v>
      </c>
      <c r="O95" s="42">
        <v>15811600</v>
      </c>
      <c r="P95" s="43">
        <v>-3.205347960233116E-2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1740.45</v>
      </c>
      <c r="F96" s="40">
        <v>1726.8</v>
      </c>
      <c r="G96" s="41">
        <v>1705.6</v>
      </c>
      <c r="H96" s="41">
        <v>1670.75</v>
      </c>
      <c r="I96" s="41">
        <v>1649.55</v>
      </c>
      <c r="J96" s="41">
        <v>1761.6499999999999</v>
      </c>
      <c r="K96" s="41">
        <v>1782.8500000000001</v>
      </c>
      <c r="L96" s="41">
        <v>1817.6999999999998</v>
      </c>
      <c r="M96" s="31">
        <v>1748</v>
      </c>
      <c r="N96" s="31">
        <v>1691.95</v>
      </c>
      <c r="O96" s="42">
        <v>31017000</v>
      </c>
      <c r="P96" s="43">
        <v>4.9325078656246829E-2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105.65</v>
      </c>
      <c r="F97" s="40">
        <v>106.18333333333332</v>
      </c>
      <c r="G97" s="41">
        <v>104.06666666666665</v>
      </c>
      <c r="H97" s="41">
        <v>102.48333333333332</v>
      </c>
      <c r="I97" s="41">
        <v>100.36666666666665</v>
      </c>
      <c r="J97" s="41">
        <v>107.76666666666665</v>
      </c>
      <c r="K97" s="41">
        <v>109.88333333333333</v>
      </c>
      <c r="L97" s="41">
        <v>111.46666666666665</v>
      </c>
      <c r="M97" s="31">
        <v>108.3</v>
      </c>
      <c r="N97" s="31">
        <v>104.6</v>
      </c>
      <c r="O97" s="42">
        <v>57109000</v>
      </c>
      <c r="P97" s="43">
        <v>2.7602339181286548E-2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2675.2</v>
      </c>
      <c r="F98" s="40">
        <v>2660.65</v>
      </c>
      <c r="G98" s="41">
        <v>2624.55</v>
      </c>
      <c r="H98" s="41">
        <v>2573.9</v>
      </c>
      <c r="I98" s="41">
        <v>2537.8000000000002</v>
      </c>
      <c r="J98" s="41">
        <v>2711.3</v>
      </c>
      <c r="K98" s="41">
        <v>2747.3999999999996</v>
      </c>
      <c r="L98" s="41">
        <v>2798.05</v>
      </c>
      <c r="M98" s="31">
        <v>2696.75</v>
      </c>
      <c r="N98" s="31">
        <v>2610</v>
      </c>
      <c r="O98" s="42">
        <v>1990950</v>
      </c>
      <c r="P98" s="43">
        <v>3.2529917411090507E-2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209.45</v>
      </c>
      <c r="F99" s="40">
        <v>210.03333333333333</v>
      </c>
      <c r="G99" s="41">
        <v>208.41666666666666</v>
      </c>
      <c r="H99" s="41">
        <v>207.38333333333333</v>
      </c>
      <c r="I99" s="41">
        <v>205.76666666666665</v>
      </c>
      <c r="J99" s="41">
        <v>211.06666666666666</v>
      </c>
      <c r="K99" s="41">
        <v>212.68333333333334</v>
      </c>
      <c r="L99" s="41">
        <v>213.71666666666667</v>
      </c>
      <c r="M99" s="31">
        <v>211.65</v>
      </c>
      <c r="N99" s="31">
        <v>209</v>
      </c>
      <c r="O99" s="42">
        <v>172982400</v>
      </c>
      <c r="P99" s="43">
        <v>5.2253793513835165E-3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414.55</v>
      </c>
      <c r="F100" s="40">
        <v>420.2</v>
      </c>
      <c r="G100" s="41">
        <v>406.9</v>
      </c>
      <c r="H100" s="41">
        <v>399.25</v>
      </c>
      <c r="I100" s="41">
        <v>385.95</v>
      </c>
      <c r="J100" s="41">
        <v>427.84999999999997</v>
      </c>
      <c r="K100" s="41">
        <v>441.15000000000003</v>
      </c>
      <c r="L100" s="41">
        <v>448.79999999999995</v>
      </c>
      <c r="M100" s="31">
        <v>433.5</v>
      </c>
      <c r="N100" s="31">
        <v>412.55</v>
      </c>
      <c r="O100" s="42">
        <v>37070000</v>
      </c>
      <c r="P100" s="43">
        <v>-3.4572563317924347E-2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745.1</v>
      </c>
      <c r="F101" s="40">
        <v>748.53333333333342</v>
      </c>
      <c r="G101" s="41">
        <v>732.86666666666679</v>
      </c>
      <c r="H101" s="41">
        <v>720.63333333333333</v>
      </c>
      <c r="I101" s="41">
        <v>704.9666666666667</v>
      </c>
      <c r="J101" s="41">
        <v>760.76666666666688</v>
      </c>
      <c r="K101" s="41">
        <v>776.43333333333362</v>
      </c>
      <c r="L101" s="41">
        <v>788.66666666666697</v>
      </c>
      <c r="M101" s="31">
        <v>764.2</v>
      </c>
      <c r="N101" s="31">
        <v>736.3</v>
      </c>
      <c r="O101" s="42">
        <v>48632400</v>
      </c>
      <c r="P101" s="43">
        <v>-7.2204155872788401E-3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3898.95</v>
      </c>
      <c r="F102" s="40">
        <v>3860.6999999999994</v>
      </c>
      <c r="G102" s="41">
        <v>3773.4499999999989</v>
      </c>
      <c r="H102" s="41">
        <v>3647.9499999999994</v>
      </c>
      <c r="I102" s="41">
        <v>3560.6999999999989</v>
      </c>
      <c r="J102" s="41">
        <v>3986.1999999999989</v>
      </c>
      <c r="K102" s="41">
        <v>4073.45</v>
      </c>
      <c r="L102" s="41">
        <v>4198.9499999999989</v>
      </c>
      <c r="M102" s="31">
        <v>3947.95</v>
      </c>
      <c r="N102" s="31">
        <v>3735.2</v>
      </c>
      <c r="O102" s="42">
        <v>1894750</v>
      </c>
      <c r="P102" s="43">
        <v>0.10063897763578275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1787.35</v>
      </c>
      <c r="F103" s="40">
        <v>1786.1833333333332</v>
      </c>
      <c r="G103" s="41">
        <v>1778.3166666666664</v>
      </c>
      <c r="H103" s="41">
        <v>1769.2833333333333</v>
      </c>
      <c r="I103" s="41">
        <v>1761.4166666666665</v>
      </c>
      <c r="J103" s="41">
        <v>1795.2166666666662</v>
      </c>
      <c r="K103" s="41">
        <v>1803.083333333333</v>
      </c>
      <c r="L103" s="41">
        <v>1812.1166666666661</v>
      </c>
      <c r="M103" s="31">
        <v>1794.05</v>
      </c>
      <c r="N103" s="31">
        <v>1777.15</v>
      </c>
      <c r="O103" s="42">
        <v>13544400</v>
      </c>
      <c r="P103" s="43">
        <v>-1.7724530053376653E-2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81.599999999999994</v>
      </c>
      <c r="F104" s="40">
        <v>81.733333333333334</v>
      </c>
      <c r="G104" s="41">
        <v>79.866666666666674</v>
      </c>
      <c r="H104" s="41">
        <v>78.13333333333334</v>
      </c>
      <c r="I104" s="41">
        <v>76.26666666666668</v>
      </c>
      <c r="J104" s="41">
        <v>83.466666666666669</v>
      </c>
      <c r="K104" s="41">
        <v>85.333333333333314</v>
      </c>
      <c r="L104" s="41">
        <v>87.066666666666663</v>
      </c>
      <c r="M104" s="31">
        <v>83.6</v>
      </c>
      <c r="N104" s="31">
        <v>80</v>
      </c>
      <c r="O104" s="42">
        <v>71365228</v>
      </c>
      <c r="P104" s="43">
        <v>9.0851735015772869E-3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3853.15</v>
      </c>
      <c r="F105" s="40">
        <v>3838.3666666666663</v>
      </c>
      <c r="G105" s="41">
        <v>3802.7333333333327</v>
      </c>
      <c r="H105" s="41">
        <v>3752.3166666666662</v>
      </c>
      <c r="I105" s="41">
        <v>3716.6833333333325</v>
      </c>
      <c r="J105" s="41">
        <v>3888.7833333333328</v>
      </c>
      <c r="K105" s="41">
        <v>3924.416666666667</v>
      </c>
      <c r="L105" s="41">
        <v>3974.833333333333</v>
      </c>
      <c r="M105" s="31">
        <v>3874</v>
      </c>
      <c r="N105" s="31">
        <v>3787.95</v>
      </c>
      <c r="O105" s="42">
        <v>548500</v>
      </c>
      <c r="P105" s="43">
        <v>-3.9404553415061293E-2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388.55</v>
      </c>
      <c r="F106" s="40">
        <v>389.90000000000003</v>
      </c>
      <c r="G106" s="41">
        <v>383.95000000000005</v>
      </c>
      <c r="H106" s="41">
        <v>379.35</v>
      </c>
      <c r="I106" s="41">
        <v>373.40000000000003</v>
      </c>
      <c r="J106" s="41">
        <v>394.50000000000006</v>
      </c>
      <c r="K106" s="41">
        <v>400.45</v>
      </c>
      <c r="L106" s="41">
        <v>405.05000000000007</v>
      </c>
      <c r="M106" s="31">
        <v>395.85</v>
      </c>
      <c r="N106" s="31">
        <v>385.3</v>
      </c>
      <c r="O106" s="42">
        <v>24328000</v>
      </c>
      <c r="P106" s="43">
        <v>1.6886808226049155E-2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1639</v>
      </c>
      <c r="F107" s="40">
        <v>1642.0833333333333</v>
      </c>
      <c r="G107" s="41">
        <v>1620.1666666666665</v>
      </c>
      <c r="H107" s="41">
        <v>1601.3333333333333</v>
      </c>
      <c r="I107" s="41">
        <v>1579.4166666666665</v>
      </c>
      <c r="J107" s="41">
        <v>1660.9166666666665</v>
      </c>
      <c r="K107" s="41">
        <v>1682.833333333333</v>
      </c>
      <c r="L107" s="41">
        <v>1701.6666666666665</v>
      </c>
      <c r="M107" s="31">
        <v>1664</v>
      </c>
      <c r="N107" s="31">
        <v>1623.25</v>
      </c>
      <c r="O107" s="42">
        <v>12894375</v>
      </c>
      <c r="P107" s="43">
        <v>-1.4285714285714285E-2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4956.25</v>
      </c>
      <c r="F108" s="40">
        <v>4900.916666666667</v>
      </c>
      <c r="G108" s="41">
        <v>4827.3333333333339</v>
      </c>
      <c r="H108" s="41">
        <v>4698.416666666667</v>
      </c>
      <c r="I108" s="41">
        <v>4624.8333333333339</v>
      </c>
      <c r="J108" s="41">
        <v>5029.8333333333339</v>
      </c>
      <c r="K108" s="41">
        <v>5103.4166666666679</v>
      </c>
      <c r="L108" s="41">
        <v>5232.3333333333339</v>
      </c>
      <c r="M108" s="31">
        <v>4974.5</v>
      </c>
      <c r="N108" s="31">
        <v>4772</v>
      </c>
      <c r="O108" s="42">
        <v>654600</v>
      </c>
      <c r="P108" s="43">
        <v>1.1121408711770158E-2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3835.1</v>
      </c>
      <c r="F109" s="40">
        <v>3783.8666666666668</v>
      </c>
      <c r="G109" s="41">
        <v>3711.7333333333336</v>
      </c>
      <c r="H109" s="41">
        <v>3588.3666666666668</v>
      </c>
      <c r="I109" s="41">
        <v>3516.2333333333336</v>
      </c>
      <c r="J109" s="41">
        <v>3907.2333333333336</v>
      </c>
      <c r="K109" s="41">
        <v>3979.3666666666668</v>
      </c>
      <c r="L109" s="41">
        <v>4102.7333333333336</v>
      </c>
      <c r="M109" s="31">
        <v>3856</v>
      </c>
      <c r="N109" s="31">
        <v>3660.5</v>
      </c>
      <c r="O109" s="42">
        <v>543600</v>
      </c>
      <c r="P109" s="43">
        <v>7.4733096085409248E-2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973.85</v>
      </c>
      <c r="F110" s="40">
        <v>975.38333333333321</v>
      </c>
      <c r="G110" s="41">
        <v>967.26666666666642</v>
      </c>
      <c r="H110" s="41">
        <v>960.68333333333317</v>
      </c>
      <c r="I110" s="41">
        <v>952.56666666666638</v>
      </c>
      <c r="J110" s="41">
        <v>981.96666666666647</v>
      </c>
      <c r="K110" s="41">
        <v>990.08333333333326</v>
      </c>
      <c r="L110" s="41">
        <v>996.66666666666652</v>
      </c>
      <c r="M110" s="31">
        <v>983.5</v>
      </c>
      <c r="N110" s="31">
        <v>968.8</v>
      </c>
      <c r="O110" s="42">
        <v>12307150</v>
      </c>
      <c r="P110" s="43">
        <v>2.790004259548488E-2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790.05</v>
      </c>
      <c r="F111" s="40">
        <v>791.63333333333333</v>
      </c>
      <c r="G111" s="41">
        <v>779.81666666666661</v>
      </c>
      <c r="H111" s="41">
        <v>769.58333333333326</v>
      </c>
      <c r="I111" s="41">
        <v>757.76666666666654</v>
      </c>
      <c r="J111" s="41">
        <v>801.86666666666667</v>
      </c>
      <c r="K111" s="41">
        <v>813.68333333333351</v>
      </c>
      <c r="L111" s="41">
        <v>823.91666666666674</v>
      </c>
      <c r="M111" s="31">
        <v>803.45</v>
      </c>
      <c r="N111" s="31">
        <v>781.4</v>
      </c>
      <c r="O111" s="42">
        <v>11725000</v>
      </c>
      <c r="P111" s="43">
        <v>-1.4125956444967627E-2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148.4</v>
      </c>
      <c r="F112" s="40">
        <v>148.76666666666668</v>
      </c>
      <c r="G112" s="41">
        <v>146.38333333333335</v>
      </c>
      <c r="H112" s="41">
        <v>144.36666666666667</v>
      </c>
      <c r="I112" s="41">
        <v>141.98333333333335</v>
      </c>
      <c r="J112" s="41">
        <v>150.78333333333336</v>
      </c>
      <c r="K112" s="41">
        <v>153.16666666666669</v>
      </c>
      <c r="L112" s="41">
        <v>155.18333333333337</v>
      </c>
      <c r="M112" s="31">
        <v>151.15</v>
      </c>
      <c r="N112" s="31">
        <v>146.75</v>
      </c>
      <c r="O112" s="42">
        <v>39424000</v>
      </c>
      <c r="P112" s="43">
        <v>2.3680930619027835E-2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168.7</v>
      </c>
      <c r="F113" s="40">
        <v>168.96666666666667</v>
      </c>
      <c r="G113" s="41">
        <v>165.93333333333334</v>
      </c>
      <c r="H113" s="41">
        <v>163.16666666666666</v>
      </c>
      <c r="I113" s="41">
        <v>160.13333333333333</v>
      </c>
      <c r="J113" s="41">
        <v>171.73333333333335</v>
      </c>
      <c r="K113" s="41">
        <v>174.76666666666671</v>
      </c>
      <c r="L113" s="41">
        <v>177.53333333333336</v>
      </c>
      <c r="M113" s="31">
        <v>172</v>
      </c>
      <c r="N113" s="31">
        <v>166.2</v>
      </c>
      <c r="O113" s="42">
        <v>29724000</v>
      </c>
      <c r="P113" s="43">
        <v>2.0181219110378911E-2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521.9</v>
      </c>
      <c r="F114" s="40">
        <v>520.30000000000007</v>
      </c>
      <c r="G114" s="41">
        <v>517.60000000000014</v>
      </c>
      <c r="H114" s="41">
        <v>513.30000000000007</v>
      </c>
      <c r="I114" s="41">
        <v>510.60000000000014</v>
      </c>
      <c r="J114" s="41">
        <v>524.60000000000014</v>
      </c>
      <c r="K114" s="41">
        <v>527.30000000000018</v>
      </c>
      <c r="L114" s="41">
        <v>531.60000000000014</v>
      </c>
      <c r="M114" s="31">
        <v>523</v>
      </c>
      <c r="N114" s="31">
        <v>516</v>
      </c>
      <c r="O114" s="42">
        <v>9816000</v>
      </c>
      <c r="P114" s="43">
        <v>2.5705329153605017E-2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6892.25</v>
      </c>
      <c r="F115" s="40">
        <v>6863.4000000000005</v>
      </c>
      <c r="G115" s="41">
        <v>6779.8500000000013</v>
      </c>
      <c r="H115" s="41">
        <v>6667.4500000000007</v>
      </c>
      <c r="I115" s="41">
        <v>6583.9000000000015</v>
      </c>
      <c r="J115" s="41">
        <v>6975.8000000000011</v>
      </c>
      <c r="K115" s="41">
        <v>7059.35</v>
      </c>
      <c r="L115" s="41">
        <v>7171.7500000000009</v>
      </c>
      <c r="M115" s="31">
        <v>6946.95</v>
      </c>
      <c r="N115" s="31">
        <v>6751</v>
      </c>
      <c r="O115" s="42">
        <v>3063200</v>
      </c>
      <c r="P115" s="43">
        <v>2.7497708524289641E-3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661.1</v>
      </c>
      <c r="F116" s="40">
        <v>659.35</v>
      </c>
      <c r="G116" s="41">
        <v>652.95000000000005</v>
      </c>
      <c r="H116" s="41">
        <v>644.80000000000007</v>
      </c>
      <c r="I116" s="41">
        <v>638.40000000000009</v>
      </c>
      <c r="J116" s="41">
        <v>667.5</v>
      </c>
      <c r="K116" s="41">
        <v>673.89999999999986</v>
      </c>
      <c r="L116" s="41">
        <v>682.05</v>
      </c>
      <c r="M116" s="31">
        <v>665.75</v>
      </c>
      <c r="N116" s="31">
        <v>651.20000000000005</v>
      </c>
      <c r="O116" s="42">
        <v>11987500</v>
      </c>
      <c r="P116" s="43">
        <v>-1.6813614927209349E-2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2707.45</v>
      </c>
      <c r="F117" s="40">
        <v>2675.8166666666666</v>
      </c>
      <c r="G117" s="41">
        <v>2623.6833333333334</v>
      </c>
      <c r="H117" s="41">
        <v>2539.916666666667</v>
      </c>
      <c r="I117" s="41">
        <v>2487.7833333333338</v>
      </c>
      <c r="J117" s="41">
        <v>2759.583333333333</v>
      </c>
      <c r="K117" s="41">
        <v>2811.7166666666662</v>
      </c>
      <c r="L117" s="41">
        <v>2895.4833333333327</v>
      </c>
      <c r="M117" s="31">
        <v>2727.95</v>
      </c>
      <c r="N117" s="31">
        <v>2592.0500000000002</v>
      </c>
      <c r="O117" s="42">
        <v>403400</v>
      </c>
      <c r="P117" s="43">
        <v>-2.4189646831156264E-2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1077.6500000000001</v>
      </c>
      <c r="F118" s="40">
        <v>1070.1333333333334</v>
      </c>
      <c r="G118" s="41">
        <v>1060.3166666666668</v>
      </c>
      <c r="H118" s="41">
        <v>1042.9833333333333</v>
      </c>
      <c r="I118" s="41">
        <v>1033.1666666666667</v>
      </c>
      <c r="J118" s="41">
        <v>1087.4666666666669</v>
      </c>
      <c r="K118" s="41">
        <v>1097.2833333333335</v>
      </c>
      <c r="L118" s="41">
        <v>1114.616666666667</v>
      </c>
      <c r="M118" s="31">
        <v>1079.95</v>
      </c>
      <c r="N118" s="31">
        <v>1052.8</v>
      </c>
      <c r="O118" s="42">
        <v>2966600</v>
      </c>
      <c r="P118" s="43">
        <v>5.0649636643911033E-3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1125.8499999999999</v>
      </c>
      <c r="F119" s="40">
        <v>1126.3166666666666</v>
      </c>
      <c r="G119" s="41">
        <v>1115.2833333333333</v>
      </c>
      <c r="H119" s="41">
        <v>1104.7166666666667</v>
      </c>
      <c r="I119" s="41">
        <v>1093.6833333333334</v>
      </c>
      <c r="J119" s="41">
        <v>1136.8833333333332</v>
      </c>
      <c r="K119" s="41">
        <v>1147.9166666666665</v>
      </c>
      <c r="L119" s="41">
        <v>1158.4833333333331</v>
      </c>
      <c r="M119" s="31">
        <v>1137.3499999999999</v>
      </c>
      <c r="N119" s="31">
        <v>1115.75</v>
      </c>
      <c r="O119" s="42">
        <v>1977000</v>
      </c>
      <c r="P119" s="43">
        <v>-4.1315100378236831E-2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3020.65</v>
      </c>
      <c r="F120" s="40">
        <v>2989.3166666666671</v>
      </c>
      <c r="G120" s="41">
        <v>2948.6333333333341</v>
      </c>
      <c r="H120" s="41">
        <v>2876.6166666666672</v>
      </c>
      <c r="I120" s="41">
        <v>2835.9333333333343</v>
      </c>
      <c r="J120" s="41">
        <v>3061.3333333333339</v>
      </c>
      <c r="K120" s="41">
        <v>3102.0166666666673</v>
      </c>
      <c r="L120" s="41">
        <v>3174.0333333333338</v>
      </c>
      <c r="M120" s="31">
        <v>3030</v>
      </c>
      <c r="N120" s="31">
        <v>2917.3</v>
      </c>
      <c r="O120" s="42">
        <v>2209200</v>
      </c>
      <c r="P120" s="43">
        <v>3.1757892770409114E-2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216.4</v>
      </c>
      <c r="F121" s="40">
        <v>215.9</v>
      </c>
      <c r="G121" s="41">
        <v>212.70000000000002</v>
      </c>
      <c r="H121" s="41">
        <v>209</v>
      </c>
      <c r="I121" s="41">
        <v>205.8</v>
      </c>
      <c r="J121" s="41">
        <v>219.60000000000002</v>
      </c>
      <c r="K121" s="41">
        <v>222.8</v>
      </c>
      <c r="L121" s="41">
        <v>226.50000000000003</v>
      </c>
      <c r="M121" s="31">
        <v>219.1</v>
      </c>
      <c r="N121" s="31">
        <v>212.2</v>
      </c>
      <c r="O121" s="42">
        <v>32249000</v>
      </c>
      <c r="P121" s="43">
        <v>5.1270862877713539E-3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2847.95</v>
      </c>
      <c r="F122" s="40">
        <v>2812.65</v>
      </c>
      <c r="G122" s="41">
        <v>2765.3</v>
      </c>
      <c r="H122" s="41">
        <v>2682.65</v>
      </c>
      <c r="I122" s="41">
        <v>2635.3</v>
      </c>
      <c r="J122" s="41">
        <v>2895.3</v>
      </c>
      <c r="K122" s="41">
        <v>2942.6499999999996</v>
      </c>
      <c r="L122" s="41">
        <v>3025.3</v>
      </c>
      <c r="M122" s="31">
        <v>2860</v>
      </c>
      <c r="N122" s="31">
        <v>2730</v>
      </c>
      <c r="O122" s="42">
        <v>774800</v>
      </c>
      <c r="P122" s="43">
        <v>5.114638447971781E-2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78821.8</v>
      </c>
      <c r="F123" s="40">
        <v>78679.833333333328</v>
      </c>
      <c r="G123" s="41">
        <v>78041.96666666666</v>
      </c>
      <c r="H123" s="41">
        <v>77262.133333333331</v>
      </c>
      <c r="I123" s="41">
        <v>76624.266666666663</v>
      </c>
      <c r="J123" s="41">
        <v>79459.666666666657</v>
      </c>
      <c r="K123" s="41">
        <v>80097.533333333326</v>
      </c>
      <c r="L123" s="41">
        <v>80877.366666666654</v>
      </c>
      <c r="M123" s="31">
        <v>79317.7</v>
      </c>
      <c r="N123" s="31">
        <v>77900</v>
      </c>
      <c r="O123" s="42">
        <v>48710</v>
      </c>
      <c r="P123" s="43">
        <v>-9.5567303782025208E-3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1475.4</v>
      </c>
      <c r="F124" s="40">
        <v>1474.7666666666667</v>
      </c>
      <c r="G124" s="41">
        <v>1464.4333333333334</v>
      </c>
      <c r="H124" s="41">
        <v>1453.4666666666667</v>
      </c>
      <c r="I124" s="41">
        <v>1443.1333333333334</v>
      </c>
      <c r="J124" s="41">
        <v>1485.7333333333333</v>
      </c>
      <c r="K124" s="41">
        <v>1496.0666666666668</v>
      </c>
      <c r="L124" s="41">
        <v>1507.0333333333333</v>
      </c>
      <c r="M124" s="31">
        <v>1485.1</v>
      </c>
      <c r="N124" s="31">
        <v>1463.8</v>
      </c>
      <c r="O124" s="42">
        <v>3734250</v>
      </c>
      <c r="P124" s="43">
        <v>5.0464271295922484E-3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397.35</v>
      </c>
      <c r="F125" s="40">
        <v>395.2166666666667</v>
      </c>
      <c r="G125" s="41">
        <v>388.43333333333339</v>
      </c>
      <c r="H125" s="41">
        <v>379.51666666666671</v>
      </c>
      <c r="I125" s="41">
        <v>372.73333333333341</v>
      </c>
      <c r="J125" s="41">
        <v>404.13333333333338</v>
      </c>
      <c r="K125" s="41">
        <v>410.91666666666669</v>
      </c>
      <c r="L125" s="41">
        <v>419.83333333333337</v>
      </c>
      <c r="M125" s="31">
        <v>402</v>
      </c>
      <c r="N125" s="31">
        <v>386.3</v>
      </c>
      <c r="O125" s="42">
        <v>4296000</v>
      </c>
      <c r="P125" s="43">
        <v>4.719188767550702E-2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80.599999999999994</v>
      </c>
      <c r="F126" s="40">
        <v>81.433333333333337</v>
      </c>
      <c r="G126" s="41">
        <v>79.416666666666671</v>
      </c>
      <c r="H126" s="41">
        <v>78.233333333333334</v>
      </c>
      <c r="I126" s="41">
        <v>76.216666666666669</v>
      </c>
      <c r="J126" s="41">
        <v>82.616666666666674</v>
      </c>
      <c r="K126" s="41">
        <v>84.633333333333326</v>
      </c>
      <c r="L126" s="41">
        <v>85.816666666666677</v>
      </c>
      <c r="M126" s="31">
        <v>83.45</v>
      </c>
      <c r="N126" s="31">
        <v>80.25</v>
      </c>
      <c r="O126" s="42">
        <v>96186000</v>
      </c>
      <c r="P126" s="43">
        <v>-1.6342141863699582E-2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5461.6</v>
      </c>
      <c r="F127" s="40">
        <v>5428.6166666666668</v>
      </c>
      <c r="G127" s="41">
        <v>5374.2333333333336</v>
      </c>
      <c r="H127" s="41">
        <v>5286.8666666666668</v>
      </c>
      <c r="I127" s="41">
        <v>5232.4833333333336</v>
      </c>
      <c r="J127" s="41">
        <v>5515.9833333333336</v>
      </c>
      <c r="K127" s="41">
        <v>5570.3666666666668</v>
      </c>
      <c r="L127" s="41">
        <v>5657.7333333333336</v>
      </c>
      <c r="M127" s="31">
        <v>5483</v>
      </c>
      <c r="N127" s="31">
        <v>5341.25</v>
      </c>
      <c r="O127" s="42">
        <v>907000</v>
      </c>
      <c r="P127" s="43">
        <v>1.510912143256855E-2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3711</v>
      </c>
      <c r="F128" s="40">
        <v>3690.2833333333333</v>
      </c>
      <c r="G128" s="41">
        <v>3645.7166666666667</v>
      </c>
      <c r="H128" s="41">
        <v>3580.4333333333334</v>
      </c>
      <c r="I128" s="41">
        <v>3535.8666666666668</v>
      </c>
      <c r="J128" s="41">
        <v>3755.5666666666666</v>
      </c>
      <c r="K128" s="41">
        <v>3800.1333333333332</v>
      </c>
      <c r="L128" s="41">
        <v>3865.4166666666665</v>
      </c>
      <c r="M128" s="31">
        <v>3734.85</v>
      </c>
      <c r="N128" s="31">
        <v>3625</v>
      </c>
      <c r="O128" s="42">
        <v>467100</v>
      </c>
      <c r="P128" s="43">
        <v>-3.1716417910447763E-2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18773.400000000001</v>
      </c>
      <c r="F129" s="40">
        <v>18653.683333333334</v>
      </c>
      <c r="G129" s="41">
        <v>18482.51666666667</v>
      </c>
      <c r="H129" s="41">
        <v>18191.633333333335</v>
      </c>
      <c r="I129" s="41">
        <v>18020.466666666671</v>
      </c>
      <c r="J129" s="41">
        <v>18944.566666666669</v>
      </c>
      <c r="K129" s="41">
        <v>19115.733333333334</v>
      </c>
      <c r="L129" s="41">
        <v>19406.616666666669</v>
      </c>
      <c r="M129" s="31">
        <v>18824.849999999999</v>
      </c>
      <c r="N129" s="31">
        <v>18362.8</v>
      </c>
      <c r="O129" s="42">
        <v>353050</v>
      </c>
      <c r="P129" s="43">
        <v>8.1382067390062818E-3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167.85</v>
      </c>
      <c r="F130" s="40">
        <v>169.20000000000002</v>
      </c>
      <c r="G130" s="41">
        <v>164.75000000000003</v>
      </c>
      <c r="H130" s="41">
        <v>161.65</v>
      </c>
      <c r="I130" s="41">
        <v>157.20000000000002</v>
      </c>
      <c r="J130" s="41">
        <v>172.30000000000004</v>
      </c>
      <c r="K130" s="41">
        <v>176.75000000000003</v>
      </c>
      <c r="L130" s="41">
        <v>179.85000000000005</v>
      </c>
      <c r="M130" s="31">
        <v>173.65</v>
      </c>
      <c r="N130" s="31">
        <v>166.1</v>
      </c>
      <c r="O130" s="42">
        <v>125397200</v>
      </c>
      <c r="P130" s="43">
        <v>2.441160372194855E-2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117.55</v>
      </c>
      <c r="F131" s="40">
        <v>117.8</v>
      </c>
      <c r="G131" s="41">
        <v>116.25</v>
      </c>
      <c r="H131" s="41">
        <v>114.95</v>
      </c>
      <c r="I131" s="41">
        <v>113.4</v>
      </c>
      <c r="J131" s="41">
        <v>119.1</v>
      </c>
      <c r="K131" s="41">
        <v>120.64999999999998</v>
      </c>
      <c r="L131" s="41">
        <v>121.94999999999999</v>
      </c>
      <c r="M131" s="31">
        <v>119.35</v>
      </c>
      <c r="N131" s="31">
        <v>116.5</v>
      </c>
      <c r="O131" s="42">
        <v>65829300</v>
      </c>
      <c r="P131" s="43">
        <v>1.4741588622962192E-3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113.95</v>
      </c>
      <c r="F132" s="40">
        <v>114.16666666666667</v>
      </c>
      <c r="G132" s="41">
        <v>112.38333333333334</v>
      </c>
      <c r="H132" s="41">
        <v>110.81666666666666</v>
      </c>
      <c r="I132" s="41">
        <v>109.03333333333333</v>
      </c>
      <c r="J132" s="41">
        <v>115.73333333333335</v>
      </c>
      <c r="K132" s="41">
        <v>117.51666666666668</v>
      </c>
      <c r="L132" s="41">
        <v>119.08333333333336</v>
      </c>
      <c r="M132" s="31">
        <v>115.95</v>
      </c>
      <c r="N132" s="31">
        <v>112.6</v>
      </c>
      <c r="O132" s="42">
        <v>48818000</v>
      </c>
      <c r="P132" s="43">
        <v>-4.9760191846522785E-2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30599.5</v>
      </c>
      <c r="F133" s="40">
        <v>30442.833333333332</v>
      </c>
      <c r="G133" s="41">
        <v>30145.666666666664</v>
      </c>
      <c r="H133" s="41">
        <v>29691.833333333332</v>
      </c>
      <c r="I133" s="41">
        <v>29394.666666666664</v>
      </c>
      <c r="J133" s="41">
        <v>30896.666666666664</v>
      </c>
      <c r="K133" s="41">
        <v>31193.833333333328</v>
      </c>
      <c r="L133" s="41">
        <v>31647.666666666664</v>
      </c>
      <c r="M133" s="31">
        <v>30740</v>
      </c>
      <c r="N133" s="31">
        <v>29989</v>
      </c>
      <c r="O133" s="42">
        <v>86550</v>
      </c>
      <c r="P133" s="43">
        <v>-5.1724137931034482E-3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2704.1</v>
      </c>
      <c r="F134" s="40">
        <v>2725.4666666666667</v>
      </c>
      <c r="G134" s="41">
        <v>2655.8833333333332</v>
      </c>
      <c r="H134" s="41">
        <v>2607.6666666666665</v>
      </c>
      <c r="I134" s="41">
        <v>2538.083333333333</v>
      </c>
      <c r="J134" s="41">
        <v>2773.6833333333334</v>
      </c>
      <c r="K134" s="41">
        <v>2843.2666666666664</v>
      </c>
      <c r="L134" s="41">
        <v>2891.4833333333336</v>
      </c>
      <c r="M134" s="31">
        <v>2795.05</v>
      </c>
      <c r="N134" s="31">
        <v>2677.25</v>
      </c>
      <c r="O134" s="42">
        <v>2870175</v>
      </c>
      <c r="P134" s="43">
        <v>6.2668723486309294E-3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223.5</v>
      </c>
      <c r="F135" s="40">
        <v>221.43333333333331</v>
      </c>
      <c r="G135" s="41">
        <v>218.36666666666662</v>
      </c>
      <c r="H135" s="41">
        <v>213.23333333333332</v>
      </c>
      <c r="I135" s="41">
        <v>210.16666666666663</v>
      </c>
      <c r="J135" s="41">
        <v>226.56666666666661</v>
      </c>
      <c r="K135" s="41">
        <v>229.63333333333327</v>
      </c>
      <c r="L135" s="41">
        <v>234.76666666666659</v>
      </c>
      <c r="M135" s="31">
        <v>224.5</v>
      </c>
      <c r="N135" s="31">
        <v>216.3</v>
      </c>
      <c r="O135" s="42">
        <v>25128000</v>
      </c>
      <c r="P135" s="43">
        <v>-0.17167721518987342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128.6</v>
      </c>
      <c r="F136" s="40">
        <v>129.53333333333333</v>
      </c>
      <c r="G136" s="41">
        <v>126.86666666666667</v>
      </c>
      <c r="H136" s="41">
        <v>125.13333333333334</v>
      </c>
      <c r="I136" s="41">
        <v>122.46666666666668</v>
      </c>
      <c r="J136" s="41">
        <v>131.26666666666665</v>
      </c>
      <c r="K136" s="41">
        <v>133.93333333333334</v>
      </c>
      <c r="L136" s="41">
        <v>135.66666666666666</v>
      </c>
      <c r="M136" s="31">
        <v>132.19999999999999</v>
      </c>
      <c r="N136" s="31">
        <v>127.8</v>
      </c>
      <c r="O136" s="42">
        <v>34335600</v>
      </c>
      <c r="P136" s="43">
        <v>3.4946738927303309E-2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5821.5</v>
      </c>
      <c r="F137" s="40">
        <v>5795.3166666666666</v>
      </c>
      <c r="G137" s="41">
        <v>5741.1833333333334</v>
      </c>
      <c r="H137" s="41">
        <v>5660.8666666666668</v>
      </c>
      <c r="I137" s="41">
        <v>5606.7333333333336</v>
      </c>
      <c r="J137" s="41">
        <v>5875.6333333333332</v>
      </c>
      <c r="K137" s="41">
        <v>5929.7666666666664</v>
      </c>
      <c r="L137" s="41">
        <v>6010.083333333333</v>
      </c>
      <c r="M137" s="31">
        <v>5849.45</v>
      </c>
      <c r="N137" s="31">
        <v>5715</v>
      </c>
      <c r="O137" s="42">
        <v>344375</v>
      </c>
      <c r="P137" s="43">
        <v>-1.7475035663338089E-2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2220.65</v>
      </c>
      <c r="F138" s="40">
        <v>2221.5499999999997</v>
      </c>
      <c r="G138" s="41">
        <v>2199.0999999999995</v>
      </c>
      <c r="H138" s="41">
        <v>2177.5499999999997</v>
      </c>
      <c r="I138" s="41">
        <v>2155.0999999999995</v>
      </c>
      <c r="J138" s="41">
        <v>2243.0999999999995</v>
      </c>
      <c r="K138" s="41">
        <v>2265.5499999999993</v>
      </c>
      <c r="L138" s="41">
        <v>2287.0999999999995</v>
      </c>
      <c r="M138" s="31">
        <v>2244</v>
      </c>
      <c r="N138" s="31">
        <v>2200</v>
      </c>
      <c r="O138" s="42">
        <v>2800000</v>
      </c>
      <c r="P138" s="43">
        <v>-5.1518919879197014E-3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3206.35</v>
      </c>
      <c r="F139" s="40">
        <v>3180.6666666666665</v>
      </c>
      <c r="G139" s="41">
        <v>3142.333333333333</v>
      </c>
      <c r="H139" s="41">
        <v>3078.3166666666666</v>
      </c>
      <c r="I139" s="41">
        <v>3039.9833333333331</v>
      </c>
      <c r="J139" s="41">
        <v>3244.6833333333329</v>
      </c>
      <c r="K139" s="41">
        <v>3283.016666666666</v>
      </c>
      <c r="L139" s="41">
        <v>3347.0333333333328</v>
      </c>
      <c r="M139" s="31">
        <v>3219</v>
      </c>
      <c r="N139" s="31">
        <v>3116.65</v>
      </c>
      <c r="O139" s="42">
        <v>1009500</v>
      </c>
      <c r="P139" s="43">
        <v>8.4915084915084919E-3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36.799999999999997</v>
      </c>
      <c r="F140" s="40">
        <v>36.933333333333337</v>
      </c>
      <c r="G140" s="41">
        <v>36.516666666666673</v>
      </c>
      <c r="H140" s="41">
        <v>36.233333333333334</v>
      </c>
      <c r="I140" s="41">
        <v>35.81666666666667</v>
      </c>
      <c r="J140" s="41">
        <v>37.216666666666676</v>
      </c>
      <c r="K140" s="41">
        <v>37.633333333333333</v>
      </c>
      <c r="L140" s="41">
        <v>37.916666666666679</v>
      </c>
      <c r="M140" s="31">
        <v>37.35</v>
      </c>
      <c r="N140" s="31">
        <v>36.65</v>
      </c>
      <c r="O140" s="42">
        <v>326080000</v>
      </c>
      <c r="P140" s="43">
        <v>-1.0967679316703872E-2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182.85</v>
      </c>
      <c r="F141" s="40">
        <v>182.48333333333335</v>
      </c>
      <c r="G141" s="41">
        <v>181.56666666666669</v>
      </c>
      <c r="H141" s="41">
        <v>180.28333333333333</v>
      </c>
      <c r="I141" s="41">
        <v>179.36666666666667</v>
      </c>
      <c r="J141" s="41">
        <v>183.76666666666671</v>
      </c>
      <c r="K141" s="41">
        <v>184.68333333333334</v>
      </c>
      <c r="L141" s="41">
        <v>185.96666666666673</v>
      </c>
      <c r="M141" s="31">
        <v>183.4</v>
      </c>
      <c r="N141" s="31">
        <v>181.2</v>
      </c>
      <c r="O141" s="42">
        <v>31987334</v>
      </c>
      <c r="P141" s="43">
        <v>4.0777372896061079E-2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1394.2</v>
      </c>
      <c r="F142" s="40">
        <v>1396.5833333333333</v>
      </c>
      <c r="G142" s="41">
        <v>1370.6166666666666</v>
      </c>
      <c r="H142" s="41">
        <v>1347.0333333333333</v>
      </c>
      <c r="I142" s="41">
        <v>1321.0666666666666</v>
      </c>
      <c r="J142" s="41">
        <v>1420.1666666666665</v>
      </c>
      <c r="K142" s="41">
        <v>1446.1333333333332</v>
      </c>
      <c r="L142" s="41">
        <v>1469.7166666666665</v>
      </c>
      <c r="M142" s="31">
        <v>1422.55</v>
      </c>
      <c r="N142" s="31">
        <v>1373</v>
      </c>
      <c r="O142" s="42">
        <v>1952379</v>
      </c>
      <c r="P142" s="43">
        <v>-2.6582792207792208E-2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975.35</v>
      </c>
      <c r="F143" s="40">
        <v>969.93333333333339</v>
      </c>
      <c r="G143" s="41">
        <v>960.01666666666677</v>
      </c>
      <c r="H143" s="41">
        <v>944.68333333333339</v>
      </c>
      <c r="I143" s="41">
        <v>934.76666666666677</v>
      </c>
      <c r="J143" s="41">
        <v>985.26666666666677</v>
      </c>
      <c r="K143" s="41">
        <v>995.18333333333328</v>
      </c>
      <c r="L143" s="41">
        <v>1010.5166666666668</v>
      </c>
      <c r="M143" s="31">
        <v>979.85</v>
      </c>
      <c r="N143" s="31">
        <v>954.6</v>
      </c>
      <c r="O143" s="42">
        <v>2115650</v>
      </c>
      <c r="P143" s="43">
        <v>4.0338846308995563E-3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170.45</v>
      </c>
      <c r="F144" s="40">
        <v>171.4</v>
      </c>
      <c r="G144" s="41">
        <v>168.4</v>
      </c>
      <c r="H144" s="41">
        <v>166.35</v>
      </c>
      <c r="I144" s="41">
        <v>163.35</v>
      </c>
      <c r="J144" s="41">
        <v>173.45000000000002</v>
      </c>
      <c r="K144" s="41">
        <v>176.45000000000002</v>
      </c>
      <c r="L144" s="41">
        <v>178.50000000000003</v>
      </c>
      <c r="M144" s="31">
        <v>174.4</v>
      </c>
      <c r="N144" s="31">
        <v>169.35</v>
      </c>
      <c r="O144" s="42">
        <v>38178500</v>
      </c>
      <c r="P144" s="43">
        <v>-7.1644042232277523E-3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147.85</v>
      </c>
      <c r="F145" s="40">
        <v>148.88333333333333</v>
      </c>
      <c r="G145" s="41">
        <v>145.86666666666665</v>
      </c>
      <c r="H145" s="41">
        <v>143.88333333333333</v>
      </c>
      <c r="I145" s="41">
        <v>140.86666666666665</v>
      </c>
      <c r="J145" s="41">
        <v>150.86666666666665</v>
      </c>
      <c r="K145" s="41">
        <v>153.8833333333333</v>
      </c>
      <c r="L145" s="41">
        <v>155.86666666666665</v>
      </c>
      <c r="M145" s="31">
        <v>151.9</v>
      </c>
      <c r="N145" s="31">
        <v>146.9</v>
      </c>
      <c r="O145" s="42">
        <v>23682000</v>
      </c>
      <c r="P145" s="43">
        <v>2.7947154471544716E-3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2162.25</v>
      </c>
      <c r="F146" s="40">
        <v>2164.4833333333336</v>
      </c>
      <c r="G146" s="41">
        <v>2144.416666666667</v>
      </c>
      <c r="H146" s="41">
        <v>2126.5833333333335</v>
      </c>
      <c r="I146" s="41">
        <v>2106.5166666666669</v>
      </c>
      <c r="J146" s="41">
        <v>2182.3166666666671</v>
      </c>
      <c r="K146" s="41">
        <v>2202.3833333333337</v>
      </c>
      <c r="L146" s="41">
        <v>2220.2166666666672</v>
      </c>
      <c r="M146" s="31">
        <v>2184.5500000000002</v>
      </c>
      <c r="N146" s="31">
        <v>2146.65</v>
      </c>
      <c r="O146" s="42">
        <v>32661000</v>
      </c>
      <c r="P146" s="43">
        <v>1.6186616678204459E-2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129.75</v>
      </c>
      <c r="F147" s="40">
        <v>131.28333333333333</v>
      </c>
      <c r="G147" s="41">
        <v>127.76666666666665</v>
      </c>
      <c r="H147" s="41">
        <v>125.78333333333333</v>
      </c>
      <c r="I147" s="41">
        <v>122.26666666666665</v>
      </c>
      <c r="J147" s="41">
        <v>133.26666666666665</v>
      </c>
      <c r="K147" s="41">
        <v>136.78333333333336</v>
      </c>
      <c r="L147" s="41">
        <v>138.76666666666665</v>
      </c>
      <c r="M147" s="31">
        <v>134.80000000000001</v>
      </c>
      <c r="N147" s="31">
        <v>129.30000000000001</v>
      </c>
      <c r="O147" s="42">
        <v>163001000</v>
      </c>
      <c r="P147" s="43">
        <v>-2.1778791334093502E-2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1133.4000000000001</v>
      </c>
      <c r="F148" s="40">
        <v>1135.5166666666667</v>
      </c>
      <c r="G148" s="41">
        <v>1120.8833333333332</v>
      </c>
      <c r="H148" s="41">
        <v>1108.3666666666666</v>
      </c>
      <c r="I148" s="41">
        <v>1093.7333333333331</v>
      </c>
      <c r="J148" s="41">
        <v>1148.0333333333333</v>
      </c>
      <c r="K148" s="41">
        <v>1162.666666666667</v>
      </c>
      <c r="L148" s="41">
        <v>1175.1833333333334</v>
      </c>
      <c r="M148" s="31">
        <v>1150.1500000000001</v>
      </c>
      <c r="N148" s="31">
        <v>1123</v>
      </c>
      <c r="O148" s="42">
        <v>8205750</v>
      </c>
      <c r="P148" s="43">
        <v>-2.4605509494517251E-2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421.45</v>
      </c>
      <c r="F149" s="40">
        <v>420.86666666666662</v>
      </c>
      <c r="G149" s="41">
        <v>415.28333333333325</v>
      </c>
      <c r="H149" s="41">
        <v>409.11666666666662</v>
      </c>
      <c r="I149" s="41">
        <v>403.53333333333325</v>
      </c>
      <c r="J149" s="41">
        <v>427.03333333333325</v>
      </c>
      <c r="K149" s="41">
        <v>432.61666666666662</v>
      </c>
      <c r="L149" s="41">
        <v>438.78333333333325</v>
      </c>
      <c r="M149" s="31">
        <v>426.45</v>
      </c>
      <c r="N149" s="31">
        <v>414.7</v>
      </c>
      <c r="O149" s="42">
        <v>106350000</v>
      </c>
      <c r="P149" s="43">
        <v>-8.3083895152040732E-3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26214.95</v>
      </c>
      <c r="F150" s="40">
        <v>26094.066666666666</v>
      </c>
      <c r="G150" s="41">
        <v>25912.433333333331</v>
      </c>
      <c r="H150" s="41">
        <v>25609.916666666664</v>
      </c>
      <c r="I150" s="41">
        <v>25428.283333333329</v>
      </c>
      <c r="J150" s="41">
        <v>26396.583333333332</v>
      </c>
      <c r="K150" s="41">
        <v>26578.216666666664</v>
      </c>
      <c r="L150" s="41">
        <v>26880.733333333334</v>
      </c>
      <c r="M150" s="31">
        <v>26275.7</v>
      </c>
      <c r="N150" s="31">
        <v>25791.55</v>
      </c>
      <c r="O150" s="42">
        <v>217325</v>
      </c>
      <c r="P150" s="43">
        <v>6.1342592592592594E-3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2250.6</v>
      </c>
      <c r="F151" s="40">
        <v>2246.0166666666664</v>
      </c>
      <c r="G151" s="41">
        <v>2220.4833333333327</v>
      </c>
      <c r="H151" s="41">
        <v>2190.3666666666663</v>
      </c>
      <c r="I151" s="41">
        <v>2164.8333333333326</v>
      </c>
      <c r="J151" s="41">
        <v>2276.1333333333328</v>
      </c>
      <c r="K151" s="41">
        <v>2301.6666666666665</v>
      </c>
      <c r="L151" s="41">
        <v>2331.7833333333328</v>
      </c>
      <c r="M151" s="31">
        <v>2271.5500000000002</v>
      </c>
      <c r="N151" s="31">
        <v>2215.9</v>
      </c>
      <c r="O151" s="42">
        <v>2047650</v>
      </c>
      <c r="P151" s="43">
        <v>1.7352097281049323E-2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9133.9</v>
      </c>
      <c r="F152" s="40">
        <v>9050.9833333333318</v>
      </c>
      <c r="G152" s="41">
        <v>8869.9166666666642</v>
      </c>
      <c r="H152" s="41">
        <v>8605.9333333333325</v>
      </c>
      <c r="I152" s="41">
        <v>8424.866666666665</v>
      </c>
      <c r="J152" s="41">
        <v>9314.9666666666635</v>
      </c>
      <c r="K152" s="41">
        <v>9496.0333333333328</v>
      </c>
      <c r="L152" s="41">
        <v>9760.0166666666628</v>
      </c>
      <c r="M152" s="31">
        <v>9232.0499999999993</v>
      </c>
      <c r="N152" s="31">
        <v>8787</v>
      </c>
      <c r="O152" s="42">
        <v>717625</v>
      </c>
      <c r="P152" s="43">
        <v>3.5907614579574164E-2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1282.0999999999999</v>
      </c>
      <c r="F153" s="40">
        <v>1281.1166666666666</v>
      </c>
      <c r="G153" s="41">
        <v>1264.2333333333331</v>
      </c>
      <c r="H153" s="41">
        <v>1246.3666666666666</v>
      </c>
      <c r="I153" s="41">
        <v>1229.4833333333331</v>
      </c>
      <c r="J153" s="41">
        <v>1298.9833333333331</v>
      </c>
      <c r="K153" s="41">
        <v>1315.8666666666668</v>
      </c>
      <c r="L153" s="41">
        <v>1333.7333333333331</v>
      </c>
      <c r="M153" s="31">
        <v>1298</v>
      </c>
      <c r="N153" s="31">
        <v>1263.25</v>
      </c>
      <c r="O153" s="42">
        <v>4922000</v>
      </c>
      <c r="P153" s="43">
        <v>1.8710158125672654E-2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637.15</v>
      </c>
      <c r="F154" s="40">
        <v>642.01666666666665</v>
      </c>
      <c r="G154" s="41">
        <v>627.13333333333333</v>
      </c>
      <c r="H154" s="41">
        <v>617.11666666666667</v>
      </c>
      <c r="I154" s="41">
        <v>602.23333333333335</v>
      </c>
      <c r="J154" s="41">
        <v>652.0333333333333</v>
      </c>
      <c r="K154" s="41">
        <v>666.91666666666652</v>
      </c>
      <c r="L154" s="41">
        <v>676.93333333333328</v>
      </c>
      <c r="M154" s="31">
        <v>656.9</v>
      </c>
      <c r="N154" s="31">
        <v>632</v>
      </c>
      <c r="O154" s="42">
        <v>1979100</v>
      </c>
      <c r="P154" s="43">
        <v>2.661064425770308E-2</v>
      </c>
    </row>
    <row r="155" spans="1:16" ht="12.75" customHeight="1">
      <c r="A155" s="31">
        <v>145</v>
      </c>
      <c r="B155" s="324" t="s">
        <v>48</v>
      </c>
      <c r="C155" s="33" t="s">
        <v>196</v>
      </c>
      <c r="D155" s="34">
        <v>44434</v>
      </c>
      <c r="E155" s="40">
        <v>781.95</v>
      </c>
      <c r="F155" s="40">
        <v>783.23333333333323</v>
      </c>
      <c r="G155" s="41">
        <v>775.21666666666647</v>
      </c>
      <c r="H155" s="41">
        <v>768.48333333333323</v>
      </c>
      <c r="I155" s="41">
        <v>760.46666666666647</v>
      </c>
      <c r="J155" s="41">
        <v>789.96666666666647</v>
      </c>
      <c r="K155" s="41">
        <v>797.98333333333312</v>
      </c>
      <c r="L155" s="41">
        <v>804.71666666666647</v>
      </c>
      <c r="M155" s="31">
        <v>791.25</v>
      </c>
      <c r="N155" s="31">
        <v>776.5</v>
      </c>
      <c r="O155" s="42">
        <v>36934800</v>
      </c>
      <c r="P155" s="43">
        <v>-7.785174320207605E-3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506.25</v>
      </c>
      <c r="F156" s="40">
        <v>504.33333333333331</v>
      </c>
      <c r="G156" s="41">
        <v>496.66666666666663</v>
      </c>
      <c r="H156" s="41">
        <v>487.08333333333331</v>
      </c>
      <c r="I156" s="41">
        <v>479.41666666666663</v>
      </c>
      <c r="J156" s="41">
        <v>513.91666666666663</v>
      </c>
      <c r="K156" s="41">
        <v>521.58333333333326</v>
      </c>
      <c r="L156" s="41">
        <v>531.16666666666663</v>
      </c>
      <c r="M156" s="31">
        <v>512</v>
      </c>
      <c r="N156" s="31">
        <v>494.75</v>
      </c>
      <c r="O156" s="42">
        <v>13255500</v>
      </c>
      <c r="P156" s="43">
        <v>-1.0081774392293043E-2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867.1</v>
      </c>
      <c r="F157" s="40">
        <v>871.33333333333337</v>
      </c>
      <c r="G157" s="41">
        <v>854.76666666666677</v>
      </c>
      <c r="H157" s="41">
        <v>842.43333333333339</v>
      </c>
      <c r="I157" s="41">
        <v>825.86666666666679</v>
      </c>
      <c r="J157" s="41">
        <v>883.66666666666674</v>
      </c>
      <c r="K157" s="41">
        <v>900.23333333333335</v>
      </c>
      <c r="L157" s="41">
        <v>912.56666666666672</v>
      </c>
      <c r="M157" s="31">
        <v>887.9</v>
      </c>
      <c r="N157" s="31">
        <v>859</v>
      </c>
      <c r="O157" s="42">
        <v>11138000</v>
      </c>
      <c r="P157" s="43">
        <v>-8.1040163861430224E-3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832.9</v>
      </c>
      <c r="F158" s="40">
        <v>824.4666666666667</v>
      </c>
      <c r="G158" s="41">
        <v>814.53333333333342</v>
      </c>
      <c r="H158" s="41">
        <v>796.16666666666674</v>
      </c>
      <c r="I158" s="41">
        <v>786.23333333333346</v>
      </c>
      <c r="J158" s="41">
        <v>842.83333333333337</v>
      </c>
      <c r="K158" s="41">
        <v>852.76666666666677</v>
      </c>
      <c r="L158" s="41">
        <v>871.13333333333333</v>
      </c>
      <c r="M158" s="31">
        <v>834.4</v>
      </c>
      <c r="N158" s="31">
        <v>806.1</v>
      </c>
      <c r="O158" s="42">
        <v>8220150</v>
      </c>
      <c r="P158" s="43">
        <v>3.4840244731475185E-2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298.14999999999998</v>
      </c>
      <c r="F159" s="40">
        <v>298.0333333333333</v>
      </c>
      <c r="G159" s="41">
        <v>292.66666666666663</v>
      </c>
      <c r="H159" s="41">
        <v>287.18333333333334</v>
      </c>
      <c r="I159" s="41">
        <v>281.81666666666666</v>
      </c>
      <c r="J159" s="41">
        <v>303.51666666666659</v>
      </c>
      <c r="K159" s="41">
        <v>308.88333333333327</v>
      </c>
      <c r="L159" s="41">
        <v>314.36666666666656</v>
      </c>
      <c r="M159" s="31">
        <v>303.39999999999998</v>
      </c>
      <c r="N159" s="31">
        <v>292.55</v>
      </c>
      <c r="O159" s="42">
        <v>112429650</v>
      </c>
      <c r="P159" s="43">
        <v>2.8120927808183475E-2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131.25</v>
      </c>
      <c r="F160" s="40">
        <v>130.83333333333334</v>
      </c>
      <c r="G160" s="41">
        <v>128.66666666666669</v>
      </c>
      <c r="H160" s="41">
        <v>126.08333333333334</v>
      </c>
      <c r="I160" s="41">
        <v>123.91666666666669</v>
      </c>
      <c r="J160" s="41">
        <v>133.41666666666669</v>
      </c>
      <c r="K160" s="41">
        <v>135.58333333333337</v>
      </c>
      <c r="L160" s="41">
        <v>138.16666666666669</v>
      </c>
      <c r="M160" s="31">
        <v>133</v>
      </c>
      <c r="N160" s="31">
        <v>128.25</v>
      </c>
      <c r="O160" s="42">
        <v>142128000</v>
      </c>
      <c r="P160" s="43">
        <v>3.7181809514729718E-3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1502.7</v>
      </c>
      <c r="F161" s="40">
        <v>1508.3833333333332</v>
      </c>
      <c r="G161" s="41">
        <v>1483.7666666666664</v>
      </c>
      <c r="H161" s="41">
        <v>1464.8333333333333</v>
      </c>
      <c r="I161" s="41">
        <v>1440.2166666666665</v>
      </c>
      <c r="J161" s="41">
        <v>1527.3166666666664</v>
      </c>
      <c r="K161" s="41">
        <v>1551.9333333333332</v>
      </c>
      <c r="L161" s="41">
        <v>1570.8666666666663</v>
      </c>
      <c r="M161" s="31">
        <v>1533</v>
      </c>
      <c r="N161" s="31">
        <v>1489.45</v>
      </c>
      <c r="O161" s="42">
        <v>46243400</v>
      </c>
      <c r="P161" s="43">
        <v>-4.6229904805315476E-2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3550.05</v>
      </c>
      <c r="F162" s="40">
        <v>3523.3833333333332</v>
      </c>
      <c r="G162" s="41">
        <v>3487.0166666666664</v>
      </c>
      <c r="H162" s="41">
        <v>3423.9833333333331</v>
      </c>
      <c r="I162" s="41">
        <v>3387.6166666666663</v>
      </c>
      <c r="J162" s="41">
        <v>3586.4166666666665</v>
      </c>
      <c r="K162" s="41">
        <v>3622.7833333333333</v>
      </c>
      <c r="L162" s="41">
        <v>3685.8166666666666</v>
      </c>
      <c r="M162" s="31">
        <v>3559.75</v>
      </c>
      <c r="N162" s="31">
        <v>3460.35</v>
      </c>
      <c r="O162" s="42">
        <v>9862200</v>
      </c>
      <c r="P162" s="43">
        <v>2.7344604518891216E-2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1415</v>
      </c>
      <c r="F163" s="40">
        <v>1403.2333333333333</v>
      </c>
      <c r="G163" s="41">
        <v>1379.4666666666667</v>
      </c>
      <c r="H163" s="41">
        <v>1343.9333333333334</v>
      </c>
      <c r="I163" s="41">
        <v>1320.1666666666667</v>
      </c>
      <c r="J163" s="41">
        <v>1438.7666666666667</v>
      </c>
      <c r="K163" s="41">
        <v>1462.5333333333335</v>
      </c>
      <c r="L163" s="41">
        <v>1498.0666666666666</v>
      </c>
      <c r="M163" s="31">
        <v>1427</v>
      </c>
      <c r="N163" s="31">
        <v>1367.7</v>
      </c>
      <c r="O163" s="42">
        <v>11247000</v>
      </c>
      <c r="P163" s="43">
        <v>-2.2886949116457315E-3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1875.35</v>
      </c>
      <c r="F164" s="40">
        <v>1860.0333333333335</v>
      </c>
      <c r="G164" s="41">
        <v>1841.0666666666671</v>
      </c>
      <c r="H164" s="41">
        <v>1806.7833333333335</v>
      </c>
      <c r="I164" s="41">
        <v>1787.8166666666671</v>
      </c>
      <c r="J164" s="41">
        <v>1894.3166666666671</v>
      </c>
      <c r="K164" s="41">
        <v>1913.2833333333338</v>
      </c>
      <c r="L164" s="41">
        <v>1947.5666666666671</v>
      </c>
      <c r="M164" s="31">
        <v>1879</v>
      </c>
      <c r="N164" s="31">
        <v>1825.75</v>
      </c>
      <c r="O164" s="42">
        <v>4699500</v>
      </c>
      <c r="P164" s="43">
        <v>8.8552568024472707E-3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3005.2</v>
      </c>
      <c r="F165" s="40">
        <v>3002.8166666666671</v>
      </c>
      <c r="G165" s="41">
        <v>2963.1833333333343</v>
      </c>
      <c r="H165" s="41">
        <v>2921.1666666666674</v>
      </c>
      <c r="I165" s="41">
        <v>2881.5333333333347</v>
      </c>
      <c r="J165" s="41">
        <v>3044.8333333333339</v>
      </c>
      <c r="K165" s="41">
        <v>3084.4666666666662</v>
      </c>
      <c r="L165" s="41">
        <v>3126.4833333333336</v>
      </c>
      <c r="M165" s="31">
        <v>3042.45</v>
      </c>
      <c r="N165" s="31">
        <v>2960.8</v>
      </c>
      <c r="O165" s="42">
        <v>748250</v>
      </c>
      <c r="P165" s="43">
        <v>-5.2548274770496992E-2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457.15</v>
      </c>
      <c r="F166" s="40">
        <v>456.95</v>
      </c>
      <c r="G166" s="41">
        <v>451.04999999999995</v>
      </c>
      <c r="H166" s="41">
        <v>444.95</v>
      </c>
      <c r="I166" s="41">
        <v>439.04999999999995</v>
      </c>
      <c r="J166" s="41">
        <v>463.04999999999995</v>
      </c>
      <c r="K166" s="41">
        <v>468.94999999999993</v>
      </c>
      <c r="L166" s="41">
        <v>475.04999999999995</v>
      </c>
      <c r="M166" s="31">
        <v>462.85</v>
      </c>
      <c r="N166" s="31">
        <v>450.85</v>
      </c>
      <c r="O166" s="42">
        <v>2697000</v>
      </c>
      <c r="P166" s="43">
        <v>1.0112359550561797E-2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889.1</v>
      </c>
      <c r="F167" s="40">
        <v>889.1</v>
      </c>
      <c r="G167" s="41">
        <v>868.25</v>
      </c>
      <c r="H167" s="41">
        <v>847.4</v>
      </c>
      <c r="I167" s="41">
        <v>826.55</v>
      </c>
      <c r="J167" s="41">
        <v>909.95</v>
      </c>
      <c r="K167" s="41">
        <v>930.80000000000018</v>
      </c>
      <c r="L167" s="41">
        <v>951.65000000000009</v>
      </c>
      <c r="M167" s="31">
        <v>909.95</v>
      </c>
      <c r="N167" s="31">
        <v>868.25</v>
      </c>
      <c r="O167" s="42">
        <v>1366625</v>
      </c>
      <c r="P167" s="43">
        <v>6.4068339562199676E-3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531.29999999999995</v>
      </c>
      <c r="F168" s="40">
        <v>533.15</v>
      </c>
      <c r="G168" s="41">
        <v>524.84999999999991</v>
      </c>
      <c r="H168" s="41">
        <v>518.4</v>
      </c>
      <c r="I168" s="41">
        <v>510.09999999999991</v>
      </c>
      <c r="J168" s="41">
        <v>539.59999999999991</v>
      </c>
      <c r="K168" s="41">
        <v>547.89999999999986</v>
      </c>
      <c r="L168" s="41">
        <v>554.34999999999991</v>
      </c>
      <c r="M168" s="31">
        <v>541.45000000000005</v>
      </c>
      <c r="N168" s="31">
        <v>526.70000000000005</v>
      </c>
      <c r="O168" s="42">
        <v>7373800</v>
      </c>
      <c r="P168" s="43">
        <v>7.0093457943925228E-2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1408.2</v>
      </c>
      <c r="F169" s="40">
        <v>1401.5833333333333</v>
      </c>
      <c r="G169" s="41">
        <v>1389.6666666666665</v>
      </c>
      <c r="H169" s="41">
        <v>1371.1333333333332</v>
      </c>
      <c r="I169" s="41">
        <v>1359.2166666666665</v>
      </c>
      <c r="J169" s="41">
        <v>1420.1166666666666</v>
      </c>
      <c r="K169" s="41">
        <v>1432.0333333333331</v>
      </c>
      <c r="L169" s="41">
        <v>1450.5666666666666</v>
      </c>
      <c r="M169" s="31">
        <v>1413.5</v>
      </c>
      <c r="N169" s="31">
        <v>1383.05</v>
      </c>
      <c r="O169" s="42">
        <v>1794100</v>
      </c>
      <c r="P169" s="43">
        <v>-2.4362390559573659E-2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7410.3</v>
      </c>
      <c r="F170" s="40">
        <v>7381.7833333333328</v>
      </c>
      <c r="G170" s="41">
        <v>7334.5166666666655</v>
      </c>
      <c r="H170" s="41">
        <v>7258.7333333333327</v>
      </c>
      <c r="I170" s="41">
        <v>7211.4666666666653</v>
      </c>
      <c r="J170" s="41">
        <v>7457.5666666666657</v>
      </c>
      <c r="K170" s="41">
        <v>7504.8333333333321</v>
      </c>
      <c r="L170" s="41">
        <v>7580.6166666666659</v>
      </c>
      <c r="M170" s="31">
        <v>7429.05</v>
      </c>
      <c r="N170" s="31">
        <v>7306</v>
      </c>
      <c r="O170" s="42">
        <v>1795300</v>
      </c>
      <c r="P170" s="43">
        <v>3.8581972713039587E-3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761.65</v>
      </c>
      <c r="F171" s="40">
        <v>762.05000000000007</v>
      </c>
      <c r="G171" s="41">
        <v>745.45000000000016</v>
      </c>
      <c r="H171" s="41">
        <v>729.25000000000011</v>
      </c>
      <c r="I171" s="41">
        <v>712.6500000000002</v>
      </c>
      <c r="J171" s="41">
        <v>778.25000000000011</v>
      </c>
      <c r="K171" s="41">
        <v>794.85</v>
      </c>
      <c r="L171" s="41">
        <v>811.05000000000007</v>
      </c>
      <c r="M171" s="31">
        <v>778.65</v>
      </c>
      <c r="N171" s="31">
        <v>745.85</v>
      </c>
      <c r="O171" s="42">
        <v>25898600</v>
      </c>
      <c r="P171" s="43">
        <v>-6.7803370226343605E-3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301.85000000000002</v>
      </c>
      <c r="F172" s="40">
        <v>312.86666666666667</v>
      </c>
      <c r="G172" s="41">
        <v>284.23333333333335</v>
      </c>
      <c r="H172" s="41">
        <v>266.61666666666667</v>
      </c>
      <c r="I172" s="41">
        <v>237.98333333333335</v>
      </c>
      <c r="J172" s="41">
        <v>330.48333333333335</v>
      </c>
      <c r="K172" s="41">
        <v>359.11666666666667</v>
      </c>
      <c r="L172" s="41">
        <v>376.73333333333335</v>
      </c>
      <c r="M172" s="31">
        <v>341.5</v>
      </c>
      <c r="N172" s="31">
        <v>295.25</v>
      </c>
      <c r="O172" s="42">
        <v>151050600</v>
      </c>
      <c r="P172" s="43">
        <v>2.8083131131975948E-2</v>
      </c>
    </row>
    <row r="173" spans="1:16" ht="12.75" customHeight="1">
      <c r="A173" s="326">
        <v>163</v>
      </c>
      <c r="B173" s="32" t="s">
        <v>71</v>
      </c>
      <c r="C173" s="33" t="s">
        <v>214</v>
      </c>
      <c r="D173" s="34">
        <v>44434</v>
      </c>
      <c r="E173" s="40">
        <v>988.75</v>
      </c>
      <c r="F173" s="40">
        <v>986.80000000000007</v>
      </c>
      <c r="G173" s="41">
        <v>979.60000000000014</v>
      </c>
      <c r="H173" s="41">
        <v>970.45</v>
      </c>
      <c r="I173" s="41">
        <v>963.25000000000011</v>
      </c>
      <c r="J173" s="41">
        <v>995.95000000000016</v>
      </c>
      <c r="K173" s="41">
        <v>1003.1500000000002</v>
      </c>
      <c r="L173" s="41">
        <v>1012.3000000000002</v>
      </c>
      <c r="M173" s="31">
        <v>994</v>
      </c>
      <c r="N173" s="31">
        <v>977.65</v>
      </c>
      <c r="O173" s="42">
        <v>3955500</v>
      </c>
      <c r="P173" s="43">
        <v>-3.5243902439024387E-2</v>
      </c>
    </row>
    <row r="174" spans="1:16" ht="12.75" customHeight="1">
      <c r="A174" s="327">
        <v>164</v>
      </c>
      <c r="B174" s="325" t="s">
        <v>88</v>
      </c>
      <c r="C174" s="33" t="s">
        <v>215</v>
      </c>
      <c r="D174" s="34">
        <v>44434</v>
      </c>
      <c r="E174" s="40">
        <v>634.45000000000005</v>
      </c>
      <c r="F174" s="40">
        <v>627.66666666666663</v>
      </c>
      <c r="G174" s="41">
        <v>619.63333333333321</v>
      </c>
      <c r="H174" s="41">
        <v>604.81666666666661</v>
      </c>
      <c r="I174" s="41">
        <v>596.78333333333319</v>
      </c>
      <c r="J174" s="41">
        <v>642.48333333333323</v>
      </c>
      <c r="K174" s="41">
        <v>650.51666666666677</v>
      </c>
      <c r="L174" s="41">
        <v>665.33333333333326</v>
      </c>
      <c r="M174" s="31">
        <v>635.70000000000005</v>
      </c>
      <c r="N174" s="31">
        <v>612.85</v>
      </c>
      <c r="O174" s="42">
        <v>30934400</v>
      </c>
      <c r="P174" s="43">
        <v>9.6610789075147526E-3</v>
      </c>
    </row>
    <row r="175" spans="1:16" ht="12.75" customHeight="1">
      <c r="A175" s="327">
        <v>165</v>
      </c>
      <c r="B175" s="325" t="s">
        <v>183</v>
      </c>
      <c r="C175" s="33" t="s">
        <v>216</v>
      </c>
      <c r="D175" s="34">
        <v>44434</v>
      </c>
      <c r="E175" s="40">
        <v>178.95</v>
      </c>
      <c r="F175" s="40">
        <v>179.53333333333333</v>
      </c>
      <c r="G175" s="41">
        <v>176.56666666666666</v>
      </c>
      <c r="H175" s="41">
        <v>174.18333333333334</v>
      </c>
      <c r="I175" s="41">
        <v>171.21666666666667</v>
      </c>
      <c r="J175" s="41">
        <v>181.91666666666666</v>
      </c>
      <c r="K175" s="41">
        <v>184.8833333333333</v>
      </c>
      <c r="L175" s="41">
        <v>187.26666666666665</v>
      </c>
      <c r="M175" s="31">
        <v>182.5</v>
      </c>
      <c r="N175" s="31">
        <v>177.15</v>
      </c>
      <c r="O175" s="42">
        <v>76110000</v>
      </c>
      <c r="P175" s="43">
        <v>-9.5647081788014839E-3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20" sqref="E2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44426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60" t="s">
        <v>16</v>
      </c>
      <c r="B8" s="462"/>
      <c r="C8" s="466" t="s">
        <v>20</v>
      </c>
      <c r="D8" s="466" t="s">
        <v>21</v>
      </c>
      <c r="E8" s="457" t="s">
        <v>22</v>
      </c>
      <c r="F8" s="458"/>
      <c r="G8" s="459"/>
      <c r="H8" s="457" t="s">
        <v>23</v>
      </c>
      <c r="I8" s="458"/>
      <c r="J8" s="459"/>
      <c r="K8" s="26"/>
      <c r="L8" s="55"/>
      <c r="M8" s="55"/>
      <c r="N8" s="1"/>
      <c r="O8" s="1"/>
    </row>
    <row r="9" spans="1:15" ht="36" customHeight="1">
      <c r="A9" s="464"/>
      <c r="B9" s="465"/>
      <c r="C9" s="465"/>
      <c r="D9" s="46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16614.599999999999</v>
      </c>
      <c r="D10" s="35">
        <v>16579.516666666666</v>
      </c>
      <c r="E10" s="35">
        <v>16530.483333333334</v>
      </c>
      <c r="F10" s="35">
        <v>16446.366666666669</v>
      </c>
      <c r="G10" s="35">
        <v>16397.333333333336</v>
      </c>
      <c r="H10" s="35">
        <v>16663.633333333331</v>
      </c>
      <c r="I10" s="35">
        <v>16712.666666666664</v>
      </c>
      <c r="J10" s="35">
        <v>16796.783333333329</v>
      </c>
      <c r="K10" s="37">
        <v>16628.55</v>
      </c>
      <c r="L10" s="37">
        <v>16495.400000000001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35867.449999999997</v>
      </c>
      <c r="D11" s="40">
        <v>35824.333333333336</v>
      </c>
      <c r="E11" s="40">
        <v>35654.966666666674</v>
      </c>
      <c r="F11" s="40">
        <v>35442.483333333337</v>
      </c>
      <c r="G11" s="40">
        <v>35273.116666666676</v>
      </c>
      <c r="H11" s="40">
        <v>36036.816666666673</v>
      </c>
      <c r="I11" s="40">
        <v>36206.183333333327</v>
      </c>
      <c r="J11" s="40">
        <v>36418.666666666672</v>
      </c>
      <c r="K11" s="31">
        <v>35993.699999999997</v>
      </c>
      <c r="L11" s="31">
        <v>35611.85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2026.65</v>
      </c>
      <c r="D12" s="40">
        <v>2028.5333333333335</v>
      </c>
      <c r="E12" s="40">
        <v>2008.2166666666672</v>
      </c>
      <c r="F12" s="40">
        <v>1989.7833333333335</v>
      </c>
      <c r="G12" s="40">
        <v>1969.4666666666672</v>
      </c>
      <c r="H12" s="40">
        <v>2046.9666666666672</v>
      </c>
      <c r="I12" s="40">
        <v>2067.2833333333333</v>
      </c>
      <c r="J12" s="40">
        <v>2085.7166666666672</v>
      </c>
      <c r="K12" s="31">
        <v>2048.85</v>
      </c>
      <c r="L12" s="31">
        <v>2010.1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4568.8</v>
      </c>
      <c r="D13" s="40">
        <v>4563.333333333333</v>
      </c>
      <c r="E13" s="40">
        <v>4533.8666666666659</v>
      </c>
      <c r="F13" s="40">
        <v>4498.9333333333325</v>
      </c>
      <c r="G13" s="40">
        <v>4469.4666666666653</v>
      </c>
      <c r="H13" s="40">
        <v>4598.2666666666664</v>
      </c>
      <c r="I13" s="40">
        <v>4627.7333333333336</v>
      </c>
      <c r="J13" s="40">
        <v>4662.666666666667</v>
      </c>
      <c r="K13" s="31">
        <v>4592.8</v>
      </c>
      <c r="L13" s="31">
        <v>4528.3999999999996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33414.75</v>
      </c>
      <c r="D14" s="40">
        <v>33117.166666666664</v>
      </c>
      <c r="E14" s="40">
        <v>32747.23333333333</v>
      </c>
      <c r="F14" s="40">
        <v>32079.716666666667</v>
      </c>
      <c r="G14" s="40">
        <v>31709.783333333333</v>
      </c>
      <c r="H14" s="40">
        <v>33784.683333333327</v>
      </c>
      <c r="I14" s="40">
        <v>34154.616666666661</v>
      </c>
      <c r="J14" s="40">
        <v>34822.133333333324</v>
      </c>
      <c r="K14" s="31">
        <v>33487.1</v>
      </c>
      <c r="L14" s="31">
        <v>32449.65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3591.25</v>
      </c>
      <c r="D15" s="40">
        <v>3599</v>
      </c>
      <c r="E15" s="40">
        <v>3560.3</v>
      </c>
      <c r="F15" s="40">
        <v>3529.3500000000004</v>
      </c>
      <c r="G15" s="40">
        <v>3490.6500000000005</v>
      </c>
      <c r="H15" s="40">
        <v>3629.95</v>
      </c>
      <c r="I15" s="40">
        <v>3668.6499999999996</v>
      </c>
      <c r="J15" s="40">
        <v>3699.5999999999995</v>
      </c>
      <c r="K15" s="31">
        <v>3637.7</v>
      </c>
      <c r="L15" s="31">
        <v>3568.05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7462.6</v>
      </c>
      <c r="D16" s="40">
        <v>7451.4833333333336</v>
      </c>
      <c r="E16" s="40">
        <v>7400.0666666666675</v>
      </c>
      <c r="F16" s="40">
        <v>7337.5333333333338</v>
      </c>
      <c r="G16" s="40">
        <v>7286.1166666666677</v>
      </c>
      <c r="H16" s="40">
        <v>7514.0166666666673</v>
      </c>
      <c r="I16" s="40">
        <v>7565.4333333333334</v>
      </c>
      <c r="J16" s="40">
        <v>7627.9666666666672</v>
      </c>
      <c r="K16" s="31">
        <v>7502.9</v>
      </c>
      <c r="L16" s="31">
        <v>7388.95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2308.75</v>
      </c>
      <c r="D17" s="40">
        <v>2298.25</v>
      </c>
      <c r="E17" s="40">
        <v>2281.5</v>
      </c>
      <c r="F17" s="40">
        <v>2254.25</v>
      </c>
      <c r="G17" s="40">
        <v>2237.5</v>
      </c>
      <c r="H17" s="40">
        <v>2325.5</v>
      </c>
      <c r="I17" s="40">
        <v>2342.25</v>
      </c>
      <c r="J17" s="40">
        <v>2369.5</v>
      </c>
      <c r="K17" s="31">
        <v>2315</v>
      </c>
      <c r="L17" s="31">
        <v>2271</v>
      </c>
      <c r="M17" s="31">
        <v>3.0912500000000001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1350.2</v>
      </c>
      <c r="D18" s="40">
        <v>1345.0666666666666</v>
      </c>
      <c r="E18" s="40">
        <v>1326.6333333333332</v>
      </c>
      <c r="F18" s="40">
        <v>1303.0666666666666</v>
      </c>
      <c r="G18" s="40">
        <v>1284.6333333333332</v>
      </c>
      <c r="H18" s="40">
        <v>1368.6333333333332</v>
      </c>
      <c r="I18" s="40">
        <v>1387.0666666666666</v>
      </c>
      <c r="J18" s="40">
        <v>1410.6333333333332</v>
      </c>
      <c r="K18" s="31">
        <v>1363.5</v>
      </c>
      <c r="L18" s="31">
        <v>1321.5</v>
      </c>
      <c r="M18" s="31">
        <v>14.401070000000001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952.7</v>
      </c>
      <c r="D19" s="40">
        <v>956.31666666666661</v>
      </c>
      <c r="E19" s="40">
        <v>938.68333333333317</v>
      </c>
      <c r="F19" s="40">
        <v>924.66666666666652</v>
      </c>
      <c r="G19" s="40">
        <v>907.03333333333308</v>
      </c>
      <c r="H19" s="40">
        <v>970.33333333333326</v>
      </c>
      <c r="I19" s="40">
        <v>987.9666666666667</v>
      </c>
      <c r="J19" s="40">
        <v>1001.9833333333333</v>
      </c>
      <c r="K19" s="31">
        <v>973.95</v>
      </c>
      <c r="L19" s="31">
        <v>942.3</v>
      </c>
      <c r="M19" s="31">
        <v>29.133109999999999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19045.3</v>
      </c>
      <c r="D20" s="40">
        <v>18971.783333333336</v>
      </c>
      <c r="E20" s="40">
        <v>18803.566666666673</v>
      </c>
      <c r="F20" s="40">
        <v>18561.833333333336</v>
      </c>
      <c r="G20" s="40">
        <v>18393.616666666672</v>
      </c>
      <c r="H20" s="40">
        <v>19213.516666666674</v>
      </c>
      <c r="I20" s="40">
        <v>19381.733333333341</v>
      </c>
      <c r="J20" s="40">
        <v>19623.466666666674</v>
      </c>
      <c r="K20" s="31">
        <v>19140</v>
      </c>
      <c r="L20" s="31">
        <v>18730.05</v>
      </c>
      <c r="M20" s="31">
        <v>0.12161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1441.65</v>
      </c>
      <c r="D21" s="40">
        <v>1436.2833333333335</v>
      </c>
      <c r="E21" s="40">
        <v>1421.5666666666671</v>
      </c>
      <c r="F21" s="40">
        <v>1401.4833333333336</v>
      </c>
      <c r="G21" s="40">
        <v>1386.7666666666671</v>
      </c>
      <c r="H21" s="40">
        <v>1456.366666666667</v>
      </c>
      <c r="I21" s="40">
        <v>1471.0833333333337</v>
      </c>
      <c r="J21" s="40">
        <v>1491.166666666667</v>
      </c>
      <c r="K21" s="31">
        <v>1451</v>
      </c>
      <c r="L21" s="31">
        <v>1416.2</v>
      </c>
      <c r="M21" s="31">
        <v>30.628150000000002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936.85</v>
      </c>
      <c r="D22" s="40">
        <v>934.61666666666667</v>
      </c>
      <c r="E22" s="40">
        <v>929.23333333333335</v>
      </c>
      <c r="F22" s="40">
        <v>921.61666666666667</v>
      </c>
      <c r="G22" s="40">
        <v>916.23333333333335</v>
      </c>
      <c r="H22" s="40">
        <v>942.23333333333335</v>
      </c>
      <c r="I22" s="40">
        <v>947.61666666666679</v>
      </c>
      <c r="J22" s="40">
        <v>955.23333333333335</v>
      </c>
      <c r="K22" s="31">
        <v>940</v>
      </c>
      <c r="L22" s="31">
        <v>927</v>
      </c>
      <c r="M22" s="31">
        <v>21.112960000000001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692.65</v>
      </c>
      <c r="D23" s="40">
        <v>697.86666666666667</v>
      </c>
      <c r="E23" s="40">
        <v>680.83333333333337</v>
      </c>
      <c r="F23" s="40">
        <v>669.01666666666665</v>
      </c>
      <c r="G23" s="40">
        <v>651.98333333333335</v>
      </c>
      <c r="H23" s="40">
        <v>709.68333333333339</v>
      </c>
      <c r="I23" s="40">
        <v>726.7166666666667</v>
      </c>
      <c r="J23" s="40">
        <v>738.53333333333342</v>
      </c>
      <c r="K23" s="31">
        <v>714.9</v>
      </c>
      <c r="L23" s="31">
        <v>686.05</v>
      </c>
      <c r="M23" s="31">
        <v>72.627740000000003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973.15</v>
      </c>
      <c r="D24" s="40">
        <v>952.5333333333333</v>
      </c>
      <c r="E24" s="40">
        <v>930.61666666666656</v>
      </c>
      <c r="F24" s="40">
        <v>888.08333333333326</v>
      </c>
      <c r="G24" s="40">
        <v>866.16666666666652</v>
      </c>
      <c r="H24" s="40">
        <v>995.06666666666661</v>
      </c>
      <c r="I24" s="40">
        <v>1016.9833333333333</v>
      </c>
      <c r="J24" s="40">
        <v>1059.5166666666667</v>
      </c>
      <c r="K24" s="31">
        <v>974.45</v>
      </c>
      <c r="L24" s="31">
        <v>910</v>
      </c>
      <c r="M24" s="31">
        <v>2.9392299999999998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1024</v>
      </c>
      <c r="D25" s="40">
        <v>1003.1999999999999</v>
      </c>
      <c r="E25" s="40">
        <v>979.8</v>
      </c>
      <c r="F25" s="40">
        <v>935.6</v>
      </c>
      <c r="G25" s="40">
        <v>912.2</v>
      </c>
      <c r="H25" s="40">
        <v>1047.3999999999999</v>
      </c>
      <c r="I25" s="40">
        <v>1070.7999999999997</v>
      </c>
      <c r="J25" s="40">
        <v>1114.9999999999998</v>
      </c>
      <c r="K25" s="31">
        <v>1026.5999999999999</v>
      </c>
      <c r="L25" s="31">
        <v>959</v>
      </c>
      <c r="M25" s="31">
        <v>1.5197000000000001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112.5</v>
      </c>
      <c r="D26" s="40">
        <v>112.90000000000002</v>
      </c>
      <c r="E26" s="40">
        <v>111.25000000000004</v>
      </c>
      <c r="F26" s="40">
        <v>110.00000000000003</v>
      </c>
      <c r="G26" s="40">
        <v>108.35000000000005</v>
      </c>
      <c r="H26" s="40">
        <v>114.15000000000003</v>
      </c>
      <c r="I26" s="40">
        <v>115.80000000000001</v>
      </c>
      <c r="J26" s="40">
        <v>117.05000000000003</v>
      </c>
      <c r="K26" s="31">
        <v>114.55</v>
      </c>
      <c r="L26" s="31">
        <v>111.65</v>
      </c>
      <c r="M26" s="31">
        <v>17.84253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206.35</v>
      </c>
      <c r="D27" s="40">
        <v>206.08333333333334</v>
      </c>
      <c r="E27" s="40">
        <v>203.66666666666669</v>
      </c>
      <c r="F27" s="40">
        <v>200.98333333333335</v>
      </c>
      <c r="G27" s="40">
        <v>198.56666666666669</v>
      </c>
      <c r="H27" s="40">
        <v>208.76666666666668</v>
      </c>
      <c r="I27" s="40">
        <v>211.18333333333337</v>
      </c>
      <c r="J27" s="40">
        <v>213.86666666666667</v>
      </c>
      <c r="K27" s="31">
        <v>208.5</v>
      </c>
      <c r="L27" s="31">
        <v>203.4</v>
      </c>
      <c r="M27" s="31">
        <v>11.166919999999999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2319.1</v>
      </c>
      <c r="D28" s="40">
        <v>2306.3666666666668</v>
      </c>
      <c r="E28" s="40">
        <v>2264.2333333333336</v>
      </c>
      <c r="F28" s="40">
        <v>2209.3666666666668</v>
      </c>
      <c r="G28" s="40">
        <v>2167.2333333333336</v>
      </c>
      <c r="H28" s="40">
        <v>2361.2333333333336</v>
      </c>
      <c r="I28" s="40">
        <v>2403.3666666666668</v>
      </c>
      <c r="J28" s="40">
        <v>2458.2333333333336</v>
      </c>
      <c r="K28" s="31">
        <v>2348.5</v>
      </c>
      <c r="L28" s="31">
        <v>2251.5</v>
      </c>
      <c r="M28" s="31">
        <v>0.95750999999999997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770.2</v>
      </c>
      <c r="D29" s="40">
        <v>769.28333333333342</v>
      </c>
      <c r="E29" s="40">
        <v>760.96666666666681</v>
      </c>
      <c r="F29" s="40">
        <v>751.73333333333335</v>
      </c>
      <c r="G29" s="40">
        <v>743.41666666666674</v>
      </c>
      <c r="H29" s="40">
        <v>778.51666666666688</v>
      </c>
      <c r="I29" s="40">
        <v>786.83333333333348</v>
      </c>
      <c r="J29" s="40">
        <v>796.06666666666695</v>
      </c>
      <c r="K29" s="31">
        <v>777.6</v>
      </c>
      <c r="L29" s="31">
        <v>760.05</v>
      </c>
      <c r="M29" s="31">
        <v>2.9494199999999999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3703.25</v>
      </c>
      <c r="D30" s="40">
        <v>3711.0833333333335</v>
      </c>
      <c r="E30" s="40">
        <v>3672.166666666667</v>
      </c>
      <c r="F30" s="40">
        <v>3641.0833333333335</v>
      </c>
      <c r="G30" s="40">
        <v>3602.166666666667</v>
      </c>
      <c r="H30" s="40">
        <v>3742.166666666667</v>
      </c>
      <c r="I30" s="40">
        <v>3781.0833333333339</v>
      </c>
      <c r="J30" s="40">
        <v>3812.166666666667</v>
      </c>
      <c r="K30" s="31">
        <v>3750</v>
      </c>
      <c r="L30" s="31">
        <v>3680</v>
      </c>
      <c r="M30" s="31">
        <v>1.8768199999999999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711.2</v>
      </c>
      <c r="D31" s="40">
        <v>712.06666666666661</v>
      </c>
      <c r="E31" s="40">
        <v>701.43333333333317</v>
      </c>
      <c r="F31" s="40">
        <v>691.66666666666652</v>
      </c>
      <c r="G31" s="40">
        <v>681.03333333333308</v>
      </c>
      <c r="H31" s="40">
        <v>721.83333333333326</v>
      </c>
      <c r="I31" s="40">
        <v>732.4666666666667</v>
      </c>
      <c r="J31" s="40">
        <v>742.23333333333335</v>
      </c>
      <c r="K31" s="31">
        <v>722.7</v>
      </c>
      <c r="L31" s="31">
        <v>702.3</v>
      </c>
      <c r="M31" s="31">
        <v>13.225350000000001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401.5</v>
      </c>
      <c r="D32" s="40">
        <v>398.84999999999997</v>
      </c>
      <c r="E32" s="40">
        <v>394.89999999999992</v>
      </c>
      <c r="F32" s="40">
        <v>388.29999999999995</v>
      </c>
      <c r="G32" s="40">
        <v>384.34999999999991</v>
      </c>
      <c r="H32" s="40">
        <v>405.44999999999993</v>
      </c>
      <c r="I32" s="40">
        <v>409.4</v>
      </c>
      <c r="J32" s="40">
        <v>415.99999999999994</v>
      </c>
      <c r="K32" s="31">
        <v>402.8</v>
      </c>
      <c r="L32" s="31">
        <v>392.25</v>
      </c>
      <c r="M32" s="31">
        <v>27.368390000000002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4920.5</v>
      </c>
      <c r="D33" s="40">
        <v>4742.25</v>
      </c>
      <c r="E33" s="40">
        <v>4510.5</v>
      </c>
      <c r="F33" s="40">
        <v>4100.5</v>
      </c>
      <c r="G33" s="40">
        <v>3868.75</v>
      </c>
      <c r="H33" s="40">
        <v>5152.25</v>
      </c>
      <c r="I33" s="40">
        <v>5384</v>
      </c>
      <c r="J33" s="40">
        <v>5794</v>
      </c>
      <c r="K33" s="31">
        <v>4974</v>
      </c>
      <c r="L33" s="31">
        <v>4332.25</v>
      </c>
      <c r="M33" s="31">
        <v>80.694310000000002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222.15</v>
      </c>
      <c r="D34" s="40">
        <v>223.21666666666667</v>
      </c>
      <c r="E34" s="40">
        <v>219.43333333333334</v>
      </c>
      <c r="F34" s="40">
        <v>216.71666666666667</v>
      </c>
      <c r="G34" s="40">
        <v>212.93333333333334</v>
      </c>
      <c r="H34" s="40">
        <v>225.93333333333334</v>
      </c>
      <c r="I34" s="40">
        <v>229.7166666666667</v>
      </c>
      <c r="J34" s="40">
        <v>232.43333333333334</v>
      </c>
      <c r="K34" s="31">
        <v>227</v>
      </c>
      <c r="L34" s="31">
        <v>220.5</v>
      </c>
      <c r="M34" s="31">
        <v>30.133209999999998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126.4</v>
      </c>
      <c r="D35" s="40">
        <v>126.31666666666666</v>
      </c>
      <c r="E35" s="40">
        <v>124.18333333333334</v>
      </c>
      <c r="F35" s="40">
        <v>121.96666666666667</v>
      </c>
      <c r="G35" s="40">
        <v>119.83333333333334</v>
      </c>
      <c r="H35" s="40">
        <v>128.53333333333333</v>
      </c>
      <c r="I35" s="40">
        <v>130.66666666666666</v>
      </c>
      <c r="J35" s="40">
        <v>132.88333333333333</v>
      </c>
      <c r="K35" s="31">
        <v>128.44999999999999</v>
      </c>
      <c r="L35" s="31">
        <v>124.1</v>
      </c>
      <c r="M35" s="31">
        <v>231.86816999999999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3015.3</v>
      </c>
      <c r="D36" s="40">
        <v>3010.7999999999997</v>
      </c>
      <c r="E36" s="40">
        <v>2977.5999999999995</v>
      </c>
      <c r="F36" s="40">
        <v>2939.8999999999996</v>
      </c>
      <c r="G36" s="40">
        <v>2906.6999999999994</v>
      </c>
      <c r="H36" s="40">
        <v>3048.4999999999995</v>
      </c>
      <c r="I36" s="40">
        <v>3081.6999999999994</v>
      </c>
      <c r="J36" s="40">
        <v>3119.3999999999996</v>
      </c>
      <c r="K36" s="31">
        <v>3044</v>
      </c>
      <c r="L36" s="31">
        <v>2973.1</v>
      </c>
      <c r="M36" s="31">
        <v>20.367570000000001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731.45</v>
      </c>
      <c r="D37" s="40">
        <v>738.08333333333337</v>
      </c>
      <c r="E37" s="40">
        <v>721.66666666666674</v>
      </c>
      <c r="F37" s="40">
        <v>711.88333333333333</v>
      </c>
      <c r="G37" s="40">
        <v>695.4666666666667</v>
      </c>
      <c r="H37" s="40">
        <v>747.86666666666679</v>
      </c>
      <c r="I37" s="40">
        <v>764.28333333333353</v>
      </c>
      <c r="J37" s="40">
        <v>774.06666666666683</v>
      </c>
      <c r="K37" s="31">
        <v>754.5</v>
      </c>
      <c r="L37" s="31">
        <v>728.3</v>
      </c>
      <c r="M37" s="31">
        <v>56.592799999999997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3634.35</v>
      </c>
      <c r="D38" s="40">
        <v>3631.1166666666668</v>
      </c>
      <c r="E38" s="40">
        <v>3607.2333333333336</v>
      </c>
      <c r="F38" s="40">
        <v>3580.1166666666668</v>
      </c>
      <c r="G38" s="40">
        <v>3556.2333333333336</v>
      </c>
      <c r="H38" s="40">
        <v>3658.2333333333336</v>
      </c>
      <c r="I38" s="40">
        <v>3682.1166666666668</v>
      </c>
      <c r="J38" s="40">
        <v>3709.2333333333336</v>
      </c>
      <c r="K38" s="31">
        <v>3655</v>
      </c>
      <c r="L38" s="31">
        <v>3604</v>
      </c>
      <c r="M38" s="31">
        <v>2.0136099999999999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756.75</v>
      </c>
      <c r="D39" s="40">
        <v>755.35</v>
      </c>
      <c r="E39" s="40">
        <v>750.7</v>
      </c>
      <c r="F39" s="40">
        <v>744.65</v>
      </c>
      <c r="G39" s="40">
        <v>740</v>
      </c>
      <c r="H39" s="40">
        <v>761.40000000000009</v>
      </c>
      <c r="I39" s="40">
        <v>766.05</v>
      </c>
      <c r="J39" s="40">
        <v>772.10000000000014</v>
      </c>
      <c r="K39" s="31">
        <v>760</v>
      </c>
      <c r="L39" s="31">
        <v>749.3</v>
      </c>
      <c r="M39" s="31">
        <v>55.761099999999999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3807.45</v>
      </c>
      <c r="D40" s="40">
        <v>3789.5</v>
      </c>
      <c r="E40" s="40">
        <v>3759.5</v>
      </c>
      <c r="F40" s="40">
        <v>3711.55</v>
      </c>
      <c r="G40" s="40">
        <v>3681.55</v>
      </c>
      <c r="H40" s="40">
        <v>3837.45</v>
      </c>
      <c r="I40" s="40">
        <v>3867.45</v>
      </c>
      <c r="J40" s="40">
        <v>3915.3999999999996</v>
      </c>
      <c r="K40" s="31">
        <v>3819.5</v>
      </c>
      <c r="L40" s="31">
        <v>3741.55</v>
      </c>
      <c r="M40" s="31">
        <v>3.1977000000000002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6410.1</v>
      </c>
      <c r="D41" s="40">
        <v>6383.9833333333336</v>
      </c>
      <c r="E41" s="40">
        <v>6331.1166666666668</v>
      </c>
      <c r="F41" s="40">
        <v>6252.1333333333332</v>
      </c>
      <c r="G41" s="40">
        <v>6199.2666666666664</v>
      </c>
      <c r="H41" s="40">
        <v>6462.9666666666672</v>
      </c>
      <c r="I41" s="40">
        <v>6515.8333333333339</v>
      </c>
      <c r="J41" s="40">
        <v>6594.8166666666675</v>
      </c>
      <c r="K41" s="31">
        <v>6436.85</v>
      </c>
      <c r="L41" s="31">
        <v>6305</v>
      </c>
      <c r="M41" s="31">
        <v>16.027760000000001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14737.25</v>
      </c>
      <c r="D42" s="40">
        <v>14632.433333333334</v>
      </c>
      <c r="E42" s="40">
        <v>14464.866666666669</v>
      </c>
      <c r="F42" s="40">
        <v>14192.483333333334</v>
      </c>
      <c r="G42" s="40">
        <v>14024.916666666668</v>
      </c>
      <c r="H42" s="40">
        <v>14904.816666666669</v>
      </c>
      <c r="I42" s="40">
        <v>15072.383333333335</v>
      </c>
      <c r="J42" s="40">
        <v>15344.76666666667</v>
      </c>
      <c r="K42" s="31">
        <v>14800</v>
      </c>
      <c r="L42" s="31">
        <v>14360.05</v>
      </c>
      <c r="M42" s="31">
        <v>2.42069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4152.05</v>
      </c>
      <c r="D43" s="40">
        <v>4133.5999999999995</v>
      </c>
      <c r="E43" s="40">
        <v>4092.2499999999991</v>
      </c>
      <c r="F43" s="40">
        <v>4032.45</v>
      </c>
      <c r="G43" s="40">
        <v>3991.0999999999995</v>
      </c>
      <c r="H43" s="40">
        <v>4193.3999999999987</v>
      </c>
      <c r="I43" s="40">
        <v>4234.7499999999991</v>
      </c>
      <c r="J43" s="40">
        <v>4294.5499999999984</v>
      </c>
      <c r="K43" s="31">
        <v>4174.95</v>
      </c>
      <c r="L43" s="31">
        <v>4073.8</v>
      </c>
      <c r="M43" s="31">
        <v>0.37269000000000002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2301.9</v>
      </c>
      <c r="D44" s="40">
        <v>2290.9499999999998</v>
      </c>
      <c r="E44" s="40">
        <v>2274.1499999999996</v>
      </c>
      <c r="F44" s="40">
        <v>2246.3999999999996</v>
      </c>
      <c r="G44" s="40">
        <v>2229.5999999999995</v>
      </c>
      <c r="H44" s="40">
        <v>2318.6999999999998</v>
      </c>
      <c r="I44" s="40">
        <v>2335.5</v>
      </c>
      <c r="J44" s="40">
        <v>2363.25</v>
      </c>
      <c r="K44" s="31">
        <v>2307.75</v>
      </c>
      <c r="L44" s="31">
        <v>2263.1999999999998</v>
      </c>
      <c r="M44" s="31">
        <v>3.1181899999999998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293.45</v>
      </c>
      <c r="D45" s="40">
        <v>294.7833333333333</v>
      </c>
      <c r="E45" s="40">
        <v>287.66666666666663</v>
      </c>
      <c r="F45" s="40">
        <v>281.88333333333333</v>
      </c>
      <c r="G45" s="40">
        <v>274.76666666666665</v>
      </c>
      <c r="H45" s="40">
        <v>300.56666666666661</v>
      </c>
      <c r="I45" s="40">
        <v>307.68333333333328</v>
      </c>
      <c r="J45" s="40">
        <v>313.46666666666658</v>
      </c>
      <c r="K45" s="31">
        <v>301.89999999999998</v>
      </c>
      <c r="L45" s="31">
        <v>289</v>
      </c>
      <c r="M45" s="31">
        <v>63.453960000000002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78.05</v>
      </c>
      <c r="D46" s="40">
        <v>78.2</v>
      </c>
      <c r="E46" s="40">
        <v>76.7</v>
      </c>
      <c r="F46" s="40">
        <v>75.349999999999994</v>
      </c>
      <c r="G46" s="40">
        <v>73.849999999999994</v>
      </c>
      <c r="H46" s="40">
        <v>79.550000000000011</v>
      </c>
      <c r="I46" s="40">
        <v>81.050000000000011</v>
      </c>
      <c r="J46" s="40">
        <v>82.40000000000002</v>
      </c>
      <c r="K46" s="31">
        <v>79.7</v>
      </c>
      <c r="L46" s="31">
        <v>76.849999999999994</v>
      </c>
      <c r="M46" s="31">
        <v>262.49389000000002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66.7</v>
      </c>
      <c r="D47" s="40">
        <v>66.866666666666674</v>
      </c>
      <c r="E47" s="40">
        <v>66.033333333333346</v>
      </c>
      <c r="F47" s="40">
        <v>65.366666666666674</v>
      </c>
      <c r="G47" s="40">
        <v>64.533333333333346</v>
      </c>
      <c r="H47" s="40">
        <v>67.533333333333346</v>
      </c>
      <c r="I47" s="40">
        <v>68.36666666666666</v>
      </c>
      <c r="J47" s="40">
        <v>69.033333333333346</v>
      </c>
      <c r="K47" s="31">
        <v>67.7</v>
      </c>
      <c r="L47" s="31">
        <v>66.2</v>
      </c>
      <c r="M47" s="31">
        <v>12.20698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1730.6</v>
      </c>
      <c r="D48" s="40">
        <v>1714.95</v>
      </c>
      <c r="E48" s="40">
        <v>1692.5500000000002</v>
      </c>
      <c r="F48" s="40">
        <v>1654.5000000000002</v>
      </c>
      <c r="G48" s="40">
        <v>1632.1000000000004</v>
      </c>
      <c r="H48" s="40">
        <v>1753</v>
      </c>
      <c r="I48" s="40">
        <v>1775.4</v>
      </c>
      <c r="J48" s="40">
        <v>1813.4499999999998</v>
      </c>
      <c r="K48" s="31">
        <v>1737.35</v>
      </c>
      <c r="L48" s="31">
        <v>1676.9</v>
      </c>
      <c r="M48" s="31">
        <v>6.5318100000000001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814.95</v>
      </c>
      <c r="D49" s="40">
        <v>816.83333333333337</v>
      </c>
      <c r="E49" s="40">
        <v>805.66666666666674</v>
      </c>
      <c r="F49" s="40">
        <v>796.38333333333333</v>
      </c>
      <c r="G49" s="40">
        <v>785.2166666666667</v>
      </c>
      <c r="H49" s="40">
        <v>826.11666666666679</v>
      </c>
      <c r="I49" s="40">
        <v>837.28333333333353</v>
      </c>
      <c r="J49" s="40">
        <v>846.56666666666683</v>
      </c>
      <c r="K49" s="31">
        <v>828</v>
      </c>
      <c r="L49" s="31">
        <v>807.55</v>
      </c>
      <c r="M49" s="31">
        <v>9.8225099999999994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176.05</v>
      </c>
      <c r="D50" s="40">
        <v>174.95000000000002</v>
      </c>
      <c r="E50" s="40">
        <v>173.40000000000003</v>
      </c>
      <c r="F50" s="40">
        <v>170.75000000000003</v>
      </c>
      <c r="G50" s="40">
        <v>169.20000000000005</v>
      </c>
      <c r="H50" s="40">
        <v>177.60000000000002</v>
      </c>
      <c r="I50" s="40">
        <v>179.15000000000003</v>
      </c>
      <c r="J50" s="40">
        <v>181.8</v>
      </c>
      <c r="K50" s="31">
        <v>176.5</v>
      </c>
      <c r="L50" s="31">
        <v>172.3</v>
      </c>
      <c r="M50" s="31">
        <v>60.130130000000001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810.8</v>
      </c>
      <c r="D51" s="40">
        <v>805.9</v>
      </c>
      <c r="E51" s="40">
        <v>795.4</v>
      </c>
      <c r="F51" s="40">
        <v>780</v>
      </c>
      <c r="G51" s="40">
        <v>769.5</v>
      </c>
      <c r="H51" s="40">
        <v>821.3</v>
      </c>
      <c r="I51" s="40">
        <v>831.8</v>
      </c>
      <c r="J51" s="40">
        <v>847.19999999999993</v>
      </c>
      <c r="K51" s="31">
        <v>816.4</v>
      </c>
      <c r="L51" s="31">
        <v>790.5</v>
      </c>
      <c r="M51" s="31">
        <v>26.34226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52.75</v>
      </c>
      <c r="D52" s="40">
        <v>53.333333333333336</v>
      </c>
      <c r="E52" s="40">
        <v>52.016666666666673</v>
      </c>
      <c r="F52" s="40">
        <v>51.283333333333339</v>
      </c>
      <c r="G52" s="40">
        <v>49.966666666666676</v>
      </c>
      <c r="H52" s="40">
        <v>54.06666666666667</v>
      </c>
      <c r="I52" s="40">
        <v>55.383333333333333</v>
      </c>
      <c r="J52" s="40">
        <v>56.116666666666667</v>
      </c>
      <c r="K52" s="31">
        <v>54.65</v>
      </c>
      <c r="L52" s="31">
        <v>52.6</v>
      </c>
      <c r="M52" s="31">
        <v>307.10410999999999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465</v>
      </c>
      <c r="D53" s="40">
        <v>465.25</v>
      </c>
      <c r="E53" s="40">
        <v>460.75</v>
      </c>
      <c r="F53" s="40">
        <v>456.5</v>
      </c>
      <c r="G53" s="40">
        <v>452</v>
      </c>
      <c r="H53" s="40">
        <v>469.5</v>
      </c>
      <c r="I53" s="40">
        <v>474</v>
      </c>
      <c r="J53" s="40">
        <v>478.25</v>
      </c>
      <c r="K53" s="31">
        <v>469.75</v>
      </c>
      <c r="L53" s="31">
        <v>461</v>
      </c>
      <c r="M53" s="31">
        <v>71.817499999999995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626.35</v>
      </c>
      <c r="D54" s="40">
        <v>629.11666666666667</v>
      </c>
      <c r="E54" s="40">
        <v>620.23333333333335</v>
      </c>
      <c r="F54" s="40">
        <v>614.11666666666667</v>
      </c>
      <c r="G54" s="40">
        <v>605.23333333333335</v>
      </c>
      <c r="H54" s="40">
        <v>635.23333333333335</v>
      </c>
      <c r="I54" s="40">
        <v>644.11666666666679</v>
      </c>
      <c r="J54" s="40">
        <v>650.23333333333335</v>
      </c>
      <c r="K54" s="31">
        <v>638</v>
      </c>
      <c r="L54" s="31">
        <v>623</v>
      </c>
      <c r="M54" s="31">
        <v>111.02775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366.6</v>
      </c>
      <c r="D55" s="40">
        <v>366.75</v>
      </c>
      <c r="E55" s="40">
        <v>362.5</v>
      </c>
      <c r="F55" s="40">
        <v>358.4</v>
      </c>
      <c r="G55" s="40">
        <v>354.15</v>
      </c>
      <c r="H55" s="40">
        <v>370.85</v>
      </c>
      <c r="I55" s="40">
        <v>375.1</v>
      </c>
      <c r="J55" s="40">
        <v>379.20000000000005</v>
      </c>
      <c r="K55" s="31">
        <v>371</v>
      </c>
      <c r="L55" s="31">
        <v>362.65</v>
      </c>
      <c r="M55" s="31">
        <v>18.759329999999999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1112.1500000000001</v>
      </c>
      <c r="D56" s="40">
        <v>1114.9333333333332</v>
      </c>
      <c r="E56" s="40">
        <v>1098.8166666666664</v>
      </c>
      <c r="F56" s="40">
        <v>1085.4833333333331</v>
      </c>
      <c r="G56" s="40">
        <v>1069.3666666666663</v>
      </c>
      <c r="H56" s="40">
        <v>1128.2666666666664</v>
      </c>
      <c r="I56" s="40">
        <v>1144.3833333333332</v>
      </c>
      <c r="J56" s="40">
        <v>1157.7166666666665</v>
      </c>
      <c r="K56" s="31">
        <v>1131.05</v>
      </c>
      <c r="L56" s="31">
        <v>1101.5999999999999</v>
      </c>
      <c r="M56" s="31">
        <v>0.70862000000000003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13994.7</v>
      </c>
      <c r="D57" s="40">
        <v>14071.833333333334</v>
      </c>
      <c r="E57" s="40">
        <v>13872.916666666668</v>
      </c>
      <c r="F57" s="40">
        <v>13751.133333333333</v>
      </c>
      <c r="G57" s="40">
        <v>13552.216666666667</v>
      </c>
      <c r="H57" s="40">
        <v>14193.616666666669</v>
      </c>
      <c r="I57" s="40">
        <v>14392.533333333336</v>
      </c>
      <c r="J57" s="40">
        <v>14514.316666666669</v>
      </c>
      <c r="K57" s="31">
        <v>14270.75</v>
      </c>
      <c r="L57" s="31">
        <v>13950.05</v>
      </c>
      <c r="M57" s="31">
        <v>0.49220000000000003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3696.5</v>
      </c>
      <c r="D58" s="40">
        <v>3690.7000000000003</v>
      </c>
      <c r="E58" s="40">
        <v>3673.8000000000006</v>
      </c>
      <c r="F58" s="40">
        <v>3651.1000000000004</v>
      </c>
      <c r="G58" s="40">
        <v>3634.2000000000007</v>
      </c>
      <c r="H58" s="40">
        <v>3713.4000000000005</v>
      </c>
      <c r="I58" s="40">
        <v>3730.3</v>
      </c>
      <c r="J58" s="40">
        <v>3753.0000000000005</v>
      </c>
      <c r="K58" s="31">
        <v>3707.6</v>
      </c>
      <c r="L58" s="31">
        <v>3668</v>
      </c>
      <c r="M58" s="31">
        <v>5.7915400000000004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764.8</v>
      </c>
      <c r="D59" s="40">
        <v>764.26666666666677</v>
      </c>
      <c r="E59" s="40">
        <v>754.53333333333353</v>
      </c>
      <c r="F59" s="40">
        <v>744.26666666666677</v>
      </c>
      <c r="G59" s="40">
        <v>734.53333333333353</v>
      </c>
      <c r="H59" s="40">
        <v>774.53333333333353</v>
      </c>
      <c r="I59" s="40">
        <v>784.26666666666688</v>
      </c>
      <c r="J59" s="40">
        <v>794.53333333333353</v>
      </c>
      <c r="K59" s="31">
        <v>774</v>
      </c>
      <c r="L59" s="31">
        <v>754</v>
      </c>
      <c r="M59" s="31">
        <v>3.2743600000000002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530.15</v>
      </c>
      <c r="D60" s="40">
        <v>532.18333333333328</v>
      </c>
      <c r="E60" s="40">
        <v>524.56666666666661</v>
      </c>
      <c r="F60" s="40">
        <v>518.98333333333335</v>
      </c>
      <c r="G60" s="40">
        <v>511.36666666666667</v>
      </c>
      <c r="H60" s="40">
        <v>537.76666666666654</v>
      </c>
      <c r="I60" s="40">
        <v>545.3833333333331</v>
      </c>
      <c r="J60" s="40">
        <v>550.96666666666647</v>
      </c>
      <c r="K60" s="31">
        <v>539.79999999999995</v>
      </c>
      <c r="L60" s="31">
        <v>526.6</v>
      </c>
      <c r="M60" s="31">
        <v>33.85586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152.65</v>
      </c>
      <c r="D61" s="40">
        <v>153.63333333333333</v>
      </c>
      <c r="E61" s="40">
        <v>150.76666666666665</v>
      </c>
      <c r="F61" s="40">
        <v>148.88333333333333</v>
      </c>
      <c r="G61" s="40">
        <v>146.01666666666665</v>
      </c>
      <c r="H61" s="40">
        <v>155.51666666666665</v>
      </c>
      <c r="I61" s="40">
        <v>158.38333333333333</v>
      </c>
      <c r="J61" s="40">
        <v>160.26666666666665</v>
      </c>
      <c r="K61" s="31">
        <v>156.5</v>
      </c>
      <c r="L61" s="31">
        <v>151.75</v>
      </c>
      <c r="M61" s="31">
        <v>276.96062000000001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133.44999999999999</v>
      </c>
      <c r="D62" s="40">
        <v>133.95000000000002</v>
      </c>
      <c r="E62" s="40">
        <v>131.90000000000003</v>
      </c>
      <c r="F62" s="40">
        <v>130.35000000000002</v>
      </c>
      <c r="G62" s="40">
        <v>128.30000000000004</v>
      </c>
      <c r="H62" s="40">
        <v>135.50000000000003</v>
      </c>
      <c r="I62" s="40">
        <v>137.55000000000004</v>
      </c>
      <c r="J62" s="40">
        <v>139.10000000000002</v>
      </c>
      <c r="K62" s="31">
        <v>136</v>
      </c>
      <c r="L62" s="31">
        <v>132.4</v>
      </c>
      <c r="M62" s="31">
        <v>7.0264600000000002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509.35</v>
      </c>
      <c r="D63" s="40">
        <v>508.5</v>
      </c>
      <c r="E63" s="40">
        <v>501.85</v>
      </c>
      <c r="F63" s="40">
        <v>494.35</v>
      </c>
      <c r="G63" s="40">
        <v>487.70000000000005</v>
      </c>
      <c r="H63" s="40">
        <v>516</v>
      </c>
      <c r="I63" s="40">
        <v>522.65</v>
      </c>
      <c r="J63" s="40">
        <v>530.15</v>
      </c>
      <c r="K63" s="31">
        <v>515.15</v>
      </c>
      <c r="L63" s="31">
        <v>501</v>
      </c>
      <c r="M63" s="31">
        <v>27.652370000000001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904.65</v>
      </c>
      <c r="D64" s="40">
        <v>900.2833333333333</v>
      </c>
      <c r="E64" s="40">
        <v>894.26666666666665</v>
      </c>
      <c r="F64" s="40">
        <v>883.88333333333333</v>
      </c>
      <c r="G64" s="40">
        <v>877.86666666666667</v>
      </c>
      <c r="H64" s="40">
        <v>910.66666666666663</v>
      </c>
      <c r="I64" s="40">
        <v>916.68333333333328</v>
      </c>
      <c r="J64" s="40">
        <v>927.06666666666661</v>
      </c>
      <c r="K64" s="31">
        <v>906.3</v>
      </c>
      <c r="L64" s="31">
        <v>889.9</v>
      </c>
      <c r="M64" s="31">
        <v>37.676780000000001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145.94999999999999</v>
      </c>
      <c r="D65" s="40">
        <v>145.66666666666666</v>
      </c>
      <c r="E65" s="40">
        <v>142.83333333333331</v>
      </c>
      <c r="F65" s="40">
        <v>139.71666666666667</v>
      </c>
      <c r="G65" s="40">
        <v>136.88333333333333</v>
      </c>
      <c r="H65" s="40">
        <v>148.7833333333333</v>
      </c>
      <c r="I65" s="40">
        <v>151.61666666666662</v>
      </c>
      <c r="J65" s="40">
        <v>154.73333333333329</v>
      </c>
      <c r="K65" s="31">
        <v>148.5</v>
      </c>
      <c r="L65" s="31">
        <v>142.55000000000001</v>
      </c>
      <c r="M65" s="31">
        <v>21.30256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139.25</v>
      </c>
      <c r="D66" s="40">
        <v>139.66666666666666</v>
      </c>
      <c r="E66" s="40">
        <v>136.7833333333333</v>
      </c>
      <c r="F66" s="40">
        <v>134.31666666666663</v>
      </c>
      <c r="G66" s="40">
        <v>131.43333333333328</v>
      </c>
      <c r="H66" s="40">
        <v>142.13333333333333</v>
      </c>
      <c r="I66" s="40">
        <v>145.01666666666671</v>
      </c>
      <c r="J66" s="40">
        <v>147.48333333333335</v>
      </c>
      <c r="K66" s="31">
        <v>142.55000000000001</v>
      </c>
      <c r="L66" s="31">
        <v>137.19999999999999</v>
      </c>
      <c r="M66" s="31">
        <v>137.14266000000001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4869.2</v>
      </c>
      <c r="D67" s="40">
        <v>4868.05</v>
      </c>
      <c r="E67" s="40">
        <v>4788.1000000000004</v>
      </c>
      <c r="F67" s="40">
        <v>4707</v>
      </c>
      <c r="G67" s="40">
        <v>4627.05</v>
      </c>
      <c r="H67" s="40">
        <v>4949.1500000000005</v>
      </c>
      <c r="I67" s="40">
        <v>5029.0999999999995</v>
      </c>
      <c r="J67" s="40">
        <v>5110.2000000000007</v>
      </c>
      <c r="K67" s="31">
        <v>4948</v>
      </c>
      <c r="L67" s="31">
        <v>4786.95</v>
      </c>
      <c r="M67" s="31">
        <v>5.5389099999999996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1685.45</v>
      </c>
      <c r="D68" s="40">
        <v>1682.1833333333334</v>
      </c>
      <c r="E68" s="40">
        <v>1671.7666666666669</v>
      </c>
      <c r="F68" s="40">
        <v>1658.0833333333335</v>
      </c>
      <c r="G68" s="40">
        <v>1647.666666666667</v>
      </c>
      <c r="H68" s="40">
        <v>1695.8666666666668</v>
      </c>
      <c r="I68" s="40">
        <v>1706.2833333333333</v>
      </c>
      <c r="J68" s="40">
        <v>1719.9666666666667</v>
      </c>
      <c r="K68" s="31">
        <v>1692.6</v>
      </c>
      <c r="L68" s="31">
        <v>1668.5</v>
      </c>
      <c r="M68" s="31">
        <v>9.9654299999999996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665.65</v>
      </c>
      <c r="D69" s="40">
        <v>669.91666666666663</v>
      </c>
      <c r="E69" s="40">
        <v>657.5333333333333</v>
      </c>
      <c r="F69" s="40">
        <v>649.41666666666663</v>
      </c>
      <c r="G69" s="40">
        <v>637.0333333333333</v>
      </c>
      <c r="H69" s="40">
        <v>678.0333333333333</v>
      </c>
      <c r="I69" s="40">
        <v>690.41666666666674</v>
      </c>
      <c r="J69" s="40">
        <v>698.5333333333333</v>
      </c>
      <c r="K69" s="31">
        <v>682.3</v>
      </c>
      <c r="L69" s="31">
        <v>661.8</v>
      </c>
      <c r="M69" s="31">
        <v>12.95072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826.2</v>
      </c>
      <c r="D70" s="40">
        <v>824.43333333333339</v>
      </c>
      <c r="E70" s="40">
        <v>819.16666666666674</v>
      </c>
      <c r="F70" s="40">
        <v>812.13333333333333</v>
      </c>
      <c r="G70" s="40">
        <v>806.86666666666667</v>
      </c>
      <c r="H70" s="40">
        <v>831.46666666666681</v>
      </c>
      <c r="I70" s="40">
        <v>836.73333333333346</v>
      </c>
      <c r="J70" s="40">
        <v>843.76666666666688</v>
      </c>
      <c r="K70" s="31">
        <v>829.7</v>
      </c>
      <c r="L70" s="31">
        <v>817.4</v>
      </c>
      <c r="M70" s="31">
        <v>2.2432699999999999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449.95</v>
      </c>
      <c r="D71" s="40">
        <v>452.33333333333331</v>
      </c>
      <c r="E71" s="40">
        <v>443.66666666666663</v>
      </c>
      <c r="F71" s="40">
        <v>437.38333333333333</v>
      </c>
      <c r="G71" s="40">
        <v>428.71666666666664</v>
      </c>
      <c r="H71" s="40">
        <v>458.61666666666662</v>
      </c>
      <c r="I71" s="40">
        <v>467.28333333333325</v>
      </c>
      <c r="J71" s="40">
        <v>473.56666666666661</v>
      </c>
      <c r="K71" s="31">
        <v>461</v>
      </c>
      <c r="L71" s="31">
        <v>446.05</v>
      </c>
      <c r="M71" s="31">
        <v>10.20147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1019.7</v>
      </c>
      <c r="D72" s="40">
        <v>1007.35</v>
      </c>
      <c r="E72" s="40">
        <v>987.85000000000014</v>
      </c>
      <c r="F72" s="40">
        <v>956.00000000000011</v>
      </c>
      <c r="G72" s="40">
        <v>936.50000000000023</v>
      </c>
      <c r="H72" s="40">
        <v>1039.2</v>
      </c>
      <c r="I72" s="40">
        <v>1058.6999999999998</v>
      </c>
      <c r="J72" s="40">
        <v>1090.55</v>
      </c>
      <c r="K72" s="31">
        <v>1026.8499999999999</v>
      </c>
      <c r="L72" s="31">
        <v>975.5</v>
      </c>
      <c r="M72" s="31">
        <v>33.608429999999998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325.35000000000002</v>
      </c>
      <c r="D73" s="40">
        <v>326.36666666666673</v>
      </c>
      <c r="E73" s="40">
        <v>319.68333333333345</v>
      </c>
      <c r="F73" s="40">
        <v>314.01666666666671</v>
      </c>
      <c r="G73" s="40">
        <v>307.33333333333343</v>
      </c>
      <c r="H73" s="40">
        <v>332.03333333333347</v>
      </c>
      <c r="I73" s="40">
        <v>338.71666666666675</v>
      </c>
      <c r="J73" s="40">
        <v>344.3833333333335</v>
      </c>
      <c r="K73" s="31">
        <v>333.05</v>
      </c>
      <c r="L73" s="31">
        <v>320.7</v>
      </c>
      <c r="M73" s="31">
        <v>69.824669999999998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596.6</v>
      </c>
      <c r="D74" s="40">
        <v>594.25</v>
      </c>
      <c r="E74" s="40">
        <v>590.70000000000005</v>
      </c>
      <c r="F74" s="40">
        <v>584.80000000000007</v>
      </c>
      <c r="G74" s="40">
        <v>581.25000000000011</v>
      </c>
      <c r="H74" s="40">
        <v>600.15</v>
      </c>
      <c r="I74" s="40">
        <v>603.69999999999993</v>
      </c>
      <c r="J74" s="40">
        <v>609.59999999999991</v>
      </c>
      <c r="K74" s="31">
        <v>597.79999999999995</v>
      </c>
      <c r="L74" s="31">
        <v>588.35</v>
      </c>
      <c r="M74" s="31">
        <v>45.576650000000001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1862.25</v>
      </c>
      <c r="D75" s="40">
        <v>1871.1500000000003</v>
      </c>
      <c r="E75" s="40">
        <v>1827.5000000000007</v>
      </c>
      <c r="F75" s="40">
        <v>1792.7500000000005</v>
      </c>
      <c r="G75" s="40">
        <v>1749.1000000000008</v>
      </c>
      <c r="H75" s="40">
        <v>1905.9000000000005</v>
      </c>
      <c r="I75" s="40">
        <v>1949.5500000000002</v>
      </c>
      <c r="J75" s="40">
        <v>1984.3000000000004</v>
      </c>
      <c r="K75" s="31">
        <v>1914.8</v>
      </c>
      <c r="L75" s="31">
        <v>1836.4</v>
      </c>
      <c r="M75" s="31">
        <v>3.02902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2130.6</v>
      </c>
      <c r="D76" s="40">
        <v>2126.2333333333331</v>
      </c>
      <c r="E76" s="40">
        <v>2109.9166666666661</v>
      </c>
      <c r="F76" s="40">
        <v>2089.2333333333331</v>
      </c>
      <c r="G76" s="40">
        <v>2072.9166666666661</v>
      </c>
      <c r="H76" s="40">
        <v>2146.9166666666661</v>
      </c>
      <c r="I76" s="40">
        <v>2163.2333333333327</v>
      </c>
      <c r="J76" s="40">
        <v>2183.9166666666661</v>
      </c>
      <c r="K76" s="31">
        <v>2142.5500000000002</v>
      </c>
      <c r="L76" s="31">
        <v>2105.5500000000002</v>
      </c>
      <c r="M76" s="31">
        <v>5.6967400000000001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202.65</v>
      </c>
      <c r="D77" s="40">
        <v>202.48333333333335</v>
      </c>
      <c r="E77" s="40">
        <v>195.3666666666667</v>
      </c>
      <c r="F77" s="40">
        <v>188.08333333333334</v>
      </c>
      <c r="G77" s="40">
        <v>180.9666666666667</v>
      </c>
      <c r="H77" s="40">
        <v>209.76666666666671</v>
      </c>
      <c r="I77" s="40">
        <v>216.88333333333338</v>
      </c>
      <c r="J77" s="40">
        <v>224.16666666666671</v>
      </c>
      <c r="K77" s="31">
        <v>209.6</v>
      </c>
      <c r="L77" s="31">
        <v>195.2</v>
      </c>
      <c r="M77" s="31">
        <v>19.63691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4908.3500000000004</v>
      </c>
      <c r="D78" s="40">
        <v>4907.7833333333338</v>
      </c>
      <c r="E78" s="40">
        <v>4875.5666666666675</v>
      </c>
      <c r="F78" s="40">
        <v>4842.7833333333338</v>
      </c>
      <c r="G78" s="40">
        <v>4810.5666666666675</v>
      </c>
      <c r="H78" s="40">
        <v>4940.5666666666675</v>
      </c>
      <c r="I78" s="40">
        <v>4972.7833333333328</v>
      </c>
      <c r="J78" s="40">
        <v>5005.5666666666675</v>
      </c>
      <c r="K78" s="31">
        <v>4940</v>
      </c>
      <c r="L78" s="31">
        <v>4875</v>
      </c>
      <c r="M78" s="31">
        <v>3.5646599999999999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4099.3500000000004</v>
      </c>
      <c r="D79" s="40">
        <v>4118.9666666666672</v>
      </c>
      <c r="E79" s="40">
        <v>4051.3833333333341</v>
      </c>
      <c r="F79" s="40">
        <v>4003.416666666667</v>
      </c>
      <c r="G79" s="40">
        <v>3935.8333333333339</v>
      </c>
      <c r="H79" s="40">
        <v>4166.9333333333343</v>
      </c>
      <c r="I79" s="40">
        <v>4234.5166666666664</v>
      </c>
      <c r="J79" s="40">
        <v>4282.4833333333345</v>
      </c>
      <c r="K79" s="31">
        <v>4186.55</v>
      </c>
      <c r="L79" s="31">
        <v>4071</v>
      </c>
      <c r="M79" s="31">
        <v>2.62127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3855.35</v>
      </c>
      <c r="D80" s="40">
        <v>3841.35</v>
      </c>
      <c r="E80" s="40">
        <v>3803</v>
      </c>
      <c r="F80" s="40">
        <v>3750.65</v>
      </c>
      <c r="G80" s="40">
        <v>3712.3</v>
      </c>
      <c r="H80" s="40">
        <v>3893.7</v>
      </c>
      <c r="I80" s="40">
        <v>3932.0499999999993</v>
      </c>
      <c r="J80" s="40">
        <v>3984.3999999999996</v>
      </c>
      <c r="K80" s="31">
        <v>3879.7</v>
      </c>
      <c r="L80" s="31">
        <v>3789</v>
      </c>
      <c r="M80" s="31">
        <v>2.3068599999999999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4700.5</v>
      </c>
      <c r="D81" s="40">
        <v>4693.6166666666668</v>
      </c>
      <c r="E81" s="40">
        <v>4668.0333333333338</v>
      </c>
      <c r="F81" s="40">
        <v>4635.5666666666666</v>
      </c>
      <c r="G81" s="40">
        <v>4609.9833333333336</v>
      </c>
      <c r="H81" s="40">
        <v>4726.0833333333339</v>
      </c>
      <c r="I81" s="40">
        <v>4751.6666666666661</v>
      </c>
      <c r="J81" s="40">
        <v>4784.1333333333341</v>
      </c>
      <c r="K81" s="31">
        <v>4719.2</v>
      </c>
      <c r="L81" s="31">
        <v>4661.1499999999996</v>
      </c>
      <c r="M81" s="31">
        <v>4.2601399999999998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2515.65</v>
      </c>
      <c r="D82" s="40">
        <v>2508.9499999999998</v>
      </c>
      <c r="E82" s="40">
        <v>2477.8999999999996</v>
      </c>
      <c r="F82" s="40">
        <v>2440.1499999999996</v>
      </c>
      <c r="G82" s="40">
        <v>2409.0999999999995</v>
      </c>
      <c r="H82" s="40">
        <v>2546.6999999999998</v>
      </c>
      <c r="I82" s="40">
        <v>2577.75</v>
      </c>
      <c r="J82" s="40">
        <v>2615.5</v>
      </c>
      <c r="K82" s="31">
        <v>2540</v>
      </c>
      <c r="L82" s="31">
        <v>2471.1999999999998</v>
      </c>
      <c r="M82" s="31">
        <v>12.9863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590.15</v>
      </c>
      <c r="D83" s="40">
        <v>584.06666666666672</v>
      </c>
      <c r="E83" s="40">
        <v>569.13333333333344</v>
      </c>
      <c r="F83" s="40">
        <v>548.11666666666667</v>
      </c>
      <c r="G83" s="40">
        <v>533.18333333333339</v>
      </c>
      <c r="H83" s="40">
        <v>605.08333333333348</v>
      </c>
      <c r="I83" s="40">
        <v>620.01666666666665</v>
      </c>
      <c r="J83" s="40">
        <v>641.03333333333353</v>
      </c>
      <c r="K83" s="31">
        <v>599</v>
      </c>
      <c r="L83" s="31">
        <v>563.04999999999995</v>
      </c>
      <c r="M83" s="31">
        <v>10.575229999999999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1614.1</v>
      </c>
      <c r="D84" s="40">
        <v>1612.7</v>
      </c>
      <c r="E84" s="40">
        <v>1598.45</v>
      </c>
      <c r="F84" s="40">
        <v>1582.8</v>
      </c>
      <c r="G84" s="40">
        <v>1568.55</v>
      </c>
      <c r="H84" s="40">
        <v>1628.3500000000001</v>
      </c>
      <c r="I84" s="40">
        <v>1642.6000000000001</v>
      </c>
      <c r="J84" s="40">
        <v>1658.2500000000002</v>
      </c>
      <c r="K84" s="31">
        <v>1626.95</v>
      </c>
      <c r="L84" s="31">
        <v>1597.05</v>
      </c>
      <c r="M84" s="31">
        <v>3.0047999999999999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1249.0999999999999</v>
      </c>
      <c r="D85" s="40">
        <v>1252.1333333333332</v>
      </c>
      <c r="E85" s="40">
        <v>1232.2666666666664</v>
      </c>
      <c r="F85" s="40">
        <v>1215.4333333333332</v>
      </c>
      <c r="G85" s="40">
        <v>1195.5666666666664</v>
      </c>
      <c r="H85" s="40">
        <v>1268.9666666666665</v>
      </c>
      <c r="I85" s="40">
        <v>1288.8333333333333</v>
      </c>
      <c r="J85" s="40">
        <v>1305.6666666666665</v>
      </c>
      <c r="K85" s="31">
        <v>1272</v>
      </c>
      <c r="L85" s="31">
        <v>1235.3</v>
      </c>
      <c r="M85" s="31">
        <v>5.2541399999999996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163.25</v>
      </c>
      <c r="D86" s="40">
        <v>163.16666666666666</v>
      </c>
      <c r="E86" s="40">
        <v>161.68333333333331</v>
      </c>
      <c r="F86" s="40">
        <v>160.11666666666665</v>
      </c>
      <c r="G86" s="40">
        <v>158.6333333333333</v>
      </c>
      <c r="H86" s="40">
        <v>164.73333333333332</v>
      </c>
      <c r="I86" s="40">
        <v>166.21666666666667</v>
      </c>
      <c r="J86" s="40">
        <v>167.78333333333333</v>
      </c>
      <c r="K86" s="31">
        <v>164.65</v>
      </c>
      <c r="L86" s="31">
        <v>161.6</v>
      </c>
      <c r="M86" s="31">
        <v>22.58222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83.25</v>
      </c>
      <c r="D87" s="40">
        <v>83.683333333333337</v>
      </c>
      <c r="E87" s="40">
        <v>82.566666666666677</v>
      </c>
      <c r="F87" s="40">
        <v>81.88333333333334</v>
      </c>
      <c r="G87" s="40">
        <v>80.76666666666668</v>
      </c>
      <c r="H87" s="40">
        <v>84.366666666666674</v>
      </c>
      <c r="I87" s="40">
        <v>85.483333333333348</v>
      </c>
      <c r="J87" s="40">
        <v>86.166666666666671</v>
      </c>
      <c r="K87" s="31">
        <v>84.8</v>
      </c>
      <c r="L87" s="31">
        <v>83</v>
      </c>
      <c r="M87" s="31">
        <v>112.28910999999999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264.60000000000002</v>
      </c>
      <c r="D88" s="40">
        <v>263.38333333333333</v>
      </c>
      <c r="E88" s="40">
        <v>257.36666666666667</v>
      </c>
      <c r="F88" s="40">
        <v>250.13333333333333</v>
      </c>
      <c r="G88" s="40">
        <v>244.11666666666667</v>
      </c>
      <c r="H88" s="40">
        <v>270.61666666666667</v>
      </c>
      <c r="I88" s="40">
        <v>276.63333333333333</v>
      </c>
      <c r="J88" s="40">
        <v>283.86666666666667</v>
      </c>
      <c r="K88" s="31">
        <v>269.39999999999998</v>
      </c>
      <c r="L88" s="31">
        <v>256.14999999999998</v>
      </c>
      <c r="M88" s="31">
        <v>163.60051999999999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147</v>
      </c>
      <c r="D89" s="40">
        <v>147.01666666666665</v>
      </c>
      <c r="E89" s="40">
        <v>144.83333333333331</v>
      </c>
      <c r="F89" s="40">
        <v>142.66666666666666</v>
      </c>
      <c r="G89" s="40">
        <v>140.48333333333332</v>
      </c>
      <c r="H89" s="40">
        <v>149.18333333333331</v>
      </c>
      <c r="I89" s="40">
        <v>151.36666666666665</v>
      </c>
      <c r="J89" s="40">
        <v>153.5333333333333</v>
      </c>
      <c r="K89" s="31">
        <v>149.19999999999999</v>
      </c>
      <c r="L89" s="31">
        <v>144.85</v>
      </c>
      <c r="M89" s="31">
        <v>58.861989999999999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29</v>
      </c>
      <c r="D90" s="40">
        <v>29.166666666666668</v>
      </c>
      <c r="E90" s="40">
        <v>28.433333333333337</v>
      </c>
      <c r="F90" s="40">
        <v>27.866666666666671</v>
      </c>
      <c r="G90" s="40">
        <v>27.13333333333334</v>
      </c>
      <c r="H90" s="40">
        <v>29.733333333333334</v>
      </c>
      <c r="I90" s="40">
        <v>30.466666666666661</v>
      </c>
      <c r="J90" s="40">
        <v>31.033333333333331</v>
      </c>
      <c r="K90" s="31">
        <v>29.9</v>
      </c>
      <c r="L90" s="31">
        <v>28.6</v>
      </c>
      <c r="M90" s="31">
        <v>259.71812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4113.3</v>
      </c>
      <c r="D91" s="40">
        <v>4119.0999999999995</v>
      </c>
      <c r="E91" s="40">
        <v>4044.1999999999989</v>
      </c>
      <c r="F91" s="40">
        <v>3975.0999999999995</v>
      </c>
      <c r="G91" s="40">
        <v>3900.1999999999989</v>
      </c>
      <c r="H91" s="40">
        <v>4188.1999999999989</v>
      </c>
      <c r="I91" s="40">
        <v>4263.0999999999985</v>
      </c>
      <c r="J91" s="40">
        <v>4332.1999999999989</v>
      </c>
      <c r="K91" s="31">
        <v>4194</v>
      </c>
      <c r="L91" s="31">
        <v>4050</v>
      </c>
      <c r="M91" s="31">
        <v>2.0209800000000002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554</v>
      </c>
      <c r="D92" s="40">
        <v>558.11666666666667</v>
      </c>
      <c r="E92" s="40">
        <v>546.38333333333333</v>
      </c>
      <c r="F92" s="40">
        <v>538.76666666666665</v>
      </c>
      <c r="G92" s="40">
        <v>527.0333333333333</v>
      </c>
      <c r="H92" s="40">
        <v>565.73333333333335</v>
      </c>
      <c r="I92" s="40">
        <v>577.4666666666667</v>
      </c>
      <c r="J92" s="40">
        <v>585.08333333333337</v>
      </c>
      <c r="K92" s="31">
        <v>569.85</v>
      </c>
      <c r="L92" s="31">
        <v>550.5</v>
      </c>
      <c r="M92" s="31">
        <v>18.501940000000001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637</v>
      </c>
      <c r="D93" s="40">
        <v>642</v>
      </c>
      <c r="E93" s="40">
        <v>631</v>
      </c>
      <c r="F93" s="40">
        <v>625</v>
      </c>
      <c r="G93" s="40">
        <v>614</v>
      </c>
      <c r="H93" s="40">
        <v>648</v>
      </c>
      <c r="I93" s="40">
        <v>659</v>
      </c>
      <c r="J93" s="40">
        <v>665</v>
      </c>
      <c r="K93" s="31">
        <v>653</v>
      </c>
      <c r="L93" s="31">
        <v>636</v>
      </c>
      <c r="M93" s="31">
        <v>1.4213199999999999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1005.45</v>
      </c>
      <c r="D94" s="40">
        <v>1000.1666666666666</v>
      </c>
      <c r="E94" s="40">
        <v>988.5333333333333</v>
      </c>
      <c r="F94" s="40">
        <v>971.61666666666667</v>
      </c>
      <c r="G94" s="40">
        <v>959.98333333333335</v>
      </c>
      <c r="H94" s="40">
        <v>1017.0833333333333</v>
      </c>
      <c r="I94" s="40">
        <v>1028.7166666666667</v>
      </c>
      <c r="J94" s="40">
        <v>1045.6333333333332</v>
      </c>
      <c r="K94" s="31">
        <v>1011.8</v>
      </c>
      <c r="L94" s="31">
        <v>983.25</v>
      </c>
      <c r="M94" s="31">
        <v>12.23601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568.35</v>
      </c>
      <c r="D95" s="40">
        <v>570.48333333333323</v>
      </c>
      <c r="E95" s="40">
        <v>563.96666666666647</v>
      </c>
      <c r="F95" s="40">
        <v>559.58333333333326</v>
      </c>
      <c r="G95" s="40">
        <v>553.06666666666649</v>
      </c>
      <c r="H95" s="40">
        <v>574.86666666666645</v>
      </c>
      <c r="I95" s="40">
        <v>581.3833333333331</v>
      </c>
      <c r="J95" s="40">
        <v>585.76666666666642</v>
      </c>
      <c r="K95" s="31">
        <v>577</v>
      </c>
      <c r="L95" s="31">
        <v>566.1</v>
      </c>
      <c r="M95" s="31">
        <v>1.58667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1522.95</v>
      </c>
      <c r="D96" s="40">
        <v>1529.1166666666668</v>
      </c>
      <c r="E96" s="40">
        <v>1501.6333333333337</v>
      </c>
      <c r="F96" s="40">
        <v>1480.3166666666668</v>
      </c>
      <c r="G96" s="40">
        <v>1452.8333333333337</v>
      </c>
      <c r="H96" s="40">
        <v>1550.4333333333336</v>
      </c>
      <c r="I96" s="40">
        <v>1577.9166666666667</v>
      </c>
      <c r="J96" s="40">
        <v>1599.2333333333336</v>
      </c>
      <c r="K96" s="31">
        <v>1556.6</v>
      </c>
      <c r="L96" s="31">
        <v>1507.8</v>
      </c>
      <c r="M96" s="31">
        <v>4.7705000000000002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1481</v>
      </c>
      <c r="D97" s="40">
        <v>1479.8833333333332</v>
      </c>
      <c r="E97" s="40">
        <v>1461.2166666666665</v>
      </c>
      <c r="F97" s="40">
        <v>1441.4333333333332</v>
      </c>
      <c r="G97" s="40">
        <v>1422.7666666666664</v>
      </c>
      <c r="H97" s="40">
        <v>1499.6666666666665</v>
      </c>
      <c r="I97" s="40">
        <v>1518.3333333333335</v>
      </c>
      <c r="J97" s="40">
        <v>1538.1166666666666</v>
      </c>
      <c r="K97" s="31">
        <v>1498.55</v>
      </c>
      <c r="L97" s="31">
        <v>1460.1</v>
      </c>
      <c r="M97" s="31">
        <v>10.90935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732.5</v>
      </c>
      <c r="D98" s="40">
        <v>732.35</v>
      </c>
      <c r="E98" s="40">
        <v>723.15000000000009</v>
      </c>
      <c r="F98" s="40">
        <v>713.80000000000007</v>
      </c>
      <c r="G98" s="40">
        <v>704.60000000000014</v>
      </c>
      <c r="H98" s="40">
        <v>741.7</v>
      </c>
      <c r="I98" s="40">
        <v>750.90000000000009</v>
      </c>
      <c r="J98" s="40">
        <v>760.25</v>
      </c>
      <c r="K98" s="31">
        <v>741.55</v>
      </c>
      <c r="L98" s="31">
        <v>723</v>
      </c>
      <c r="M98" s="31">
        <v>10.59548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366.4</v>
      </c>
      <c r="D99" s="40">
        <v>365.88333333333338</v>
      </c>
      <c r="E99" s="40">
        <v>362.51666666666677</v>
      </c>
      <c r="F99" s="40">
        <v>358.63333333333338</v>
      </c>
      <c r="G99" s="40">
        <v>355.26666666666677</v>
      </c>
      <c r="H99" s="40">
        <v>369.76666666666677</v>
      </c>
      <c r="I99" s="40">
        <v>373.13333333333344</v>
      </c>
      <c r="J99" s="40">
        <v>377.01666666666677</v>
      </c>
      <c r="K99" s="31">
        <v>369.25</v>
      </c>
      <c r="L99" s="31">
        <v>362</v>
      </c>
      <c r="M99" s="31">
        <v>26.03877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1142.95</v>
      </c>
      <c r="D100" s="40">
        <v>1135.8166666666666</v>
      </c>
      <c r="E100" s="40">
        <v>1119.6833333333332</v>
      </c>
      <c r="F100" s="40">
        <v>1096.4166666666665</v>
      </c>
      <c r="G100" s="40">
        <v>1080.2833333333331</v>
      </c>
      <c r="H100" s="40">
        <v>1159.0833333333333</v>
      </c>
      <c r="I100" s="40">
        <v>1175.2166666666665</v>
      </c>
      <c r="J100" s="40">
        <v>1198.4833333333333</v>
      </c>
      <c r="K100" s="31">
        <v>1151.95</v>
      </c>
      <c r="L100" s="31">
        <v>1112.55</v>
      </c>
      <c r="M100" s="31">
        <v>52.958379999999998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2977.75</v>
      </c>
      <c r="D101" s="40">
        <v>2962.3166666666671</v>
      </c>
      <c r="E101" s="40">
        <v>2939.4333333333343</v>
      </c>
      <c r="F101" s="40">
        <v>2901.1166666666672</v>
      </c>
      <c r="G101" s="40">
        <v>2878.2333333333345</v>
      </c>
      <c r="H101" s="40">
        <v>3000.6333333333341</v>
      </c>
      <c r="I101" s="40">
        <v>3023.5166666666664</v>
      </c>
      <c r="J101" s="40">
        <v>3061.8333333333339</v>
      </c>
      <c r="K101" s="31">
        <v>2985.2</v>
      </c>
      <c r="L101" s="31">
        <v>2924</v>
      </c>
      <c r="M101" s="31">
        <v>2.1139000000000001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1514.65</v>
      </c>
      <c r="D102" s="40">
        <v>1514.6499999999999</v>
      </c>
      <c r="E102" s="40">
        <v>1505.2999999999997</v>
      </c>
      <c r="F102" s="40">
        <v>1495.9499999999998</v>
      </c>
      <c r="G102" s="40">
        <v>1486.5999999999997</v>
      </c>
      <c r="H102" s="40">
        <v>1523.9999999999998</v>
      </c>
      <c r="I102" s="40">
        <v>1533.3499999999997</v>
      </c>
      <c r="J102" s="40">
        <v>1542.6999999999998</v>
      </c>
      <c r="K102" s="31">
        <v>1524</v>
      </c>
      <c r="L102" s="31">
        <v>1505.3</v>
      </c>
      <c r="M102" s="31">
        <v>41.413330000000002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669.4</v>
      </c>
      <c r="D103" s="40">
        <v>671.34999999999991</v>
      </c>
      <c r="E103" s="40">
        <v>666.14999999999986</v>
      </c>
      <c r="F103" s="40">
        <v>662.9</v>
      </c>
      <c r="G103" s="40">
        <v>657.69999999999993</v>
      </c>
      <c r="H103" s="40">
        <v>674.5999999999998</v>
      </c>
      <c r="I103" s="40">
        <v>679.79999999999984</v>
      </c>
      <c r="J103" s="40">
        <v>683.04999999999973</v>
      </c>
      <c r="K103" s="31">
        <v>676.55</v>
      </c>
      <c r="L103" s="31">
        <v>668.1</v>
      </c>
      <c r="M103" s="31">
        <v>21.514130000000002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1224.4000000000001</v>
      </c>
      <c r="D104" s="40">
        <v>1228.3</v>
      </c>
      <c r="E104" s="40">
        <v>1212.5999999999999</v>
      </c>
      <c r="F104" s="40">
        <v>1200.8</v>
      </c>
      <c r="G104" s="40">
        <v>1185.0999999999999</v>
      </c>
      <c r="H104" s="40">
        <v>1240.0999999999999</v>
      </c>
      <c r="I104" s="40">
        <v>1255.8000000000002</v>
      </c>
      <c r="J104" s="40">
        <v>1267.5999999999999</v>
      </c>
      <c r="K104" s="31">
        <v>1244</v>
      </c>
      <c r="L104" s="31">
        <v>1216.5</v>
      </c>
      <c r="M104" s="31">
        <v>16.00498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2782.6</v>
      </c>
      <c r="D105" s="40">
        <v>2761.8666666666668</v>
      </c>
      <c r="E105" s="40">
        <v>2733.7333333333336</v>
      </c>
      <c r="F105" s="40">
        <v>2684.8666666666668</v>
      </c>
      <c r="G105" s="40">
        <v>2656.7333333333336</v>
      </c>
      <c r="H105" s="40">
        <v>2810.7333333333336</v>
      </c>
      <c r="I105" s="40">
        <v>2838.8666666666668</v>
      </c>
      <c r="J105" s="40">
        <v>2887.7333333333336</v>
      </c>
      <c r="K105" s="31">
        <v>2790</v>
      </c>
      <c r="L105" s="31">
        <v>2713</v>
      </c>
      <c r="M105" s="31">
        <v>8.7732899999999994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436.6</v>
      </c>
      <c r="D106" s="40">
        <v>436.48333333333335</v>
      </c>
      <c r="E106" s="40">
        <v>429.11666666666667</v>
      </c>
      <c r="F106" s="40">
        <v>421.63333333333333</v>
      </c>
      <c r="G106" s="40">
        <v>414.26666666666665</v>
      </c>
      <c r="H106" s="40">
        <v>443.9666666666667</v>
      </c>
      <c r="I106" s="40">
        <v>451.33333333333337</v>
      </c>
      <c r="J106" s="40">
        <v>458.81666666666672</v>
      </c>
      <c r="K106" s="31">
        <v>443.85</v>
      </c>
      <c r="L106" s="31">
        <v>429</v>
      </c>
      <c r="M106" s="31">
        <v>84.139989999999997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1066.9000000000001</v>
      </c>
      <c r="D107" s="40">
        <v>1071.55</v>
      </c>
      <c r="E107" s="40">
        <v>1054.6999999999998</v>
      </c>
      <c r="F107" s="40">
        <v>1042.4999999999998</v>
      </c>
      <c r="G107" s="40">
        <v>1025.6499999999996</v>
      </c>
      <c r="H107" s="40">
        <v>1083.75</v>
      </c>
      <c r="I107" s="40">
        <v>1100.5999999999999</v>
      </c>
      <c r="J107" s="40">
        <v>1112.8000000000002</v>
      </c>
      <c r="K107" s="31">
        <v>1088.4000000000001</v>
      </c>
      <c r="L107" s="31">
        <v>1059.3499999999999</v>
      </c>
      <c r="M107" s="31">
        <v>2.2773599999999998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253.6</v>
      </c>
      <c r="D108" s="40">
        <v>254.93333333333331</v>
      </c>
      <c r="E108" s="40">
        <v>251.31666666666661</v>
      </c>
      <c r="F108" s="40">
        <v>249.0333333333333</v>
      </c>
      <c r="G108" s="40">
        <v>245.4166666666666</v>
      </c>
      <c r="H108" s="40">
        <v>257.21666666666658</v>
      </c>
      <c r="I108" s="40">
        <v>260.83333333333337</v>
      </c>
      <c r="J108" s="40">
        <v>263.11666666666662</v>
      </c>
      <c r="K108" s="31">
        <v>258.55</v>
      </c>
      <c r="L108" s="31">
        <v>252.65</v>
      </c>
      <c r="M108" s="31">
        <v>20.310179999999999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2483.8000000000002</v>
      </c>
      <c r="D109" s="40">
        <v>2467.4333333333334</v>
      </c>
      <c r="E109" s="40">
        <v>2447.416666666667</v>
      </c>
      <c r="F109" s="40">
        <v>2411.0333333333338</v>
      </c>
      <c r="G109" s="40">
        <v>2391.0166666666673</v>
      </c>
      <c r="H109" s="40">
        <v>2503.8166666666666</v>
      </c>
      <c r="I109" s="40">
        <v>2523.833333333333</v>
      </c>
      <c r="J109" s="40">
        <v>2560.2166666666662</v>
      </c>
      <c r="K109" s="31">
        <v>2487.4499999999998</v>
      </c>
      <c r="L109" s="31">
        <v>2431.0500000000002</v>
      </c>
      <c r="M109" s="31">
        <v>19.21902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317.64999999999998</v>
      </c>
      <c r="D110" s="40">
        <v>321.51666666666665</v>
      </c>
      <c r="E110" s="40">
        <v>310.13333333333333</v>
      </c>
      <c r="F110" s="40">
        <v>302.61666666666667</v>
      </c>
      <c r="G110" s="40">
        <v>291.23333333333335</v>
      </c>
      <c r="H110" s="40">
        <v>329.0333333333333</v>
      </c>
      <c r="I110" s="40">
        <v>340.41666666666663</v>
      </c>
      <c r="J110" s="40">
        <v>347.93333333333328</v>
      </c>
      <c r="K110" s="31">
        <v>332.9</v>
      </c>
      <c r="L110" s="31">
        <v>314</v>
      </c>
      <c r="M110" s="31">
        <v>25.856639999999999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2738.4</v>
      </c>
      <c r="D111" s="40">
        <v>2731.85</v>
      </c>
      <c r="E111" s="40">
        <v>2713.7</v>
      </c>
      <c r="F111" s="40">
        <v>2689</v>
      </c>
      <c r="G111" s="40">
        <v>2670.85</v>
      </c>
      <c r="H111" s="40">
        <v>2756.5499999999997</v>
      </c>
      <c r="I111" s="40">
        <v>2774.7000000000003</v>
      </c>
      <c r="J111" s="40">
        <v>2799.3999999999996</v>
      </c>
      <c r="K111" s="31">
        <v>2750</v>
      </c>
      <c r="L111" s="31">
        <v>2707.15</v>
      </c>
      <c r="M111" s="31">
        <v>27.955100000000002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701.2</v>
      </c>
      <c r="D112" s="40">
        <v>698.5333333333333</v>
      </c>
      <c r="E112" s="40">
        <v>694.16666666666663</v>
      </c>
      <c r="F112" s="40">
        <v>687.13333333333333</v>
      </c>
      <c r="G112" s="40">
        <v>682.76666666666665</v>
      </c>
      <c r="H112" s="40">
        <v>705.56666666666661</v>
      </c>
      <c r="I112" s="40">
        <v>709.93333333333339</v>
      </c>
      <c r="J112" s="40">
        <v>716.96666666666658</v>
      </c>
      <c r="K112" s="31">
        <v>702.9</v>
      </c>
      <c r="L112" s="31">
        <v>691.5</v>
      </c>
      <c r="M112" s="31">
        <v>86.696529999999996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1450.95</v>
      </c>
      <c r="D113" s="40">
        <v>1448.45</v>
      </c>
      <c r="E113" s="40">
        <v>1437.4</v>
      </c>
      <c r="F113" s="40">
        <v>1423.8500000000001</v>
      </c>
      <c r="G113" s="40">
        <v>1412.8000000000002</v>
      </c>
      <c r="H113" s="40">
        <v>1462</v>
      </c>
      <c r="I113" s="40">
        <v>1473.0499999999997</v>
      </c>
      <c r="J113" s="40">
        <v>1486.6</v>
      </c>
      <c r="K113" s="31">
        <v>1459.5</v>
      </c>
      <c r="L113" s="31">
        <v>1434.9</v>
      </c>
      <c r="M113" s="31">
        <v>3.6250599999999999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676.3</v>
      </c>
      <c r="D114" s="40">
        <v>673.43333333333328</v>
      </c>
      <c r="E114" s="40">
        <v>667.61666666666656</v>
      </c>
      <c r="F114" s="40">
        <v>658.93333333333328</v>
      </c>
      <c r="G114" s="40">
        <v>653.11666666666656</v>
      </c>
      <c r="H114" s="40">
        <v>682.11666666666656</v>
      </c>
      <c r="I114" s="40">
        <v>687.93333333333339</v>
      </c>
      <c r="J114" s="40">
        <v>696.61666666666656</v>
      </c>
      <c r="K114" s="31">
        <v>679.25</v>
      </c>
      <c r="L114" s="31">
        <v>664.75</v>
      </c>
      <c r="M114" s="31">
        <v>12.6349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712.75</v>
      </c>
      <c r="D115" s="40">
        <v>704.81666666666661</v>
      </c>
      <c r="E115" s="40">
        <v>693.63333333333321</v>
      </c>
      <c r="F115" s="40">
        <v>674.51666666666665</v>
      </c>
      <c r="G115" s="40">
        <v>663.33333333333326</v>
      </c>
      <c r="H115" s="40">
        <v>723.93333333333317</v>
      </c>
      <c r="I115" s="40">
        <v>735.11666666666656</v>
      </c>
      <c r="J115" s="40">
        <v>754.23333333333312</v>
      </c>
      <c r="K115" s="31">
        <v>716</v>
      </c>
      <c r="L115" s="31">
        <v>685.7</v>
      </c>
      <c r="M115" s="31">
        <v>4.7453399999999997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44.15</v>
      </c>
      <c r="D116" s="40">
        <v>44.333333333333336</v>
      </c>
      <c r="E116" s="40">
        <v>43.56666666666667</v>
      </c>
      <c r="F116" s="40">
        <v>42.983333333333334</v>
      </c>
      <c r="G116" s="40">
        <v>42.216666666666669</v>
      </c>
      <c r="H116" s="40">
        <v>44.916666666666671</v>
      </c>
      <c r="I116" s="40">
        <v>45.683333333333337</v>
      </c>
      <c r="J116" s="40">
        <v>46.266666666666673</v>
      </c>
      <c r="K116" s="31">
        <v>45.1</v>
      </c>
      <c r="L116" s="31">
        <v>43.75</v>
      </c>
      <c r="M116" s="31">
        <v>235.91111000000001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209.2</v>
      </c>
      <c r="D117" s="40">
        <v>209.83333333333334</v>
      </c>
      <c r="E117" s="40">
        <v>208.16666666666669</v>
      </c>
      <c r="F117" s="40">
        <v>207.13333333333335</v>
      </c>
      <c r="G117" s="40">
        <v>205.4666666666667</v>
      </c>
      <c r="H117" s="40">
        <v>210.86666666666667</v>
      </c>
      <c r="I117" s="40">
        <v>212.53333333333336</v>
      </c>
      <c r="J117" s="40">
        <v>213.56666666666666</v>
      </c>
      <c r="K117" s="31">
        <v>211.5</v>
      </c>
      <c r="L117" s="31">
        <v>208.8</v>
      </c>
      <c r="M117" s="31">
        <v>78.584860000000006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248.95</v>
      </c>
      <c r="D118" s="40">
        <v>251.08333333333334</v>
      </c>
      <c r="E118" s="40">
        <v>245.36666666666667</v>
      </c>
      <c r="F118" s="40">
        <v>241.78333333333333</v>
      </c>
      <c r="G118" s="40">
        <v>236.06666666666666</v>
      </c>
      <c r="H118" s="40">
        <v>254.66666666666669</v>
      </c>
      <c r="I118" s="40">
        <v>260.38333333333333</v>
      </c>
      <c r="J118" s="40">
        <v>263.9666666666667</v>
      </c>
      <c r="K118" s="31">
        <v>256.8</v>
      </c>
      <c r="L118" s="31">
        <v>247.5</v>
      </c>
      <c r="M118" s="31">
        <v>93.601209999999995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7137.05</v>
      </c>
      <c r="D119" s="40">
        <v>7167.8833333333341</v>
      </c>
      <c r="E119" s="40">
        <v>7084.1666666666679</v>
      </c>
      <c r="F119" s="40">
        <v>7031.2833333333338</v>
      </c>
      <c r="G119" s="40">
        <v>6947.5666666666675</v>
      </c>
      <c r="H119" s="40">
        <v>7220.7666666666682</v>
      </c>
      <c r="I119" s="40">
        <v>7304.4833333333336</v>
      </c>
      <c r="J119" s="40">
        <v>7357.3666666666686</v>
      </c>
      <c r="K119" s="31">
        <v>7251.6</v>
      </c>
      <c r="L119" s="31">
        <v>7115</v>
      </c>
      <c r="M119" s="31">
        <v>0.36183999999999999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141.15</v>
      </c>
      <c r="D120" s="40">
        <v>140.68333333333334</v>
      </c>
      <c r="E120" s="40">
        <v>139.26666666666668</v>
      </c>
      <c r="F120" s="40">
        <v>137.38333333333335</v>
      </c>
      <c r="G120" s="40">
        <v>135.9666666666667</v>
      </c>
      <c r="H120" s="40">
        <v>142.56666666666666</v>
      </c>
      <c r="I120" s="40">
        <v>143.98333333333329</v>
      </c>
      <c r="J120" s="40">
        <v>145.86666666666665</v>
      </c>
      <c r="K120" s="31">
        <v>142.1</v>
      </c>
      <c r="L120" s="31">
        <v>138.80000000000001</v>
      </c>
      <c r="M120" s="31">
        <v>11.66541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105.7</v>
      </c>
      <c r="D121" s="40">
        <v>106.21666666666665</v>
      </c>
      <c r="E121" s="40">
        <v>104.18333333333331</v>
      </c>
      <c r="F121" s="40">
        <v>102.66666666666666</v>
      </c>
      <c r="G121" s="40">
        <v>100.63333333333331</v>
      </c>
      <c r="H121" s="40">
        <v>107.73333333333331</v>
      </c>
      <c r="I121" s="40">
        <v>109.76666666666664</v>
      </c>
      <c r="J121" s="40">
        <v>111.2833333333333</v>
      </c>
      <c r="K121" s="31">
        <v>108.25</v>
      </c>
      <c r="L121" s="31">
        <v>104.7</v>
      </c>
      <c r="M121" s="31">
        <v>171.29194000000001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2669.6</v>
      </c>
      <c r="D122" s="40">
        <v>2659.8666666666668</v>
      </c>
      <c r="E122" s="40">
        <v>2624.7333333333336</v>
      </c>
      <c r="F122" s="40">
        <v>2579.8666666666668</v>
      </c>
      <c r="G122" s="40">
        <v>2544.7333333333336</v>
      </c>
      <c r="H122" s="40">
        <v>2704.7333333333336</v>
      </c>
      <c r="I122" s="40">
        <v>2739.8666666666668</v>
      </c>
      <c r="J122" s="40">
        <v>2784.7333333333336</v>
      </c>
      <c r="K122" s="31">
        <v>2695</v>
      </c>
      <c r="L122" s="31">
        <v>2615</v>
      </c>
      <c r="M122" s="31">
        <v>16.507239999999999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534.9</v>
      </c>
      <c r="D123" s="40">
        <v>536.4666666666667</v>
      </c>
      <c r="E123" s="40">
        <v>530.43333333333339</v>
      </c>
      <c r="F123" s="40">
        <v>525.9666666666667</v>
      </c>
      <c r="G123" s="40">
        <v>519.93333333333339</v>
      </c>
      <c r="H123" s="40">
        <v>540.93333333333339</v>
      </c>
      <c r="I123" s="40">
        <v>546.9666666666667</v>
      </c>
      <c r="J123" s="40">
        <v>551.43333333333339</v>
      </c>
      <c r="K123" s="31">
        <v>542.5</v>
      </c>
      <c r="L123" s="31">
        <v>532</v>
      </c>
      <c r="M123" s="31">
        <v>16.334620000000001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214.7</v>
      </c>
      <c r="D124" s="40">
        <v>213.48333333333335</v>
      </c>
      <c r="E124" s="40">
        <v>211.51666666666671</v>
      </c>
      <c r="F124" s="40">
        <v>208.33333333333337</v>
      </c>
      <c r="G124" s="40">
        <v>206.36666666666673</v>
      </c>
      <c r="H124" s="40">
        <v>216.66666666666669</v>
      </c>
      <c r="I124" s="40">
        <v>218.63333333333333</v>
      </c>
      <c r="J124" s="40">
        <v>221.81666666666666</v>
      </c>
      <c r="K124" s="31">
        <v>215.45</v>
      </c>
      <c r="L124" s="31">
        <v>210.3</v>
      </c>
      <c r="M124" s="31">
        <v>22.95919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1000.2</v>
      </c>
      <c r="D125" s="40">
        <v>1002.8333333333334</v>
      </c>
      <c r="E125" s="40">
        <v>990.66666666666674</v>
      </c>
      <c r="F125" s="40">
        <v>981.13333333333333</v>
      </c>
      <c r="G125" s="40">
        <v>968.9666666666667</v>
      </c>
      <c r="H125" s="40">
        <v>1012.3666666666668</v>
      </c>
      <c r="I125" s="40">
        <v>1024.5333333333335</v>
      </c>
      <c r="J125" s="40">
        <v>1034.0666666666668</v>
      </c>
      <c r="K125" s="31">
        <v>1015</v>
      </c>
      <c r="L125" s="31">
        <v>993.3</v>
      </c>
      <c r="M125" s="31">
        <v>30.820049999999998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5455.25</v>
      </c>
      <c r="D126" s="40">
        <v>5426.416666666667</v>
      </c>
      <c r="E126" s="40">
        <v>5374.0833333333339</v>
      </c>
      <c r="F126" s="40">
        <v>5292.916666666667</v>
      </c>
      <c r="G126" s="40">
        <v>5240.5833333333339</v>
      </c>
      <c r="H126" s="40">
        <v>5507.5833333333339</v>
      </c>
      <c r="I126" s="40">
        <v>5559.9166666666679</v>
      </c>
      <c r="J126" s="40">
        <v>5641.0833333333339</v>
      </c>
      <c r="K126" s="31">
        <v>5478.75</v>
      </c>
      <c r="L126" s="31">
        <v>5345.25</v>
      </c>
      <c r="M126" s="31">
        <v>2.8599600000000001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1741.65</v>
      </c>
      <c r="D127" s="40">
        <v>1725.7</v>
      </c>
      <c r="E127" s="40">
        <v>1702.5</v>
      </c>
      <c r="F127" s="40">
        <v>1663.35</v>
      </c>
      <c r="G127" s="40">
        <v>1640.1499999999999</v>
      </c>
      <c r="H127" s="40">
        <v>1764.8500000000001</v>
      </c>
      <c r="I127" s="40">
        <v>1788.0500000000004</v>
      </c>
      <c r="J127" s="40">
        <v>1827.2000000000003</v>
      </c>
      <c r="K127" s="31">
        <v>1748.9</v>
      </c>
      <c r="L127" s="31">
        <v>1686.55</v>
      </c>
      <c r="M127" s="31">
        <v>95.103899999999996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1705.55</v>
      </c>
      <c r="D128" s="40">
        <v>1701.1666666666667</v>
      </c>
      <c r="E128" s="40">
        <v>1684.3833333333334</v>
      </c>
      <c r="F128" s="40">
        <v>1663.2166666666667</v>
      </c>
      <c r="G128" s="40">
        <v>1646.4333333333334</v>
      </c>
      <c r="H128" s="40">
        <v>1722.3333333333335</v>
      </c>
      <c r="I128" s="40">
        <v>1739.1166666666668</v>
      </c>
      <c r="J128" s="40">
        <v>1760.2833333333335</v>
      </c>
      <c r="K128" s="31">
        <v>1717.95</v>
      </c>
      <c r="L128" s="31">
        <v>1680</v>
      </c>
      <c r="M128" s="31">
        <v>7.7530999999999999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2464.4</v>
      </c>
      <c r="D129" s="40">
        <v>2450.2166666666667</v>
      </c>
      <c r="E129" s="40">
        <v>2417.9333333333334</v>
      </c>
      <c r="F129" s="40">
        <v>2371.4666666666667</v>
      </c>
      <c r="G129" s="40">
        <v>2339.1833333333334</v>
      </c>
      <c r="H129" s="40">
        <v>2496.6833333333334</v>
      </c>
      <c r="I129" s="40">
        <v>2528.9666666666672</v>
      </c>
      <c r="J129" s="40">
        <v>2575.4333333333334</v>
      </c>
      <c r="K129" s="31">
        <v>2482.5</v>
      </c>
      <c r="L129" s="31">
        <v>2403.75</v>
      </c>
      <c r="M129" s="31">
        <v>2.6141100000000002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250.15</v>
      </c>
      <c r="D130" s="40">
        <v>247.38333333333333</v>
      </c>
      <c r="E130" s="40">
        <v>242.26666666666665</v>
      </c>
      <c r="F130" s="40">
        <v>234.38333333333333</v>
      </c>
      <c r="G130" s="40">
        <v>229.26666666666665</v>
      </c>
      <c r="H130" s="40">
        <v>255.26666666666665</v>
      </c>
      <c r="I130" s="40">
        <v>260.38333333333333</v>
      </c>
      <c r="J130" s="40">
        <v>268.26666666666665</v>
      </c>
      <c r="K130" s="31">
        <v>252.5</v>
      </c>
      <c r="L130" s="31">
        <v>239.5</v>
      </c>
      <c r="M130" s="31">
        <v>21.716239999999999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744.25</v>
      </c>
      <c r="D131" s="40">
        <v>747.51666666666677</v>
      </c>
      <c r="E131" s="40">
        <v>732.58333333333348</v>
      </c>
      <c r="F131" s="40">
        <v>720.91666666666674</v>
      </c>
      <c r="G131" s="40">
        <v>705.98333333333346</v>
      </c>
      <c r="H131" s="40">
        <v>759.18333333333351</v>
      </c>
      <c r="I131" s="40">
        <v>774.11666666666667</v>
      </c>
      <c r="J131" s="40">
        <v>785.78333333333353</v>
      </c>
      <c r="K131" s="31">
        <v>762.45</v>
      </c>
      <c r="L131" s="31">
        <v>735.85</v>
      </c>
      <c r="M131" s="31">
        <v>64.821870000000004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414.95</v>
      </c>
      <c r="D132" s="40">
        <v>420.2833333333333</v>
      </c>
      <c r="E132" s="40">
        <v>407.56666666666661</v>
      </c>
      <c r="F132" s="40">
        <v>400.18333333333328</v>
      </c>
      <c r="G132" s="40">
        <v>387.46666666666658</v>
      </c>
      <c r="H132" s="40">
        <v>427.66666666666663</v>
      </c>
      <c r="I132" s="40">
        <v>440.38333333333333</v>
      </c>
      <c r="J132" s="40">
        <v>447.76666666666665</v>
      </c>
      <c r="K132" s="31">
        <v>433</v>
      </c>
      <c r="L132" s="31">
        <v>412.9</v>
      </c>
      <c r="M132" s="31">
        <v>100.44107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3889.8</v>
      </c>
      <c r="D133" s="40">
        <v>3855.3166666666671</v>
      </c>
      <c r="E133" s="40">
        <v>3770.6333333333341</v>
      </c>
      <c r="F133" s="40">
        <v>3651.4666666666672</v>
      </c>
      <c r="G133" s="40">
        <v>3566.7833333333342</v>
      </c>
      <c r="H133" s="40">
        <v>3974.483333333334</v>
      </c>
      <c r="I133" s="40">
        <v>4059.1666666666674</v>
      </c>
      <c r="J133" s="40">
        <v>4178.3333333333339</v>
      </c>
      <c r="K133" s="31">
        <v>3940</v>
      </c>
      <c r="L133" s="31">
        <v>3736.15</v>
      </c>
      <c r="M133" s="31">
        <v>9.0231600000000007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1788.35</v>
      </c>
      <c r="D134" s="40">
        <v>1786.8</v>
      </c>
      <c r="E134" s="40">
        <v>1778.6</v>
      </c>
      <c r="F134" s="40">
        <v>1768.85</v>
      </c>
      <c r="G134" s="40">
        <v>1760.6499999999999</v>
      </c>
      <c r="H134" s="40">
        <v>1796.55</v>
      </c>
      <c r="I134" s="40">
        <v>1804.7500000000002</v>
      </c>
      <c r="J134" s="40">
        <v>1814.5</v>
      </c>
      <c r="K134" s="31">
        <v>1795</v>
      </c>
      <c r="L134" s="31">
        <v>1777.05</v>
      </c>
      <c r="M134" s="31">
        <v>14.19337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81.599999999999994</v>
      </c>
      <c r="D135" s="40">
        <v>81.933333333333337</v>
      </c>
      <c r="E135" s="40">
        <v>79.866666666666674</v>
      </c>
      <c r="F135" s="40">
        <v>78.13333333333334</v>
      </c>
      <c r="G135" s="40">
        <v>76.066666666666677</v>
      </c>
      <c r="H135" s="40">
        <v>83.666666666666671</v>
      </c>
      <c r="I135" s="40">
        <v>85.733333333333334</v>
      </c>
      <c r="J135" s="40">
        <v>87.466666666666669</v>
      </c>
      <c r="K135" s="31">
        <v>84</v>
      </c>
      <c r="L135" s="31">
        <v>80.2</v>
      </c>
      <c r="M135" s="31">
        <v>111.84742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3825.35</v>
      </c>
      <c r="D136" s="40">
        <v>3778.1166666666668</v>
      </c>
      <c r="E136" s="40">
        <v>3702.2333333333336</v>
      </c>
      <c r="F136" s="40">
        <v>3579.1166666666668</v>
      </c>
      <c r="G136" s="40">
        <v>3503.2333333333336</v>
      </c>
      <c r="H136" s="40">
        <v>3901.2333333333336</v>
      </c>
      <c r="I136" s="40">
        <v>3977.1166666666668</v>
      </c>
      <c r="J136" s="40">
        <v>4100.2333333333336</v>
      </c>
      <c r="K136" s="31">
        <v>3854</v>
      </c>
      <c r="L136" s="31">
        <v>3655</v>
      </c>
      <c r="M136" s="31">
        <v>8.3627699999999994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387.8</v>
      </c>
      <c r="D137" s="40">
        <v>389.5333333333333</v>
      </c>
      <c r="E137" s="40">
        <v>383.26666666666659</v>
      </c>
      <c r="F137" s="40">
        <v>378.73333333333329</v>
      </c>
      <c r="G137" s="40">
        <v>372.46666666666658</v>
      </c>
      <c r="H137" s="40">
        <v>394.06666666666661</v>
      </c>
      <c r="I137" s="40">
        <v>400.33333333333326</v>
      </c>
      <c r="J137" s="40">
        <v>404.86666666666662</v>
      </c>
      <c r="K137" s="31">
        <v>395.8</v>
      </c>
      <c r="L137" s="31">
        <v>385</v>
      </c>
      <c r="M137" s="31">
        <v>23.532419999999998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4958.8500000000004</v>
      </c>
      <c r="D138" s="40">
        <v>4896.5999999999995</v>
      </c>
      <c r="E138" s="40">
        <v>4818.1999999999989</v>
      </c>
      <c r="F138" s="40">
        <v>4677.5499999999993</v>
      </c>
      <c r="G138" s="40">
        <v>4599.1499999999987</v>
      </c>
      <c r="H138" s="40">
        <v>5037.2499999999991</v>
      </c>
      <c r="I138" s="40">
        <v>5115.6499999999987</v>
      </c>
      <c r="J138" s="40">
        <v>5256.2999999999993</v>
      </c>
      <c r="K138" s="31">
        <v>4975</v>
      </c>
      <c r="L138" s="31">
        <v>4755.95</v>
      </c>
      <c r="M138" s="31">
        <v>6.1160199999999998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1638.75</v>
      </c>
      <c r="D139" s="40">
        <v>1642.9333333333334</v>
      </c>
      <c r="E139" s="40">
        <v>1620.8666666666668</v>
      </c>
      <c r="F139" s="40">
        <v>1602.9833333333333</v>
      </c>
      <c r="G139" s="40">
        <v>1580.9166666666667</v>
      </c>
      <c r="H139" s="40">
        <v>1660.8166666666668</v>
      </c>
      <c r="I139" s="40">
        <v>1682.8833333333334</v>
      </c>
      <c r="J139" s="40">
        <v>1700.7666666666669</v>
      </c>
      <c r="K139" s="31">
        <v>1665</v>
      </c>
      <c r="L139" s="31">
        <v>1625.05</v>
      </c>
      <c r="M139" s="31">
        <v>18.385249999999999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694.85</v>
      </c>
      <c r="D140" s="40">
        <v>698.94999999999993</v>
      </c>
      <c r="E140" s="40">
        <v>685.89999999999986</v>
      </c>
      <c r="F140" s="40">
        <v>676.94999999999993</v>
      </c>
      <c r="G140" s="40">
        <v>663.89999999999986</v>
      </c>
      <c r="H140" s="40">
        <v>707.89999999999986</v>
      </c>
      <c r="I140" s="40">
        <v>720.94999999999982</v>
      </c>
      <c r="J140" s="40">
        <v>729.89999999999986</v>
      </c>
      <c r="K140" s="31">
        <v>712</v>
      </c>
      <c r="L140" s="31">
        <v>690</v>
      </c>
      <c r="M140" s="31">
        <v>44.231920000000002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974.35</v>
      </c>
      <c r="D141" s="40">
        <v>976.11666666666679</v>
      </c>
      <c r="E141" s="40">
        <v>967.93333333333362</v>
      </c>
      <c r="F141" s="40">
        <v>961.51666666666688</v>
      </c>
      <c r="G141" s="40">
        <v>953.33333333333371</v>
      </c>
      <c r="H141" s="40">
        <v>982.53333333333353</v>
      </c>
      <c r="I141" s="40">
        <v>990.7166666666667</v>
      </c>
      <c r="J141" s="40">
        <v>997.13333333333344</v>
      </c>
      <c r="K141" s="31">
        <v>984.3</v>
      </c>
      <c r="L141" s="31">
        <v>969.7</v>
      </c>
      <c r="M141" s="31">
        <v>31.333629999999999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78736.600000000006</v>
      </c>
      <c r="D142" s="40">
        <v>78610.583333333343</v>
      </c>
      <c r="E142" s="40">
        <v>78056.116666666683</v>
      </c>
      <c r="F142" s="40">
        <v>77375.633333333346</v>
      </c>
      <c r="G142" s="40">
        <v>76821.166666666686</v>
      </c>
      <c r="H142" s="40">
        <v>79291.06666666668</v>
      </c>
      <c r="I142" s="40">
        <v>79845.533333333355</v>
      </c>
      <c r="J142" s="40">
        <v>80526.016666666677</v>
      </c>
      <c r="K142" s="31">
        <v>79165.05</v>
      </c>
      <c r="L142" s="31">
        <v>77930.100000000006</v>
      </c>
      <c r="M142" s="31">
        <v>9.035E-2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1126.75</v>
      </c>
      <c r="D143" s="40">
        <v>1126.55</v>
      </c>
      <c r="E143" s="40">
        <v>1116.25</v>
      </c>
      <c r="F143" s="40">
        <v>1105.75</v>
      </c>
      <c r="G143" s="40">
        <v>1095.45</v>
      </c>
      <c r="H143" s="40">
        <v>1137.05</v>
      </c>
      <c r="I143" s="40">
        <v>1147.3499999999997</v>
      </c>
      <c r="J143" s="40">
        <v>1157.8499999999999</v>
      </c>
      <c r="K143" s="31">
        <v>1136.8499999999999</v>
      </c>
      <c r="L143" s="31">
        <v>1116.05</v>
      </c>
      <c r="M143" s="31">
        <v>3.0484399999999998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148.5</v>
      </c>
      <c r="D144" s="40">
        <v>149.03333333333333</v>
      </c>
      <c r="E144" s="40">
        <v>146.46666666666667</v>
      </c>
      <c r="F144" s="40">
        <v>144.43333333333334</v>
      </c>
      <c r="G144" s="40">
        <v>141.86666666666667</v>
      </c>
      <c r="H144" s="40">
        <v>151.06666666666666</v>
      </c>
      <c r="I144" s="40">
        <v>153.63333333333333</v>
      </c>
      <c r="J144" s="40">
        <v>155.66666666666666</v>
      </c>
      <c r="K144" s="31">
        <v>151.6</v>
      </c>
      <c r="L144" s="31">
        <v>147</v>
      </c>
      <c r="M144" s="31">
        <v>46.189039999999999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790.65</v>
      </c>
      <c r="D145" s="40">
        <v>792.19999999999993</v>
      </c>
      <c r="E145" s="40">
        <v>780.44999999999982</v>
      </c>
      <c r="F145" s="40">
        <v>770.24999999999989</v>
      </c>
      <c r="G145" s="40">
        <v>758.49999999999977</v>
      </c>
      <c r="H145" s="40">
        <v>802.39999999999986</v>
      </c>
      <c r="I145" s="40">
        <v>814.15000000000009</v>
      </c>
      <c r="J145" s="40">
        <v>824.34999999999991</v>
      </c>
      <c r="K145" s="31">
        <v>803.95</v>
      </c>
      <c r="L145" s="31">
        <v>782</v>
      </c>
      <c r="M145" s="31">
        <v>38.355220000000003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168.95</v>
      </c>
      <c r="D146" s="40">
        <v>169.54999999999998</v>
      </c>
      <c r="E146" s="40">
        <v>166.09999999999997</v>
      </c>
      <c r="F146" s="40">
        <v>163.24999999999997</v>
      </c>
      <c r="G146" s="40">
        <v>159.79999999999995</v>
      </c>
      <c r="H146" s="40">
        <v>172.39999999999998</v>
      </c>
      <c r="I146" s="40">
        <v>175.84999999999997</v>
      </c>
      <c r="J146" s="40">
        <v>178.7</v>
      </c>
      <c r="K146" s="31">
        <v>173</v>
      </c>
      <c r="L146" s="31">
        <v>166.7</v>
      </c>
      <c r="M146" s="31">
        <v>99.367140000000006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520.6</v>
      </c>
      <c r="D147" s="40">
        <v>519.31666666666672</v>
      </c>
      <c r="E147" s="40">
        <v>515.73333333333346</v>
      </c>
      <c r="F147" s="40">
        <v>510.86666666666679</v>
      </c>
      <c r="G147" s="40">
        <v>507.28333333333353</v>
      </c>
      <c r="H147" s="40">
        <v>524.18333333333339</v>
      </c>
      <c r="I147" s="40">
        <v>527.76666666666665</v>
      </c>
      <c r="J147" s="40">
        <v>532.63333333333333</v>
      </c>
      <c r="K147" s="31">
        <v>522.9</v>
      </c>
      <c r="L147" s="31">
        <v>514.45000000000005</v>
      </c>
      <c r="M147" s="31">
        <v>24.947150000000001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6885.4</v>
      </c>
      <c r="D148" s="40">
        <v>6858.2666666666664</v>
      </c>
      <c r="E148" s="40">
        <v>6773.5333333333328</v>
      </c>
      <c r="F148" s="40">
        <v>6661.6666666666661</v>
      </c>
      <c r="G148" s="40">
        <v>6576.9333333333325</v>
      </c>
      <c r="H148" s="40">
        <v>6970.1333333333332</v>
      </c>
      <c r="I148" s="40">
        <v>7054.8666666666668</v>
      </c>
      <c r="J148" s="40">
        <v>7166.7333333333336</v>
      </c>
      <c r="K148" s="31">
        <v>6943</v>
      </c>
      <c r="L148" s="31">
        <v>6746.4</v>
      </c>
      <c r="M148" s="31">
        <v>7.5251700000000001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1077.4000000000001</v>
      </c>
      <c r="D149" s="40">
        <v>1067.9333333333334</v>
      </c>
      <c r="E149" s="40">
        <v>1053.4666666666667</v>
      </c>
      <c r="F149" s="40">
        <v>1029.5333333333333</v>
      </c>
      <c r="G149" s="40">
        <v>1015.0666666666666</v>
      </c>
      <c r="H149" s="40">
        <v>1091.8666666666668</v>
      </c>
      <c r="I149" s="40">
        <v>1106.3333333333335</v>
      </c>
      <c r="J149" s="40">
        <v>1130.2666666666669</v>
      </c>
      <c r="K149" s="31">
        <v>1082.4000000000001</v>
      </c>
      <c r="L149" s="31">
        <v>1044</v>
      </c>
      <c r="M149" s="31">
        <v>6.1143799999999997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3017.3</v>
      </c>
      <c r="D150" s="40">
        <v>2984.65</v>
      </c>
      <c r="E150" s="40">
        <v>2940.65</v>
      </c>
      <c r="F150" s="40">
        <v>2864</v>
      </c>
      <c r="G150" s="40">
        <v>2820</v>
      </c>
      <c r="H150" s="40">
        <v>3061.3</v>
      </c>
      <c r="I150" s="40">
        <v>3105.3</v>
      </c>
      <c r="J150" s="40">
        <v>3181.9500000000003</v>
      </c>
      <c r="K150" s="31">
        <v>3028.65</v>
      </c>
      <c r="L150" s="31">
        <v>2908</v>
      </c>
      <c r="M150" s="31">
        <v>11.726279999999999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2841.55</v>
      </c>
      <c r="D151" s="40">
        <v>2808.4500000000003</v>
      </c>
      <c r="E151" s="40">
        <v>2761.9000000000005</v>
      </c>
      <c r="F151" s="40">
        <v>2682.2500000000005</v>
      </c>
      <c r="G151" s="40">
        <v>2635.7000000000007</v>
      </c>
      <c r="H151" s="40">
        <v>2888.1000000000004</v>
      </c>
      <c r="I151" s="40">
        <v>2934.6500000000005</v>
      </c>
      <c r="J151" s="40">
        <v>3014.3</v>
      </c>
      <c r="K151" s="31">
        <v>2855</v>
      </c>
      <c r="L151" s="31">
        <v>2728.8</v>
      </c>
      <c r="M151" s="31">
        <v>7.9458500000000001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1473.9</v>
      </c>
      <c r="D152" s="40">
        <v>1474.8</v>
      </c>
      <c r="E152" s="40">
        <v>1464.1</v>
      </c>
      <c r="F152" s="40">
        <v>1454.3</v>
      </c>
      <c r="G152" s="40">
        <v>1443.6</v>
      </c>
      <c r="H152" s="40">
        <v>1484.6</v>
      </c>
      <c r="I152" s="40">
        <v>1495.3000000000002</v>
      </c>
      <c r="J152" s="40">
        <v>1505.1</v>
      </c>
      <c r="K152" s="31">
        <v>1485.5</v>
      </c>
      <c r="L152" s="31">
        <v>1465</v>
      </c>
      <c r="M152" s="31">
        <v>6.6482799999999997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965.1</v>
      </c>
      <c r="D153" s="40">
        <v>973.16666666666663</v>
      </c>
      <c r="E153" s="40">
        <v>952.93333333333328</v>
      </c>
      <c r="F153" s="40">
        <v>940.76666666666665</v>
      </c>
      <c r="G153" s="40">
        <v>920.5333333333333</v>
      </c>
      <c r="H153" s="40">
        <v>985.33333333333326</v>
      </c>
      <c r="I153" s="40">
        <v>1005.5666666666666</v>
      </c>
      <c r="J153" s="40">
        <v>1017.7333333333332</v>
      </c>
      <c r="K153" s="31">
        <v>993.4</v>
      </c>
      <c r="L153" s="31">
        <v>961</v>
      </c>
      <c r="M153" s="31">
        <v>2.8978600000000001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167.5</v>
      </c>
      <c r="D154" s="40">
        <v>168.9</v>
      </c>
      <c r="E154" s="40">
        <v>164.60000000000002</v>
      </c>
      <c r="F154" s="40">
        <v>161.70000000000002</v>
      </c>
      <c r="G154" s="40">
        <v>157.40000000000003</v>
      </c>
      <c r="H154" s="40">
        <v>171.8</v>
      </c>
      <c r="I154" s="40">
        <v>176.10000000000002</v>
      </c>
      <c r="J154" s="40">
        <v>179</v>
      </c>
      <c r="K154" s="31">
        <v>173.2</v>
      </c>
      <c r="L154" s="31">
        <v>166</v>
      </c>
      <c r="M154" s="31">
        <v>135.89981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117.4</v>
      </c>
      <c r="D155" s="40">
        <v>117.7</v>
      </c>
      <c r="E155" s="40">
        <v>115.9</v>
      </c>
      <c r="F155" s="40">
        <v>114.4</v>
      </c>
      <c r="G155" s="40">
        <v>112.60000000000001</v>
      </c>
      <c r="H155" s="40">
        <v>119.2</v>
      </c>
      <c r="I155" s="40">
        <v>120.99999999999999</v>
      </c>
      <c r="J155" s="40">
        <v>122.5</v>
      </c>
      <c r="K155" s="31">
        <v>119.5</v>
      </c>
      <c r="L155" s="31">
        <v>116.2</v>
      </c>
      <c r="M155" s="31">
        <v>87.58578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3708.4</v>
      </c>
      <c r="D156" s="40">
        <v>3689.4833333333336</v>
      </c>
      <c r="E156" s="40">
        <v>3648.9666666666672</v>
      </c>
      <c r="F156" s="40">
        <v>3589.5333333333338</v>
      </c>
      <c r="G156" s="40">
        <v>3549.0166666666673</v>
      </c>
      <c r="H156" s="40">
        <v>3748.916666666667</v>
      </c>
      <c r="I156" s="40">
        <v>3789.4333333333334</v>
      </c>
      <c r="J156" s="40">
        <v>3848.8666666666668</v>
      </c>
      <c r="K156" s="31">
        <v>3730</v>
      </c>
      <c r="L156" s="31">
        <v>3630.05</v>
      </c>
      <c r="M156" s="31">
        <v>1.57613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18732.55</v>
      </c>
      <c r="D157" s="40">
        <v>18610.466666666667</v>
      </c>
      <c r="E157" s="40">
        <v>18423.483333333334</v>
      </c>
      <c r="F157" s="40">
        <v>18114.416666666668</v>
      </c>
      <c r="G157" s="40">
        <v>17927.433333333334</v>
      </c>
      <c r="H157" s="40">
        <v>18919.533333333333</v>
      </c>
      <c r="I157" s="40">
        <v>19106.51666666667</v>
      </c>
      <c r="J157" s="40">
        <v>19415.583333333332</v>
      </c>
      <c r="K157" s="31">
        <v>18797.45</v>
      </c>
      <c r="L157" s="31">
        <v>18301.400000000001</v>
      </c>
      <c r="M157" s="31">
        <v>0.75200999999999996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396.7</v>
      </c>
      <c r="D158" s="40">
        <v>394.5333333333333</v>
      </c>
      <c r="E158" s="40">
        <v>388.36666666666662</v>
      </c>
      <c r="F158" s="40">
        <v>380.0333333333333</v>
      </c>
      <c r="G158" s="40">
        <v>373.86666666666662</v>
      </c>
      <c r="H158" s="40">
        <v>402.86666666666662</v>
      </c>
      <c r="I158" s="40">
        <v>409.03333333333336</v>
      </c>
      <c r="J158" s="40">
        <v>417.36666666666662</v>
      </c>
      <c r="K158" s="31">
        <v>400.7</v>
      </c>
      <c r="L158" s="31">
        <v>386.2</v>
      </c>
      <c r="M158" s="31">
        <v>22.52224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696.2</v>
      </c>
      <c r="D159" s="40">
        <v>695.81666666666661</v>
      </c>
      <c r="E159" s="40">
        <v>688.58333333333326</v>
      </c>
      <c r="F159" s="40">
        <v>680.9666666666667</v>
      </c>
      <c r="G159" s="40">
        <v>673.73333333333335</v>
      </c>
      <c r="H159" s="40">
        <v>703.43333333333317</v>
      </c>
      <c r="I159" s="40">
        <v>710.66666666666652</v>
      </c>
      <c r="J159" s="40">
        <v>718.28333333333308</v>
      </c>
      <c r="K159" s="31">
        <v>703.05</v>
      </c>
      <c r="L159" s="31">
        <v>688.2</v>
      </c>
      <c r="M159" s="31">
        <v>1.8125599999999999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113.85</v>
      </c>
      <c r="D160" s="40">
        <v>114.18333333333334</v>
      </c>
      <c r="E160" s="40">
        <v>112.36666666666667</v>
      </c>
      <c r="F160" s="40">
        <v>110.88333333333334</v>
      </c>
      <c r="G160" s="40">
        <v>109.06666666666668</v>
      </c>
      <c r="H160" s="40">
        <v>115.66666666666667</v>
      </c>
      <c r="I160" s="40">
        <v>117.48333333333333</v>
      </c>
      <c r="J160" s="40">
        <v>118.96666666666667</v>
      </c>
      <c r="K160" s="31">
        <v>116</v>
      </c>
      <c r="L160" s="31">
        <v>112.7</v>
      </c>
      <c r="M160" s="31">
        <v>160.25745000000001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166.9</v>
      </c>
      <c r="D161" s="40">
        <v>165.18333333333331</v>
      </c>
      <c r="E161" s="40">
        <v>162.61666666666662</v>
      </c>
      <c r="F161" s="40">
        <v>158.33333333333331</v>
      </c>
      <c r="G161" s="40">
        <v>155.76666666666662</v>
      </c>
      <c r="H161" s="40">
        <v>169.46666666666661</v>
      </c>
      <c r="I161" s="40">
        <v>172.03333333333327</v>
      </c>
      <c r="J161" s="40">
        <v>176.31666666666661</v>
      </c>
      <c r="K161" s="31">
        <v>167.75</v>
      </c>
      <c r="L161" s="31">
        <v>160.9</v>
      </c>
      <c r="M161" s="31">
        <v>11.603999999999999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3210.4</v>
      </c>
      <c r="D162" s="40">
        <v>3181.4</v>
      </c>
      <c r="E162" s="40">
        <v>3138.3</v>
      </c>
      <c r="F162" s="40">
        <v>3066.2000000000003</v>
      </c>
      <c r="G162" s="40">
        <v>3023.1000000000004</v>
      </c>
      <c r="H162" s="40">
        <v>3253.5</v>
      </c>
      <c r="I162" s="40">
        <v>3296.5999999999995</v>
      </c>
      <c r="J162" s="40">
        <v>3368.7</v>
      </c>
      <c r="K162" s="31">
        <v>3224.5</v>
      </c>
      <c r="L162" s="31">
        <v>3109.3</v>
      </c>
      <c r="M162" s="31">
        <v>3.4313199999999999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30613.200000000001</v>
      </c>
      <c r="D163" s="40">
        <v>30431.066666666666</v>
      </c>
      <c r="E163" s="40">
        <v>30132.133333333331</v>
      </c>
      <c r="F163" s="40">
        <v>29651.066666666666</v>
      </c>
      <c r="G163" s="40">
        <v>29352.133333333331</v>
      </c>
      <c r="H163" s="40">
        <v>30912.133333333331</v>
      </c>
      <c r="I163" s="40">
        <v>31211.066666666666</v>
      </c>
      <c r="J163" s="40">
        <v>31692.133333333331</v>
      </c>
      <c r="K163" s="31">
        <v>30730</v>
      </c>
      <c r="L163" s="31">
        <v>29950</v>
      </c>
      <c r="M163" s="31">
        <v>0.34515000000000001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223.65</v>
      </c>
      <c r="D164" s="40">
        <v>221.66666666666666</v>
      </c>
      <c r="E164" s="40">
        <v>218.13333333333333</v>
      </c>
      <c r="F164" s="40">
        <v>212.61666666666667</v>
      </c>
      <c r="G164" s="40">
        <v>209.08333333333334</v>
      </c>
      <c r="H164" s="40">
        <v>227.18333333333331</v>
      </c>
      <c r="I164" s="40">
        <v>230.71666666666667</v>
      </c>
      <c r="J164" s="40">
        <v>236.23333333333329</v>
      </c>
      <c r="K164" s="31">
        <v>225.2</v>
      </c>
      <c r="L164" s="31">
        <v>216.15</v>
      </c>
      <c r="M164" s="31">
        <v>145.10912999999999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5820.95</v>
      </c>
      <c r="D165" s="40">
        <v>5790.5</v>
      </c>
      <c r="E165" s="40">
        <v>5741</v>
      </c>
      <c r="F165" s="40">
        <v>5661.05</v>
      </c>
      <c r="G165" s="40">
        <v>5611.55</v>
      </c>
      <c r="H165" s="40">
        <v>5870.45</v>
      </c>
      <c r="I165" s="40">
        <v>5919.95</v>
      </c>
      <c r="J165" s="40">
        <v>5999.9</v>
      </c>
      <c r="K165" s="31">
        <v>5840</v>
      </c>
      <c r="L165" s="31">
        <v>5710.55</v>
      </c>
      <c r="M165" s="31">
        <v>0.46750000000000003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2216.1</v>
      </c>
      <c r="D166" s="40">
        <v>2217.0166666666669</v>
      </c>
      <c r="E166" s="40">
        <v>2195.1333333333337</v>
      </c>
      <c r="F166" s="40">
        <v>2174.166666666667</v>
      </c>
      <c r="G166" s="40">
        <v>2152.2833333333338</v>
      </c>
      <c r="H166" s="40">
        <v>2237.9833333333336</v>
      </c>
      <c r="I166" s="40">
        <v>2259.8666666666668</v>
      </c>
      <c r="J166" s="40">
        <v>2280.8333333333335</v>
      </c>
      <c r="K166" s="31">
        <v>2238.9</v>
      </c>
      <c r="L166" s="31">
        <v>2196.0500000000002</v>
      </c>
      <c r="M166" s="31">
        <v>4.4144300000000003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2701.6</v>
      </c>
      <c r="D167" s="40">
        <v>2723.4666666666667</v>
      </c>
      <c r="E167" s="40">
        <v>2653.3833333333332</v>
      </c>
      <c r="F167" s="40">
        <v>2605.1666666666665</v>
      </c>
      <c r="G167" s="40">
        <v>2535.083333333333</v>
      </c>
      <c r="H167" s="40">
        <v>2771.6833333333334</v>
      </c>
      <c r="I167" s="40">
        <v>2841.7666666666664</v>
      </c>
      <c r="J167" s="40">
        <v>2889.9833333333336</v>
      </c>
      <c r="K167" s="31">
        <v>2793.55</v>
      </c>
      <c r="L167" s="31">
        <v>2675.25</v>
      </c>
      <c r="M167" s="31">
        <v>7.8745500000000002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1920.8</v>
      </c>
      <c r="D168" s="40">
        <v>1926.0333333333335</v>
      </c>
      <c r="E168" s="40">
        <v>1906.7666666666671</v>
      </c>
      <c r="F168" s="40">
        <v>1892.7333333333336</v>
      </c>
      <c r="G168" s="40">
        <v>1873.4666666666672</v>
      </c>
      <c r="H168" s="40">
        <v>1940.0666666666671</v>
      </c>
      <c r="I168" s="40">
        <v>1959.3333333333335</v>
      </c>
      <c r="J168" s="40">
        <v>1973.366666666667</v>
      </c>
      <c r="K168" s="31">
        <v>1945.3</v>
      </c>
      <c r="L168" s="31">
        <v>1912</v>
      </c>
      <c r="M168" s="31">
        <v>1.83084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128.55000000000001</v>
      </c>
      <c r="D169" s="40">
        <v>129.43333333333337</v>
      </c>
      <c r="E169" s="40">
        <v>126.71666666666673</v>
      </c>
      <c r="F169" s="40">
        <v>124.88333333333335</v>
      </c>
      <c r="G169" s="40">
        <v>122.16666666666671</v>
      </c>
      <c r="H169" s="40">
        <v>131.26666666666674</v>
      </c>
      <c r="I169" s="40">
        <v>133.98333333333338</v>
      </c>
      <c r="J169" s="40">
        <v>135.81666666666675</v>
      </c>
      <c r="K169" s="31">
        <v>132.15</v>
      </c>
      <c r="L169" s="31">
        <v>127.6</v>
      </c>
      <c r="M169" s="31">
        <v>47.41798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183.25</v>
      </c>
      <c r="D170" s="40">
        <v>182.66666666666666</v>
      </c>
      <c r="E170" s="40">
        <v>181.58333333333331</v>
      </c>
      <c r="F170" s="40">
        <v>179.91666666666666</v>
      </c>
      <c r="G170" s="40">
        <v>178.83333333333331</v>
      </c>
      <c r="H170" s="40">
        <v>184.33333333333331</v>
      </c>
      <c r="I170" s="40">
        <v>185.41666666666663</v>
      </c>
      <c r="J170" s="40">
        <v>187.08333333333331</v>
      </c>
      <c r="K170" s="31">
        <v>183.75</v>
      </c>
      <c r="L170" s="31">
        <v>181</v>
      </c>
      <c r="M170" s="31">
        <v>119.71845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348.35</v>
      </c>
      <c r="D171" s="40">
        <v>345.7833333333333</v>
      </c>
      <c r="E171" s="40">
        <v>341.56666666666661</v>
      </c>
      <c r="F171" s="40">
        <v>334.7833333333333</v>
      </c>
      <c r="G171" s="40">
        <v>330.56666666666661</v>
      </c>
      <c r="H171" s="40">
        <v>352.56666666666661</v>
      </c>
      <c r="I171" s="40">
        <v>356.7833333333333</v>
      </c>
      <c r="J171" s="40">
        <v>363.56666666666661</v>
      </c>
      <c r="K171" s="31">
        <v>350</v>
      </c>
      <c r="L171" s="31">
        <v>339</v>
      </c>
      <c r="M171" s="31">
        <v>3.53687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12665.05</v>
      </c>
      <c r="D172" s="40">
        <v>12723.633333333331</v>
      </c>
      <c r="E172" s="40">
        <v>12559.466666666664</v>
      </c>
      <c r="F172" s="40">
        <v>12453.883333333331</v>
      </c>
      <c r="G172" s="40">
        <v>12289.716666666664</v>
      </c>
      <c r="H172" s="40">
        <v>12829.216666666664</v>
      </c>
      <c r="I172" s="40">
        <v>12993.383333333331</v>
      </c>
      <c r="J172" s="40">
        <v>13098.966666666664</v>
      </c>
      <c r="K172" s="31">
        <v>12887.8</v>
      </c>
      <c r="L172" s="31">
        <v>12618.05</v>
      </c>
      <c r="M172" s="31">
        <v>5.6610000000000001E-2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36.75</v>
      </c>
      <c r="D173" s="40">
        <v>36.950000000000003</v>
      </c>
      <c r="E173" s="40">
        <v>36.500000000000007</v>
      </c>
      <c r="F173" s="40">
        <v>36.250000000000007</v>
      </c>
      <c r="G173" s="40">
        <v>35.800000000000011</v>
      </c>
      <c r="H173" s="40">
        <v>37.200000000000003</v>
      </c>
      <c r="I173" s="40">
        <v>37.649999999999991</v>
      </c>
      <c r="J173" s="40">
        <v>37.9</v>
      </c>
      <c r="K173" s="31">
        <v>37.4</v>
      </c>
      <c r="L173" s="31">
        <v>36.700000000000003</v>
      </c>
      <c r="M173" s="31">
        <v>251.57898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170</v>
      </c>
      <c r="D174" s="40">
        <v>170.78333333333333</v>
      </c>
      <c r="E174" s="40">
        <v>167.71666666666667</v>
      </c>
      <c r="F174" s="40">
        <v>165.43333333333334</v>
      </c>
      <c r="G174" s="40">
        <v>162.36666666666667</v>
      </c>
      <c r="H174" s="40">
        <v>173.06666666666666</v>
      </c>
      <c r="I174" s="40">
        <v>176.13333333333333</v>
      </c>
      <c r="J174" s="40">
        <v>178.41666666666666</v>
      </c>
      <c r="K174" s="31">
        <v>173.85</v>
      </c>
      <c r="L174" s="31">
        <v>168.5</v>
      </c>
      <c r="M174" s="31">
        <v>47.222630000000002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147.6</v>
      </c>
      <c r="D175" s="40">
        <v>148.86666666666667</v>
      </c>
      <c r="E175" s="40">
        <v>145.48333333333335</v>
      </c>
      <c r="F175" s="40">
        <v>143.36666666666667</v>
      </c>
      <c r="G175" s="40">
        <v>139.98333333333335</v>
      </c>
      <c r="H175" s="40">
        <v>150.98333333333335</v>
      </c>
      <c r="I175" s="40">
        <v>154.36666666666667</v>
      </c>
      <c r="J175" s="40">
        <v>156.48333333333335</v>
      </c>
      <c r="K175" s="31">
        <v>152.25</v>
      </c>
      <c r="L175" s="31">
        <v>146.75</v>
      </c>
      <c r="M175" s="31">
        <v>28.47053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2164.25</v>
      </c>
      <c r="D176" s="40">
        <v>2165.7666666666664</v>
      </c>
      <c r="E176" s="40">
        <v>2146.333333333333</v>
      </c>
      <c r="F176" s="40">
        <v>2128.4166666666665</v>
      </c>
      <c r="G176" s="40">
        <v>2108.9833333333331</v>
      </c>
      <c r="H176" s="40">
        <v>2183.6833333333329</v>
      </c>
      <c r="I176" s="40">
        <v>2203.1166666666663</v>
      </c>
      <c r="J176" s="40">
        <v>2221.0333333333328</v>
      </c>
      <c r="K176" s="31">
        <v>2185.1999999999998</v>
      </c>
      <c r="L176" s="31">
        <v>2147.85</v>
      </c>
      <c r="M176" s="31">
        <v>58.417430000000003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1016.2</v>
      </c>
      <c r="D177" s="40">
        <v>1014.6666666666666</v>
      </c>
      <c r="E177" s="40">
        <v>1003.5333333333333</v>
      </c>
      <c r="F177" s="40">
        <v>990.86666666666667</v>
      </c>
      <c r="G177" s="40">
        <v>979.73333333333335</v>
      </c>
      <c r="H177" s="40">
        <v>1027.3333333333333</v>
      </c>
      <c r="I177" s="40">
        <v>1038.4666666666667</v>
      </c>
      <c r="J177" s="40">
        <v>1051.1333333333332</v>
      </c>
      <c r="K177" s="31">
        <v>1025.8</v>
      </c>
      <c r="L177" s="31">
        <v>1002</v>
      </c>
      <c r="M177" s="31">
        <v>15.60201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1134.8</v>
      </c>
      <c r="D178" s="40">
        <v>1136.7166666666665</v>
      </c>
      <c r="E178" s="40">
        <v>1121.633333333333</v>
      </c>
      <c r="F178" s="40">
        <v>1108.4666666666665</v>
      </c>
      <c r="G178" s="40">
        <v>1093.383333333333</v>
      </c>
      <c r="H178" s="40">
        <v>1149.883333333333</v>
      </c>
      <c r="I178" s="40">
        <v>1164.9666666666665</v>
      </c>
      <c r="J178" s="40">
        <v>1178.133333333333</v>
      </c>
      <c r="K178" s="31">
        <v>1151.8</v>
      </c>
      <c r="L178" s="31">
        <v>1123.55</v>
      </c>
      <c r="M178" s="31">
        <v>19.919039999999999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9117.2999999999993</v>
      </c>
      <c r="D179" s="40">
        <v>9040.7833333333328</v>
      </c>
      <c r="E179" s="40">
        <v>8851.5666666666657</v>
      </c>
      <c r="F179" s="40">
        <v>8585.8333333333321</v>
      </c>
      <c r="G179" s="40">
        <v>8396.616666666665</v>
      </c>
      <c r="H179" s="40">
        <v>9306.5166666666664</v>
      </c>
      <c r="I179" s="40">
        <v>9495.7333333333336</v>
      </c>
      <c r="J179" s="40">
        <v>9761.4666666666672</v>
      </c>
      <c r="K179" s="31">
        <v>9230</v>
      </c>
      <c r="L179" s="31">
        <v>8775.0499999999993</v>
      </c>
      <c r="M179" s="31">
        <v>2.58582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8935.7999999999993</v>
      </c>
      <c r="D180" s="40">
        <v>8811.2666666666664</v>
      </c>
      <c r="E180" s="40">
        <v>8634.5333333333328</v>
      </c>
      <c r="F180" s="40">
        <v>8333.2666666666664</v>
      </c>
      <c r="G180" s="40">
        <v>8156.5333333333328</v>
      </c>
      <c r="H180" s="40">
        <v>9112.5333333333328</v>
      </c>
      <c r="I180" s="40">
        <v>9289.2666666666664</v>
      </c>
      <c r="J180" s="40">
        <v>9590.5333333333328</v>
      </c>
      <c r="K180" s="31">
        <v>8988</v>
      </c>
      <c r="L180" s="31">
        <v>8510</v>
      </c>
      <c r="M180" s="31">
        <v>0.54435999999999996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26200.25</v>
      </c>
      <c r="D181" s="40">
        <v>26058.433333333334</v>
      </c>
      <c r="E181" s="40">
        <v>25866.866666666669</v>
      </c>
      <c r="F181" s="40">
        <v>25533.483333333334</v>
      </c>
      <c r="G181" s="40">
        <v>25341.916666666668</v>
      </c>
      <c r="H181" s="40">
        <v>26391.816666666669</v>
      </c>
      <c r="I181" s="40">
        <v>26583.383333333335</v>
      </c>
      <c r="J181" s="40">
        <v>26916.76666666667</v>
      </c>
      <c r="K181" s="31">
        <v>26250</v>
      </c>
      <c r="L181" s="31">
        <v>25725.05</v>
      </c>
      <c r="M181" s="31">
        <v>0.3705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1280.3499999999999</v>
      </c>
      <c r="D182" s="40">
        <v>1280.7833333333333</v>
      </c>
      <c r="E182" s="40">
        <v>1264.5666666666666</v>
      </c>
      <c r="F182" s="40">
        <v>1248.7833333333333</v>
      </c>
      <c r="G182" s="40">
        <v>1232.5666666666666</v>
      </c>
      <c r="H182" s="40">
        <v>1296.5666666666666</v>
      </c>
      <c r="I182" s="40">
        <v>1312.7833333333333</v>
      </c>
      <c r="J182" s="40">
        <v>1328.5666666666666</v>
      </c>
      <c r="K182" s="31">
        <v>1297</v>
      </c>
      <c r="L182" s="31">
        <v>1265</v>
      </c>
      <c r="M182" s="31">
        <v>10.37261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2250.6999999999998</v>
      </c>
      <c r="D183" s="40">
        <v>2243.2333333333331</v>
      </c>
      <c r="E183" s="40">
        <v>2213.7666666666664</v>
      </c>
      <c r="F183" s="40">
        <v>2176.8333333333335</v>
      </c>
      <c r="G183" s="40">
        <v>2147.3666666666668</v>
      </c>
      <c r="H183" s="40">
        <v>2280.1666666666661</v>
      </c>
      <c r="I183" s="40">
        <v>2309.6333333333323</v>
      </c>
      <c r="J183" s="40">
        <v>2346.5666666666657</v>
      </c>
      <c r="K183" s="31">
        <v>2272.6999999999998</v>
      </c>
      <c r="L183" s="31">
        <v>2206.3000000000002</v>
      </c>
      <c r="M183" s="31">
        <v>4.6309500000000003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421.5</v>
      </c>
      <c r="D184" s="40">
        <v>420.86666666666662</v>
      </c>
      <c r="E184" s="40">
        <v>415.88333333333321</v>
      </c>
      <c r="F184" s="40">
        <v>410.26666666666659</v>
      </c>
      <c r="G184" s="40">
        <v>405.28333333333319</v>
      </c>
      <c r="H184" s="40">
        <v>426.48333333333323</v>
      </c>
      <c r="I184" s="40">
        <v>431.4666666666667</v>
      </c>
      <c r="J184" s="40">
        <v>437.08333333333326</v>
      </c>
      <c r="K184" s="31">
        <v>425.85</v>
      </c>
      <c r="L184" s="31">
        <v>415.25</v>
      </c>
      <c r="M184" s="31">
        <v>229.57876999999999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130</v>
      </c>
      <c r="D185" s="40">
        <v>131.5</v>
      </c>
      <c r="E185" s="40">
        <v>128</v>
      </c>
      <c r="F185" s="40">
        <v>126</v>
      </c>
      <c r="G185" s="40">
        <v>122.5</v>
      </c>
      <c r="H185" s="40">
        <v>133.5</v>
      </c>
      <c r="I185" s="40">
        <v>137</v>
      </c>
      <c r="J185" s="40">
        <v>139</v>
      </c>
      <c r="K185" s="31">
        <v>135</v>
      </c>
      <c r="L185" s="31">
        <v>129.5</v>
      </c>
      <c r="M185" s="31">
        <v>349.11090999999999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784.15</v>
      </c>
      <c r="D186" s="40">
        <v>785.18333333333339</v>
      </c>
      <c r="E186" s="40">
        <v>777.16666666666674</v>
      </c>
      <c r="F186" s="40">
        <v>770.18333333333339</v>
      </c>
      <c r="G186" s="40">
        <v>762.16666666666674</v>
      </c>
      <c r="H186" s="40">
        <v>792.16666666666674</v>
      </c>
      <c r="I186" s="40">
        <v>800.18333333333339</v>
      </c>
      <c r="J186" s="40">
        <v>807.16666666666674</v>
      </c>
      <c r="K186" s="31">
        <v>793.2</v>
      </c>
      <c r="L186" s="31">
        <v>778.2</v>
      </c>
      <c r="M186" s="31">
        <v>56.860550000000003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509.3</v>
      </c>
      <c r="D187" s="40">
        <v>508.25</v>
      </c>
      <c r="E187" s="40">
        <v>501.54999999999995</v>
      </c>
      <c r="F187" s="40">
        <v>493.79999999999995</v>
      </c>
      <c r="G187" s="40">
        <v>487.09999999999991</v>
      </c>
      <c r="H187" s="40">
        <v>516</v>
      </c>
      <c r="I187" s="40">
        <v>522.70000000000005</v>
      </c>
      <c r="J187" s="40">
        <v>530.45000000000005</v>
      </c>
      <c r="K187" s="31">
        <v>514.95000000000005</v>
      </c>
      <c r="L187" s="31">
        <v>500.5</v>
      </c>
      <c r="M187" s="31">
        <v>18.752020000000002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625.79999999999995</v>
      </c>
      <c r="D188" s="40">
        <v>624.91666666666663</v>
      </c>
      <c r="E188" s="40">
        <v>616.83333333333326</v>
      </c>
      <c r="F188" s="40">
        <v>607.86666666666667</v>
      </c>
      <c r="G188" s="40">
        <v>599.7833333333333</v>
      </c>
      <c r="H188" s="40">
        <v>633.88333333333321</v>
      </c>
      <c r="I188" s="40">
        <v>641.96666666666647</v>
      </c>
      <c r="J188" s="40">
        <v>650.93333333333317</v>
      </c>
      <c r="K188" s="31">
        <v>633</v>
      </c>
      <c r="L188" s="31">
        <v>615.95000000000005</v>
      </c>
      <c r="M188" s="31">
        <v>3.46041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529.79999999999995</v>
      </c>
      <c r="D189" s="40">
        <v>531.69999999999993</v>
      </c>
      <c r="E189" s="40">
        <v>521.69999999999982</v>
      </c>
      <c r="F189" s="40">
        <v>513.59999999999991</v>
      </c>
      <c r="G189" s="40">
        <v>503.5999999999998</v>
      </c>
      <c r="H189" s="40">
        <v>539.79999999999984</v>
      </c>
      <c r="I189" s="40">
        <v>549.80000000000007</v>
      </c>
      <c r="J189" s="40">
        <v>557.89999999999986</v>
      </c>
      <c r="K189" s="31">
        <v>541.70000000000005</v>
      </c>
      <c r="L189" s="31">
        <v>523.6</v>
      </c>
      <c r="M189" s="31">
        <v>16.871079999999999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865.35</v>
      </c>
      <c r="D190" s="40">
        <v>870.26666666666677</v>
      </c>
      <c r="E190" s="40">
        <v>853.63333333333355</v>
      </c>
      <c r="F190" s="40">
        <v>841.91666666666674</v>
      </c>
      <c r="G190" s="40">
        <v>825.28333333333353</v>
      </c>
      <c r="H190" s="40">
        <v>881.98333333333358</v>
      </c>
      <c r="I190" s="40">
        <v>898.61666666666679</v>
      </c>
      <c r="J190" s="40">
        <v>910.3333333333336</v>
      </c>
      <c r="K190" s="31">
        <v>886.9</v>
      </c>
      <c r="L190" s="31">
        <v>858.55</v>
      </c>
      <c r="M190" s="31">
        <v>28.26322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3553.05</v>
      </c>
      <c r="D191" s="40">
        <v>3525.6166666666668</v>
      </c>
      <c r="E191" s="40">
        <v>3490.4333333333334</v>
      </c>
      <c r="F191" s="40">
        <v>3427.8166666666666</v>
      </c>
      <c r="G191" s="40">
        <v>3392.6333333333332</v>
      </c>
      <c r="H191" s="40">
        <v>3588.2333333333336</v>
      </c>
      <c r="I191" s="40">
        <v>3623.416666666667</v>
      </c>
      <c r="J191" s="40">
        <v>3686.0333333333338</v>
      </c>
      <c r="K191" s="31">
        <v>3560.8</v>
      </c>
      <c r="L191" s="31">
        <v>3463</v>
      </c>
      <c r="M191" s="31">
        <v>43.360190000000003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832.8</v>
      </c>
      <c r="D192" s="40">
        <v>824.26666666666677</v>
      </c>
      <c r="E192" s="40">
        <v>813.53333333333353</v>
      </c>
      <c r="F192" s="40">
        <v>794.26666666666677</v>
      </c>
      <c r="G192" s="40">
        <v>783.53333333333353</v>
      </c>
      <c r="H192" s="40">
        <v>843.53333333333353</v>
      </c>
      <c r="I192" s="40">
        <v>854.26666666666688</v>
      </c>
      <c r="J192" s="40">
        <v>873.53333333333353</v>
      </c>
      <c r="K192" s="31">
        <v>835</v>
      </c>
      <c r="L192" s="31">
        <v>805</v>
      </c>
      <c r="M192" s="31">
        <v>75.806989999999999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4715.25</v>
      </c>
      <c r="D193" s="40">
        <v>4641.3666666666668</v>
      </c>
      <c r="E193" s="40">
        <v>4502.7333333333336</v>
      </c>
      <c r="F193" s="40">
        <v>4290.2166666666672</v>
      </c>
      <c r="G193" s="40">
        <v>4151.5833333333339</v>
      </c>
      <c r="H193" s="40">
        <v>4853.8833333333332</v>
      </c>
      <c r="I193" s="40">
        <v>4992.5166666666664</v>
      </c>
      <c r="J193" s="40">
        <v>5205.0333333333328</v>
      </c>
      <c r="K193" s="31">
        <v>4780</v>
      </c>
      <c r="L193" s="31">
        <v>4428.8500000000004</v>
      </c>
      <c r="M193" s="31">
        <v>10.22547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297.7</v>
      </c>
      <c r="D194" s="40">
        <v>297.76666666666665</v>
      </c>
      <c r="E194" s="40">
        <v>292.73333333333329</v>
      </c>
      <c r="F194" s="40">
        <v>287.76666666666665</v>
      </c>
      <c r="G194" s="40">
        <v>282.73333333333329</v>
      </c>
      <c r="H194" s="40">
        <v>302.73333333333329</v>
      </c>
      <c r="I194" s="40">
        <v>307.76666666666659</v>
      </c>
      <c r="J194" s="40">
        <v>312.73333333333329</v>
      </c>
      <c r="K194" s="31">
        <v>302.8</v>
      </c>
      <c r="L194" s="31">
        <v>292.8</v>
      </c>
      <c r="M194" s="31">
        <v>255.39214000000001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131.1</v>
      </c>
      <c r="D195" s="40">
        <v>130.85</v>
      </c>
      <c r="E195" s="40">
        <v>128.75</v>
      </c>
      <c r="F195" s="40">
        <v>126.4</v>
      </c>
      <c r="G195" s="40">
        <v>124.30000000000001</v>
      </c>
      <c r="H195" s="40">
        <v>133.19999999999999</v>
      </c>
      <c r="I195" s="40">
        <v>135.29999999999995</v>
      </c>
      <c r="J195" s="40">
        <v>137.64999999999998</v>
      </c>
      <c r="K195" s="31">
        <v>132.94999999999999</v>
      </c>
      <c r="L195" s="31">
        <v>128.5</v>
      </c>
      <c r="M195" s="31">
        <v>217.55033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1503.7</v>
      </c>
      <c r="D196" s="40">
        <v>1509.8166666666666</v>
      </c>
      <c r="E196" s="40">
        <v>1485.6333333333332</v>
      </c>
      <c r="F196" s="40">
        <v>1467.5666666666666</v>
      </c>
      <c r="G196" s="40">
        <v>1443.3833333333332</v>
      </c>
      <c r="H196" s="40">
        <v>1527.8833333333332</v>
      </c>
      <c r="I196" s="40">
        <v>1552.0666666666666</v>
      </c>
      <c r="J196" s="40">
        <v>1570.1333333333332</v>
      </c>
      <c r="K196" s="31">
        <v>1534</v>
      </c>
      <c r="L196" s="31">
        <v>1491.75</v>
      </c>
      <c r="M196" s="31">
        <v>189.70922999999999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1413.7</v>
      </c>
      <c r="D197" s="40">
        <v>1404.3333333333333</v>
      </c>
      <c r="E197" s="40">
        <v>1379.8666666666666</v>
      </c>
      <c r="F197" s="40">
        <v>1346.0333333333333</v>
      </c>
      <c r="G197" s="40">
        <v>1321.5666666666666</v>
      </c>
      <c r="H197" s="40">
        <v>1438.1666666666665</v>
      </c>
      <c r="I197" s="40">
        <v>1462.6333333333332</v>
      </c>
      <c r="J197" s="40">
        <v>1496.4666666666665</v>
      </c>
      <c r="K197" s="31">
        <v>1428.8</v>
      </c>
      <c r="L197" s="31">
        <v>1370.5</v>
      </c>
      <c r="M197" s="31">
        <v>80.429699999999997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974.2</v>
      </c>
      <c r="D198" s="40">
        <v>968.88333333333321</v>
      </c>
      <c r="E198" s="40">
        <v>958.11666666666645</v>
      </c>
      <c r="F198" s="40">
        <v>942.03333333333319</v>
      </c>
      <c r="G198" s="40">
        <v>931.26666666666642</v>
      </c>
      <c r="H198" s="40">
        <v>984.96666666666647</v>
      </c>
      <c r="I198" s="40">
        <v>995.73333333333335</v>
      </c>
      <c r="J198" s="40">
        <v>1011.8166666666665</v>
      </c>
      <c r="K198" s="31">
        <v>979.65</v>
      </c>
      <c r="L198" s="31">
        <v>952.8</v>
      </c>
      <c r="M198" s="31">
        <v>2.2145100000000002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1874.45</v>
      </c>
      <c r="D199" s="40">
        <v>1860.4833333333336</v>
      </c>
      <c r="E199" s="40">
        <v>1842.6166666666672</v>
      </c>
      <c r="F199" s="40">
        <v>1810.7833333333338</v>
      </c>
      <c r="G199" s="40">
        <v>1792.9166666666674</v>
      </c>
      <c r="H199" s="40">
        <v>1892.3166666666671</v>
      </c>
      <c r="I199" s="40">
        <v>1910.1833333333334</v>
      </c>
      <c r="J199" s="40">
        <v>1942.0166666666669</v>
      </c>
      <c r="K199" s="31">
        <v>1878.35</v>
      </c>
      <c r="L199" s="31">
        <v>1828.65</v>
      </c>
      <c r="M199" s="31">
        <v>19.170770000000001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3008.05</v>
      </c>
      <c r="D200" s="40">
        <v>3000.65</v>
      </c>
      <c r="E200" s="40">
        <v>2959.15</v>
      </c>
      <c r="F200" s="40">
        <v>2910.25</v>
      </c>
      <c r="G200" s="40">
        <v>2868.75</v>
      </c>
      <c r="H200" s="40">
        <v>3049.55</v>
      </c>
      <c r="I200" s="40">
        <v>3091.05</v>
      </c>
      <c r="J200" s="40">
        <v>3139.9500000000003</v>
      </c>
      <c r="K200" s="31">
        <v>3042.15</v>
      </c>
      <c r="L200" s="31">
        <v>2951.75</v>
      </c>
      <c r="M200" s="31">
        <v>2.4071400000000001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456.15</v>
      </c>
      <c r="D201" s="40">
        <v>455.9666666666667</v>
      </c>
      <c r="E201" s="40">
        <v>450.18333333333339</v>
      </c>
      <c r="F201" s="40">
        <v>444.2166666666667</v>
      </c>
      <c r="G201" s="40">
        <v>438.43333333333339</v>
      </c>
      <c r="H201" s="40">
        <v>461.93333333333339</v>
      </c>
      <c r="I201" s="40">
        <v>467.7166666666667</v>
      </c>
      <c r="J201" s="40">
        <v>473.68333333333339</v>
      </c>
      <c r="K201" s="31">
        <v>461.75</v>
      </c>
      <c r="L201" s="31">
        <v>450</v>
      </c>
      <c r="M201" s="31">
        <v>9.5186200000000003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887.4</v>
      </c>
      <c r="D202" s="40">
        <v>887.76666666666677</v>
      </c>
      <c r="E202" s="40">
        <v>866.63333333333355</v>
      </c>
      <c r="F202" s="40">
        <v>845.86666666666679</v>
      </c>
      <c r="G202" s="40">
        <v>824.73333333333358</v>
      </c>
      <c r="H202" s="40">
        <v>908.53333333333353</v>
      </c>
      <c r="I202" s="40">
        <v>929.66666666666674</v>
      </c>
      <c r="J202" s="40">
        <v>950.43333333333351</v>
      </c>
      <c r="K202" s="31">
        <v>908.9</v>
      </c>
      <c r="L202" s="31">
        <v>867</v>
      </c>
      <c r="M202" s="31">
        <v>9.7390699999999999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760.75</v>
      </c>
      <c r="D203" s="40">
        <v>761.36666666666667</v>
      </c>
      <c r="E203" s="40">
        <v>745.18333333333339</v>
      </c>
      <c r="F203" s="40">
        <v>729.61666666666667</v>
      </c>
      <c r="G203" s="40">
        <v>713.43333333333339</v>
      </c>
      <c r="H203" s="40">
        <v>776.93333333333339</v>
      </c>
      <c r="I203" s="40">
        <v>793.11666666666656</v>
      </c>
      <c r="J203" s="40">
        <v>808.68333333333339</v>
      </c>
      <c r="K203" s="31">
        <v>777.55</v>
      </c>
      <c r="L203" s="31">
        <v>745.8</v>
      </c>
      <c r="M203" s="31">
        <v>28.95739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7409.05</v>
      </c>
      <c r="D204" s="40">
        <v>7378.0999999999995</v>
      </c>
      <c r="E204" s="40">
        <v>7328.9999999999991</v>
      </c>
      <c r="F204" s="40">
        <v>7248.95</v>
      </c>
      <c r="G204" s="40">
        <v>7199.8499999999995</v>
      </c>
      <c r="H204" s="40">
        <v>7458.1499999999987</v>
      </c>
      <c r="I204" s="40">
        <v>7507.2499999999991</v>
      </c>
      <c r="J204" s="40">
        <v>7587.2999999999984</v>
      </c>
      <c r="K204" s="31">
        <v>7427.2</v>
      </c>
      <c r="L204" s="31">
        <v>7298.05</v>
      </c>
      <c r="M204" s="31">
        <v>2.0399500000000002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34.299999999999997</v>
      </c>
      <c r="D205" s="40">
        <v>34.483333333333327</v>
      </c>
      <c r="E205" s="40">
        <v>33.966666666666654</v>
      </c>
      <c r="F205" s="40">
        <v>33.633333333333326</v>
      </c>
      <c r="G205" s="40">
        <v>33.116666666666653</v>
      </c>
      <c r="H205" s="40">
        <v>34.816666666666656</v>
      </c>
      <c r="I205" s="40">
        <v>35.333333333333321</v>
      </c>
      <c r="J205" s="40">
        <v>35.666666666666657</v>
      </c>
      <c r="K205" s="31">
        <v>35</v>
      </c>
      <c r="L205" s="31">
        <v>34.15</v>
      </c>
      <c r="M205" s="31">
        <v>47.885449999999999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1407.05</v>
      </c>
      <c r="D206" s="40">
        <v>1399.7</v>
      </c>
      <c r="E206" s="40">
        <v>1386.4</v>
      </c>
      <c r="F206" s="40">
        <v>1365.75</v>
      </c>
      <c r="G206" s="40">
        <v>1352.45</v>
      </c>
      <c r="H206" s="40">
        <v>1420.3500000000001</v>
      </c>
      <c r="I206" s="40">
        <v>1433.6499999999999</v>
      </c>
      <c r="J206" s="40">
        <v>1454.3000000000002</v>
      </c>
      <c r="K206" s="31">
        <v>1413</v>
      </c>
      <c r="L206" s="31">
        <v>1379.05</v>
      </c>
      <c r="M206" s="31">
        <v>3.8339599999999998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660.2</v>
      </c>
      <c r="D207" s="40">
        <v>658.73333333333335</v>
      </c>
      <c r="E207" s="40">
        <v>651.4666666666667</v>
      </c>
      <c r="F207" s="40">
        <v>642.73333333333335</v>
      </c>
      <c r="G207" s="40">
        <v>635.4666666666667</v>
      </c>
      <c r="H207" s="40">
        <v>667.4666666666667</v>
      </c>
      <c r="I207" s="40">
        <v>674.73333333333335</v>
      </c>
      <c r="J207" s="40">
        <v>683.4666666666667</v>
      </c>
      <c r="K207" s="31">
        <v>666</v>
      </c>
      <c r="L207" s="31">
        <v>650</v>
      </c>
      <c r="M207" s="31">
        <v>8.4292400000000001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240</v>
      </c>
      <c r="D208" s="40">
        <v>237.91666666666666</v>
      </c>
      <c r="E208" s="40">
        <v>233.33333333333331</v>
      </c>
      <c r="F208" s="40">
        <v>226.66666666666666</v>
      </c>
      <c r="G208" s="40">
        <v>222.08333333333331</v>
      </c>
      <c r="H208" s="40">
        <v>244.58333333333331</v>
      </c>
      <c r="I208" s="40">
        <v>249.16666666666663</v>
      </c>
      <c r="J208" s="40">
        <v>255.83333333333331</v>
      </c>
      <c r="K208" s="31">
        <v>242.5</v>
      </c>
      <c r="L208" s="31">
        <v>231.25</v>
      </c>
      <c r="M208" s="31">
        <v>4.4362700000000004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787.9</v>
      </c>
      <c r="D209" s="40">
        <v>782.16666666666663</v>
      </c>
      <c r="E209" s="40">
        <v>774.33333333333326</v>
      </c>
      <c r="F209" s="40">
        <v>760.76666666666665</v>
      </c>
      <c r="G209" s="40">
        <v>752.93333333333328</v>
      </c>
      <c r="H209" s="40">
        <v>795.73333333333323</v>
      </c>
      <c r="I209" s="40">
        <v>803.56666666666649</v>
      </c>
      <c r="J209" s="40">
        <v>817.13333333333321</v>
      </c>
      <c r="K209" s="31">
        <v>790</v>
      </c>
      <c r="L209" s="31">
        <v>768.6</v>
      </c>
      <c r="M209" s="31">
        <v>4.8848399999999996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303.14999999999998</v>
      </c>
      <c r="D210" s="40">
        <v>312.63333333333333</v>
      </c>
      <c r="E210" s="40">
        <v>284.01666666666665</v>
      </c>
      <c r="F210" s="40">
        <v>264.88333333333333</v>
      </c>
      <c r="G210" s="40">
        <v>236.26666666666665</v>
      </c>
      <c r="H210" s="40">
        <v>331.76666666666665</v>
      </c>
      <c r="I210" s="40">
        <v>360.38333333333333</v>
      </c>
      <c r="J210" s="40">
        <v>379.51666666666665</v>
      </c>
      <c r="K210" s="31">
        <v>341.25</v>
      </c>
      <c r="L210" s="31">
        <v>293.5</v>
      </c>
      <c r="M210" s="31">
        <v>820.29102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5.75</v>
      </c>
      <c r="D211" s="40">
        <v>5.8</v>
      </c>
      <c r="E211" s="40">
        <v>5.55</v>
      </c>
      <c r="F211" s="40">
        <v>5.35</v>
      </c>
      <c r="G211" s="40">
        <v>5.0999999999999996</v>
      </c>
      <c r="H211" s="40">
        <v>6</v>
      </c>
      <c r="I211" s="40">
        <v>6.25</v>
      </c>
      <c r="J211" s="40">
        <v>6.45</v>
      </c>
      <c r="K211" s="31">
        <v>6.05</v>
      </c>
      <c r="L211" s="31">
        <v>5.6</v>
      </c>
      <c r="M211" s="31">
        <v>1972.22207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989.35</v>
      </c>
      <c r="D212" s="40">
        <v>988.16666666666663</v>
      </c>
      <c r="E212" s="40">
        <v>979.88333333333321</v>
      </c>
      <c r="F212" s="40">
        <v>970.41666666666663</v>
      </c>
      <c r="G212" s="40">
        <v>962.13333333333321</v>
      </c>
      <c r="H212" s="40">
        <v>997.63333333333321</v>
      </c>
      <c r="I212" s="40">
        <v>1005.9166666666667</v>
      </c>
      <c r="J212" s="40">
        <v>1015.3833333333332</v>
      </c>
      <c r="K212" s="31">
        <v>996.45</v>
      </c>
      <c r="L212" s="31">
        <v>978.7</v>
      </c>
      <c r="M212" s="31">
        <v>7.60961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2004.25</v>
      </c>
      <c r="D213" s="40">
        <v>2000.8666666666668</v>
      </c>
      <c r="E213" s="40">
        <v>1989.3833333333337</v>
      </c>
      <c r="F213" s="40">
        <v>1974.5166666666669</v>
      </c>
      <c r="G213" s="40">
        <v>1963.0333333333338</v>
      </c>
      <c r="H213" s="40">
        <v>2015.7333333333336</v>
      </c>
      <c r="I213" s="40">
        <v>2027.2166666666667</v>
      </c>
      <c r="J213" s="40">
        <v>2042.0833333333335</v>
      </c>
      <c r="K213" s="31">
        <v>2012.35</v>
      </c>
      <c r="L213" s="31">
        <v>1986</v>
      </c>
      <c r="M213" s="31">
        <v>1.425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634.9</v>
      </c>
      <c r="D214" s="40">
        <v>627.71666666666658</v>
      </c>
      <c r="E214" s="40">
        <v>618.38333333333321</v>
      </c>
      <c r="F214" s="40">
        <v>601.86666666666667</v>
      </c>
      <c r="G214" s="40">
        <v>592.5333333333333</v>
      </c>
      <c r="H214" s="40">
        <v>644.23333333333312</v>
      </c>
      <c r="I214" s="40">
        <v>653.56666666666638</v>
      </c>
      <c r="J214" s="40">
        <v>670.08333333333303</v>
      </c>
      <c r="K214" s="40">
        <v>637.04999999999995</v>
      </c>
      <c r="L214" s="40">
        <v>611.20000000000005</v>
      </c>
      <c r="M214" s="40">
        <v>118.22772000000001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11.25</v>
      </c>
      <c r="D215" s="40">
        <v>11.4</v>
      </c>
      <c r="E215" s="40">
        <v>11.05</v>
      </c>
      <c r="F215" s="40">
        <v>10.85</v>
      </c>
      <c r="G215" s="40">
        <v>10.5</v>
      </c>
      <c r="H215" s="40">
        <v>11.600000000000001</v>
      </c>
      <c r="I215" s="40">
        <v>11.95</v>
      </c>
      <c r="J215" s="40">
        <v>12.150000000000002</v>
      </c>
      <c r="K215" s="40">
        <v>11.75</v>
      </c>
      <c r="L215" s="40">
        <v>11.2</v>
      </c>
      <c r="M215" s="40">
        <v>1021.93711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178.75</v>
      </c>
      <c r="D216" s="40">
        <v>179.48333333333335</v>
      </c>
      <c r="E216" s="40">
        <v>176.4666666666667</v>
      </c>
      <c r="F216" s="40">
        <v>174.18333333333334</v>
      </c>
      <c r="G216" s="40">
        <v>171.16666666666669</v>
      </c>
      <c r="H216" s="40">
        <v>181.76666666666671</v>
      </c>
      <c r="I216" s="40">
        <v>184.78333333333336</v>
      </c>
      <c r="J216" s="40">
        <v>187.06666666666672</v>
      </c>
      <c r="K216" s="40">
        <v>182.5</v>
      </c>
      <c r="L216" s="40">
        <v>177.2</v>
      </c>
      <c r="M216" s="40">
        <v>73.36721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7"/>
      <c r="B1" s="468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44426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0" t="s">
        <v>16</v>
      </c>
      <c r="B9" s="462" t="s">
        <v>18</v>
      </c>
      <c r="C9" s="466" t="s">
        <v>20</v>
      </c>
      <c r="D9" s="466" t="s">
        <v>21</v>
      </c>
      <c r="E9" s="457" t="s">
        <v>22</v>
      </c>
      <c r="F9" s="458"/>
      <c r="G9" s="459"/>
      <c r="H9" s="457" t="s">
        <v>23</v>
      </c>
      <c r="I9" s="458"/>
      <c r="J9" s="459"/>
      <c r="K9" s="26"/>
      <c r="L9" s="27"/>
      <c r="M9" s="55"/>
      <c r="N9" s="1"/>
      <c r="O9" s="1"/>
    </row>
    <row r="10" spans="1:15" ht="42.75" customHeight="1">
      <c r="A10" s="464"/>
      <c r="B10" s="465"/>
      <c r="C10" s="465"/>
      <c r="D10" s="46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23780.3</v>
      </c>
      <c r="D11" s="40">
        <v>23858.433333333334</v>
      </c>
      <c r="E11" s="40">
        <v>23616.866666666669</v>
      </c>
      <c r="F11" s="40">
        <v>23453.433333333334</v>
      </c>
      <c r="G11" s="40">
        <v>23211.866666666669</v>
      </c>
      <c r="H11" s="40">
        <v>24021.866666666669</v>
      </c>
      <c r="I11" s="40">
        <v>24263.433333333334</v>
      </c>
      <c r="J11" s="40">
        <v>24426.866666666669</v>
      </c>
      <c r="K11" s="31">
        <v>24100</v>
      </c>
      <c r="L11" s="31">
        <v>23695</v>
      </c>
      <c r="M11" s="31">
        <v>4.4600000000000001E-2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1745.45</v>
      </c>
      <c r="D12" s="40">
        <v>1746.2666666666664</v>
      </c>
      <c r="E12" s="40">
        <v>1723.5333333333328</v>
      </c>
      <c r="F12" s="40">
        <v>1701.6166666666663</v>
      </c>
      <c r="G12" s="40">
        <v>1678.8833333333328</v>
      </c>
      <c r="H12" s="40">
        <v>1768.1833333333329</v>
      </c>
      <c r="I12" s="40">
        <v>1790.9166666666665</v>
      </c>
      <c r="J12" s="40">
        <v>1812.833333333333</v>
      </c>
      <c r="K12" s="31">
        <v>1769</v>
      </c>
      <c r="L12" s="31">
        <v>1724.35</v>
      </c>
      <c r="M12" s="31">
        <v>1.24149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1876.1</v>
      </c>
      <c r="D13" s="40">
        <v>1862.9000000000003</v>
      </c>
      <c r="E13" s="40">
        <v>1788.3500000000006</v>
      </c>
      <c r="F13" s="40">
        <v>1700.6000000000004</v>
      </c>
      <c r="G13" s="40">
        <v>1626.0500000000006</v>
      </c>
      <c r="H13" s="40">
        <v>1950.6500000000005</v>
      </c>
      <c r="I13" s="40">
        <v>2025.2000000000003</v>
      </c>
      <c r="J13" s="40">
        <v>2112.9500000000007</v>
      </c>
      <c r="K13" s="31">
        <v>1937.45</v>
      </c>
      <c r="L13" s="31">
        <v>1775.15</v>
      </c>
      <c r="M13" s="31">
        <v>0.87363999999999997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2308.75</v>
      </c>
      <c r="D14" s="40">
        <v>2298.25</v>
      </c>
      <c r="E14" s="40">
        <v>2281.5</v>
      </c>
      <c r="F14" s="40">
        <v>2254.25</v>
      </c>
      <c r="G14" s="40">
        <v>2237.5</v>
      </c>
      <c r="H14" s="40">
        <v>2325.5</v>
      </c>
      <c r="I14" s="40">
        <v>2342.25</v>
      </c>
      <c r="J14" s="40">
        <v>2369.5</v>
      </c>
      <c r="K14" s="31">
        <v>2315</v>
      </c>
      <c r="L14" s="31">
        <v>2271</v>
      </c>
      <c r="M14" s="31">
        <v>3.0912500000000001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1991.15</v>
      </c>
      <c r="D15" s="40">
        <v>1996.6833333333334</v>
      </c>
      <c r="E15" s="40">
        <v>1968.4166666666667</v>
      </c>
      <c r="F15" s="40">
        <v>1945.6833333333334</v>
      </c>
      <c r="G15" s="40">
        <v>1917.4166666666667</v>
      </c>
      <c r="H15" s="40">
        <v>2019.4166666666667</v>
      </c>
      <c r="I15" s="40">
        <v>2047.6833333333332</v>
      </c>
      <c r="J15" s="40">
        <v>2070.416666666667</v>
      </c>
      <c r="K15" s="31">
        <v>2024.95</v>
      </c>
      <c r="L15" s="31">
        <v>1973.95</v>
      </c>
      <c r="M15" s="31">
        <v>0.87641999999999998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1626.45</v>
      </c>
      <c r="D16" s="40">
        <v>1635.3999999999999</v>
      </c>
      <c r="E16" s="40">
        <v>1610.0499999999997</v>
      </c>
      <c r="F16" s="40">
        <v>1593.6499999999999</v>
      </c>
      <c r="G16" s="40">
        <v>1568.2999999999997</v>
      </c>
      <c r="H16" s="40">
        <v>1651.7999999999997</v>
      </c>
      <c r="I16" s="40">
        <v>1677.1499999999996</v>
      </c>
      <c r="J16" s="40">
        <v>1693.5499999999997</v>
      </c>
      <c r="K16" s="31">
        <v>1660.75</v>
      </c>
      <c r="L16" s="31">
        <v>1619</v>
      </c>
      <c r="M16" s="31">
        <v>0.92061000000000004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1350.2</v>
      </c>
      <c r="D17" s="40">
        <v>1345.0666666666666</v>
      </c>
      <c r="E17" s="40">
        <v>1326.6333333333332</v>
      </c>
      <c r="F17" s="40">
        <v>1303.0666666666666</v>
      </c>
      <c r="G17" s="40">
        <v>1284.6333333333332</v>
      </c>
      <c r="H17" s="40">
        <v>1368.6333333333332</v>
      </c>
      <c r="I17" s="40">
        <v>1387.0666666666666</v>
      </c>
      <c r="J17" s="40">
        <v>1410.6333333333332</v>
      </c>
      <c r="K17" s="31">
        <v>1363.5</v>
      </c>
      <c r="L17" s="31">
        <v>1321.5</v>
      </c>
      <c r="M17" s="31">
        <v>14.401070000000001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622.04999999999995</v>
      </c>
      <c r="D18" s="40">
        <v>625.05000000000007</v>
      </c>
      <c r="E18" s="40">
        <v>615.10000000000014</v>
      </c>
      <c r="F18" s="40">
        <v>608.15000000000009</v>
      </c>
      <c r="G18" s="40">
        <v>598.20000000000016</v>
      </c>
      <c r="H18" s="40">
        <v>632.00000000000011</v>
      </c>
      <c r="I18" s="40">
        <v>641.95000000000016</v>
      </c>
      <c r="J18" s="40">
        <v>648.90000000000009</v>
      </c>
      <c r="K18" s="31">
        <v>635</v>
      </c>
      <c r="L18" s="31">
        <v>618.1</v>
      </c>
      <c r="M18" s="31">
        <v>2.6087500000000001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952.7</v>
      </c>
      <c r="D19" s="40">
        <v>956.31666666666661</v>
      </c>
      <c r="E19" s="40">
        <v>938.68333333333317</v>
      </c>
      <c r="F19" s="40">
        <v>924.66666666666652</v>
      </c>
      <c r="G19" s="40">
        <v>907.03333333333308</v>
      </c>
      <c r="H19" s="40">
        <v>970.33333333333326</v>
      </c>
      <c r="I19" s="40">
        <v>987.9666666666667</v>
      </c>
      <c r="J19" s="40">
        <v>1001.9833333333333</v>
      </c>
      <c r="K19" s="31">
        <v>973.95</v>
      </c>
      <c r="L19" s="31">
        <v>942.3</v>
      </c>
      <c r="M19" s="31">
        <v>29.133109999999999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2656.4</v>
      </c>
      <c r="D20" s="40">
        <v>2645.5333333333333</v>
      </c>
      <c r="E20" s="40">
        <v>2613.0666666666666</v>
      </c>
      <c r="F20" s="40">
        <v>2569.7333333333331</v>
      </c>
      <c r="G20" s="40">
        <v>2537.2666666666664</v>
      </c>
      <c r="H20" s="40">
        <v>2688.8666666666668</v>
      </c>
      <c r="I20" s="40">
        <v>2721.333333333333</v>
      </c>
      <c r="J20" s="40">
        <v>2764.666666666667</v>
      </c>
      <c r="K20" s="31">
        <v>2678</v>
      </c>
      <c r="L20" s="31">
        <v>2602.1999999999998</v>
      </c>
      <c r="M20" s="31">
        <v>0.78066000000000002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19045.3</v>
      </c>
      <c r="D21" s="40">
        <v>18971.783333333336</v>
      </c>
      <c r="E21" s="40">
        <v>18803.566666666673</v>
      </c>
      <c r="F21" s="40">
        <v>18561.833333333336</v>
      </c>
      <c r="G21" s="40">
        <v>18393.616666666672</v>
      </c>
      <c r="H21" s="40">
        <v>19213.516666666674</v>
      </c>
      <c r="I21" s="40">
        <v>19381.733333333341</v>
      </c>
      <c r="J21" s="40">
        <v>19623.466666666674</v>
      </c>
      <c r="K21" s="31">
        <v>19140</v>
      </c>
      <c r="L21" s="31">
        <v>18730.05</v>
      </c>
      <c r="M21" s="31">
        <v>0.12161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1441.65</v>
      </c>
      <c r="D22" s="40">
        <v>1436.2833333333335</v>
      </c>
      <c r="E22" s="40">
        <v>1421.5666666666671</v>
      </c>
      <c r="F22" s="40">
        <v>1401.4833333333336</v>
      </c>
      <c r="G22" s="40">
        <v>1386.7666666666671</v>
      </c>
      <c r="H22" s="40">
        <v>1456.366666666667</v>
      </c>
      <c r="I22" s="40">
        <v>1471.0833333333337</v>
      </c>
      <c r="J22" s="40">
        <v>1491.166666666667</v>
      </c>
      <c r="K22" s="31">
        <v>1451</v>
      </c>
      <c r="L22" s="31">
        <v>1416.2</v>
      </c>
      <c r="M22" s="31">
        <v>30.628150000000002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936.85</v>
      </c>
      <c r="D23" s="40">
        <v>934.61666666666667</v>
      </c>
      <c r="E23" s="40">
        <v>929.23333333333335</v>
      </c>
      <c r="F23" s="40">
        <v>921.61666666666667</v>
      </c>
      <c r="G23" s="40">
        <v>916.23333333333335</v>
      </c>
      <c r="H23" s="40">
        <v>942.23333333333335</v>
      </c>
      <c r="I23" s="40">
        <v>947.61666666666679</v>
      </c>
      <c r="J23" s="40">
        <v>955.23333333333335</v>
      </c>
      <c r="K23" s="31">
        <v>940</v>
      </c>
      <c r="L23" s="31">
        <v>927</v>
      </c>
      <c r="M23" s="31">
        <v>21.112960000000001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692.65</v>
      </c>
      <c r="D24" s="40">
        <v>697.86666666666667</v>
      </c>
      <c r="E24" s="40">
        <v>680.83333333333337</v>
      </c>
      <c r="F24" s="40">
        <v>669.01666666666665</v>
      </c>
      <c r="G24" s="40">
        <v>651.98333333333335</v>
      </c>
      <c r="H24" s="40">
        <v>709.68333333333339</v>
      </c>
      <c r="I24" s="40">
        <v>726.7166666666667</v>
      </c>
      <c r="J24" s="40">
        <v>738.53333333333342</v>
      </c>
      <c r="K24" s="31">
        <v>714.9</v>
      </c>
      <c r="L24" s="31">
        <v>686.05</v>
      </c>
      <c r="M24" s="31">
        <v>72.627740000000003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973.15</v>
      </c>
      <c r="D25" s="40">
        <v>952.5333333333333</v>
      </c>
      <c r="E25" s="40">
        <v>930.61666666666656</v>
      </c>
      <c r="F25" s="40">
        <v>888.08333333333326</v>
      </c>
      <c r="G25" s="40">
        <v>866.16666666666652</v>
      </c>
      <c r="H25" s="40">
        <v>995.06666666666661</v>
      </c>
      <c r="I25" s="40">
        <v>1016.9833333333333</v>
      </c>
      <c r="J25" s="40">
        <v>1059.5166666666667</v>
      </c>
      <c r="K25" s="31">
        <v>974.45</v>
      </c>
      <c r="L25" s="31">
        <v>910</v>
      </c>
      <c r="M25" s="31">
        <v>2.9392299999999998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1024</v>
      </c>
      <c r="D26" s="40">
        <v>1003.1999999999999</v>
      </c>
      <c r="E26" s="40">
        <v>979.8</v>
      </c>
      <c r="F26" s="40">
        <v>935.6</v>
      </c>
      <c r="G26" s="40">
        <v>912.2</v>
      </c>
      <c r="H26" s="40">
        <v>1047.3999999999999</v>
      </c>
      <c r="I26" s="40">
        <v>1070.7999999999997</v>
      </c>
      <c r="J26" s="40">
        <v>1114.9999999999998</v>
      </c>
      <c r="K26" s="31">
        <v>1026.5999999999999</v>
      </c>
      <c r="L26" s="31">
        <v>959</v>
      </c>
      <c r="M26" s="31">
        <v>1.5197000000000001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112.5</v>
      </c>
      <c r="D27" s="40">
        <v>112.90000000000002</v>
      </c>
      <c r="E27" s="40">
        <v>111.25000000000004</v>
      </c>
      <c r="F27" s="40">
        <v>110.00000000000003</v>
      </c>
      <c r="G27" s="40">
        <v>108.35000000000005</v>
      </c>
      <c r="H27" s="40">
        <v>114.15000000000003</v>
      </c>
      <c r="I27" s="40">
        <v>115.80000000000001</v>
      </c>
      <c r="J27" s="40">
        <v>117.05000000000003</v>
      </c>
      <c r="K27" s="31">
        <v>114.55</v>
      </c>
      <c r="L27" s="31">
        <v>111.65</v>
      </c>
      <c r="M27" s="31">
        <v>17.84253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206.35</v>
      </c>
      <c r="D28" s="40">
        <v>206.08333333333334</v>
      </c>
      <c r="E28" s="40">
        <v>203.66666666666669</v>
      </c>
      <c r="F28" s="40">
        <v>200.98333333333335</v>
      </c>
      <c r="G28" s="40">
        <v>198.56666666666669</v>
      </c>
      <c r="H28" s="40">
        <v>208.76666666666668</v>
      </c>
      <c r="I28" s="40">
        <v>211.18333333333337</v>
      </c>
      <c r="J28" s="40">
        <v>213.86666666666667</v>
      </c>
      <c r="K28" s="31">
        <v>208.5</v>
      </c>
      <c r="L28" s="31">
        <v>203.4</v>
      </c>
      <c r="M28" s="31">
        <v>11.166919999999999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370.1</v>
      </c>
      <c r="D29" s="40">
        <v>375.58333333333331</v>
      </c>
      <c r="E29" s="40">
        <v>362.51666666666665</v>
      </c>
      <c r="F29" s="40">
        <v>354.93333333333334</v>
      </c>
      <c r="G29" s="40">
        <v>341.86666666666667</v>
      </c>
      <c r="H29" s="40">
        <v>383.16666666666663</v>
      </c>
      <c r="I29" s="40">
        <v>396.23333333333335</v>
      </c>
      <c r="J29" s="40">
        <v>403.81666666666661</v>
      </c>
      <c r="K29" s="31">
        <v>388.65</v>
      </c>
      <c r="L29" s="31">
        <v>368</v>
      </c>
      <c r="M29" s="31">
        <v>2.5094400000000001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278.39999999999998</v>
      </c>
      <c r="D30" s="40">
        <v>277.76666666666665</v>
      </c>
      <c r="E30" s="40">
        <v>272.63333333333333</v>
      </c>
      <c r="F30" s="40">
        <v>266.86666666666667</v>
      </c>
      <c r="G30" s="40">
        <v>261.73333333333335</v>
      </c>
      <c r="H30" s="40">
        <v>283.5333333333333</v>
      </c>
      <c r="I30" s="40">
        <v>288.66666666666663</v>
      </c>
      <c r="J30" s="40">
        <v>294.43333333333328</v>
      </c>
      <c r="K30" s="31">
        <v>282.89999999999998</v>
      </c>
      <c r="L30" s="31">
        <v>272</v>
      </c>
      <c r="M30" s="31">
        <v>3.34456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4155.25</v>
      </c>
      <c r="D31" s="40">
        <v>4161.416666666667</v>
      </c>
      <c r="E31" s="40">
        <v>4123.8333333333339</v>
      </c>
      <c r="F31" s="40">
        <v>4092.416666666667</v>
      </c>
      <c r="G31" s="40">
        <v>4054.8333333333339</v>
      </c>
      <c r="H31" s="40">
        <v>4192.8333333333339</v>
      </c>
      <c r="I31" s="40">
        <v>4230.4166666666679</v>
      </c>
      <c r="J31" s="40">
        <v>4261.8333333333339</v>
      </c>
      <c r="K31" s="31">
        <v>4199</v>
      </c>
      <c r="L31" s="31">
        <v>4130</v>
      </c>
      <c r="M31" s="31">
        <v>0.12528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2319.1</v>
      </c>
      <c r="D32" s="40">
        <v>2306.3666666666668</v>
      </c>
      <c r="E32" s="40">
        <v>2264.2333333333336</v>
      </c>
      <c r="F32" s="40">
        <v>2209.3666666666668</v>
      </c>
      <c r="G32" s="40">
        <v>2167.2333333333336</v>
      </c>
      <c r="H32" s="40">
        <v>2361.2333333333336</v>
      </c>
      <c r="I32" s="40">
        <v>2403.3666666666668</v>
      </c>
      <c r="J32" s="40">
        <v>2458.2333333333336</v>
      </c>
      <c r="K32" s="31">
        <v>2348.5</v>
      </c>
      <c r="L32" s="31">
        <v>2251.5</v>
      </c>
      <c r="M32" s="31">
        <v>0.95750999999999997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2232.5500000000002</v>
      </c>
      <c r="D33" s="40">
        <v>2236.2333333333331</v>
      </c>
      <c r="E33" s="40">
        <v>2215.0166666666664</v>
      </c>
      <c r="F33" s="40">
        <v>2197.4833333333331</v>
      </c>
      <c r="G33" s="40">
        <v>2176.2666666666664</v>
      </c>
      <c r="H33" s="40">
        <v>2253.7666666666664</v>
      </c>
      <c r="I33" s="40">
        <v>2274.9833333333327</v>
      </c>
      <c r="J33" s="40">
        <v>2292.5166666666664</v>
      </c>
      <c r="K33" s="31">
        <v>2257.4499999999998</v>
      </c>
      <c r="L33" s="31">
        <v>2218.6999999999998</v>
      </c>
      <c r="M33" s="31">
        <v>0.36315999999999998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106.3</v>
      </c>
      <c r="D34" s="40">
        <v>107.13333333333333</v>
      </c>
      <c r="E34" s="40">
        <v>104.76666666666665</v>
      </c>
      <c r="F34" s="40">
        <v>103.23333333333332</v>
      </c>
      <c r="G34" s="40">
        <v>100.86666666666665</v>
      </c>
      <c r="H34" s="40">
        <v>108.66666666666666</v>
      </c>
      <c r="I34" s="40">
        <v>111.03333333333333</v>
      </c>
      <c r="J34" s="40">
        <v>112.56666666666666</v>
      </c>
      <c r="K34" s="31">
        <v>109.5</v>
      </c>
      <c r="L34" s="31">
        <v>105.6</v>
      </c>
      <c r="M34" s="31">
        <v>2.6760799999999998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770.2</v>
      </c>
      <c r="D35" s="40">
        <v>769.28333333333342</v>
      </c>
      <c r="E35" s="40">
        <v>760.96666666666681</v>
      </c>
      <c r="F35" s="40">
        <v>751.73333333333335</v>
      </c>
      <c r="G35" s="40">
        <v>743.41666666666674</v>
      </c>
      <c r="H35" s="40">
        <v>778.51666666666688</v>
      </c>
      <c r="I35" s="40">
        <v>786.83333333333348</v>
      </c>
      <c r="J35" s="40">
        <v>796.06666666666695</v>
      </c>
      <c r="K35" s="31">
        <v>777.6</v>
      </c>
      <c r="L35" s="31">
        <v>760.05</v>
      </c>
      <c r="M35" s="31">
        <v>2.9494199999999999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3703.25</v>
      </c>
      <c r="D36" s="40">
        <v>3711.0833333333335</v>
      </c>
      <c r="E36" s="40">
        <v>3672.166666666667</v>
      </c>
      <c r="F36" s="40">
        <v>3641.0833333333335</v>
      </c>
      <c r="G36" s="40">
        <v>3602.166666666667</v>
      </c>
      <c r="H36" s="40">
        <v>3742.166666666667</v>
      </c>
      <c r="I36" s="40">
        <v>3781.0833333333339</v>
      </c>
      <c r="J36" s="40">
        <v>3812.166666666667</v>
      </c>
      <c r="K36" s="31">
        <v>3750</v>
      </c>
      <c r="L36" s="31">
        <v>3680</v>
      </c>
      <c r="M36" s="31">
        <v>1.8768199999999999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4251.55</v>
      </c>
      <c r="D37" s="40">
        <v>4254.3666666666668</v>
      </c>
      <c r="E37" s="40">
        <v>4216.0333333333338</v>
      </c>
      <c r="F37" s="40">
        <v>4180.5166666666673</v>
      </c>
      <c r="G37" s="40">
        <v>4142.1833333333343</v>
      </c>
      <c r="H37" s="40">
        <v>4289.8833333333332</v>
      </c>
      <c r="I37" s="40">
        <v>4328.2166666666653</v>
      </c>
      <c r="J37" s="40">
        <v>4363.7333333333327</v>
      </c>
      <c r="K37" s="31">
        <v>4292.7</v>
      </c>
      <c r="L37" s="31">
        <v>4218.8500000000004</v>
      </c>
      <c r="M37" s="31">
        <v>0.33376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21.45</v>
      </c>
      <c r="D38" s="40">
        <v>21.650000000000002</v>
      </c>
      <c r="E38" s="40">
        <v>21.100000000000005</v>
      </c>
      <c r="F38" s="40">
        <v>20.750000000000004</v>
      </c>
      <c r="G38" s="40">
        <v>20.200000000000006</v>
      </c>
      <c r="H38" s="40">
        <v>22.000000000000004</v>
      </c>
      <c r="I38" s="40">
        <v>22.55</v>
      </c>
      <c r="J38" s="40">
        <v>22.900000000000002</v>
      </c>
      <c r="K38" s="31">
        <v>22.2</v>
      </c>
      <c r="L38" s="31">
        <v>21.3</v>
      </c>
      <c r="M38" s="31">
        <v>48.949339999999999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711.2</v>
      </c>
      <c r="D39" s="40">
        <v>712.06666666666661</v>
      </c>
      <c r="E39" s="40">
        <v>701.43333333333317</v>
      </c>
      <c r="F39" s="40">
        <v>691.66666666666652</v>
      </c>
      <c r="G39" s="40">
        <v>681.03333333333308</v>
      </c>
      <c r="H39" s="40">
        <v>721.83333333333326</v>
      </c>
      <c r="I39" s="40">
        <v>732.4666666666667</v>
      </c>
      <c r="J39" s="40">
        <v>742.23333333333335</v>
      </c>
      <c r="K39" s="31">
        <v>722.7</v>
      </c>
      <c r="L39" s="31">
        <v>702.3</v>
      </c>
      <c r="M39" s="31">
        <v>13.225350000000001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2876.15</v>
      </c>
      <c r="D40" s="40">
        <v>2883.7166666666667</v>
      </c>
      <c r="E40" s="40">
        <v>2852.4333333333334</v>
      </c>
      <c r="F40" s="40">
        <v>2828.7166666666667</v>
      </c>
      <c r="G40" s="40">
        <v>2797.4333333333334</v>
      </c>
      <c r="H40" s="40">
        <v>2907.4333333333334</v>
      </c>
      <c r="I40" s="40">
        <v>2938.7166666666672</v>
      </c>
      <c r="J40" s="40">
        <v>2962.4333333333334</v>
      </c>
      <c r="K40" s="31">
        <v>2915</v>
      </c>
      <c r="L40" s="31">
        <v>2860</v>
      </c>
      <c r="M40" s="31">
        <v>0.17848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401.5</v>
      </c>
      <c r="D41" s="40">
        <v>398.84999999999997</v>
      </c>
      <c r="E41" s="40">
        <v>394.89999999999992</v>
      </c>
      <c r="F41" s="40">
        <v>388.29999999999995</v>
      </c>
      <c r="G41" s="40">
        <v>384.34999999999991</v>
      </c>
      <c r="H41" s="40">
        <v>405.44999999999993</v>
      </c>
      <c r="I41" s="40">
        <v>409.4</v>
      </c>
      <c r="J41" s="40">
        <v>415.99999999999994</v>
      </c>
      <c r="K41" s="31">
        <v>402.8</v>
      </c>
      <c r="L41" s="31">
        <v>392.25</v>
      </c>
      <c r="M41" s="31">
        <v>27.368390000000002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1208.05</v>
      </c>
      <c r="D42" s="40">
        <v>1215.3166666666668</v>
      </c>
      <c r="E42" s="40">
        <v>1190.6333333333337</v>
      </c>
      <c r="F42" s="40">
        <v>1173.2166666666669</v>
      </c>
      <c r="G42" s="40">
        <v>1148.5333333333338</v>
      </c>
      <c r="H42" s="40">
        <v>1232.7333333333336</v>
      </c>
      <c r="I42" s="40">
        <v>1257.4166666666665</v>
      </c>
      <c r="J42" s="40">
        <v>1274.8333333333335</v>
      </c>
      <c r="K42" s="31">
        <v>1240</v>
      </c>
      <c r="L42" s="31">
        <v>1197.9000000000001</v>
      </c>
      <c r="M42" s="31">
        <v>0.90430999999999995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4920.5</v>
      </c>
      <c r="D43" s="40">
        <v>4742.25</v>
      </c>
      <c r="E43" s="40">
        <v>4510.5</v>
      </c>
      <c r="F43" s="40">
        <v>4100.5</v>
      </c>
      <c r="G43" s="40">
        <v>3868.75</v>
      </c>
      <c r="H43" s="40">
        <v>5152.25</v>
      </c>
      <c r="I43" s="40">
        <v>5384</v>
      </c>
      <c r="J43" s="40">
        <v>5794</v>
      </c>
      <c r="K43" s="31">
        <v>4974</v>
      </c>
      <c r="L43" s="31">
        <v>4332.25</v>
      </c>
      <c r="M43" s="31">
        <v>80.694310000000002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222.15</v>
      </c>
      <c r="D44" s="40">
        <v>223.21666666666667</v>
      </c>
      <c r="E44" s="40">
        <v>219.43333333333334</v>
      </c>
      <c r="F44" s="40">
        <v>216.71666666666667</v>
      </c>
      <c r="G44" s="40">
        <v>212.93333333333334</v>
      </c>
      <c r="H44" s="40">
        <v>225.93333333333334</v>
      </c>
      <c r="I44" s="40">
        <v>229.7166666666667</v>
      </c>
      <c r="J44" s="40">
        <v>232.43333333333334</v>
      </c>
      <c r="K44" s="31">
        <v>227</v>
      </c>
      <c r="L44" s="31">
        <v>220.5</v>
      </c>
      <c r="M44" s="31">
        <v>30.133209999999998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338.3</v>
      </c>
      <c r="D45" s="40">
        <v>342.63333333333338</v>
      </c>
      <c r="E45" s="40">
        <v>330.46666666666675</v>
      </c>
      <c r="F45" s="40">
        <v>322.63333333333338</v>
      </c>
      <c r="G45" s="40">
        <v>310.46666666666675</v>
      </c>
      <c r="H45" s="40">
        <v>350.46666666666675</v>
      </c>
      <c r="I45" s="40">
        <v>362.63333333333338</v>
      </c>
      <c r="J45" s="40">
        <v>370.46666666666675</v>
      </c>
      <c r="K45" s="31">
        <v>354.8</v>
      </c>
      <c r="L45" s="31">
        <v>334.8</v>
      </c>
      <c r="M45" s="31">
        <v>0.86429999999999996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126.4</v>
      </c>
      <c r="D46" s="40">
        <v>126.31666666666666</v>
      </c>
      <c r="E46" s="40">
        <v>124.18333333333334</v>
      </c>
      <c r="F46" s="40">
        <v>121.96666666666667</v>
      </c>
      <c r="G46" s="40">
        <v>119.83333333333334</v>
      </c>
      <c r="H46" s="40">
        <v>128.53333333333333</v>
      </c>
      <c r="I46" s="40">
        <v>130.66666666666666</v>
      </c>
      <c r="J46" s="40">
        <v>132.88333333333333</v>
      </c>
      <c r="K46" s="31">
        <v>128.44999999999999</v>
      </c>
      <c r="L46" s="31">
        <v>124.1</v>
      </c>
      <c r="M46" s="31">
        <v>231.86816999999999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102.55</v>
      </c>
      <c r="D47" s="40">
        <v>103.75</v>
      </c>
      <c r="E47" s="40">
        <v>100.7</v>
      </c>
      <c r="F47" s="40">
        <v>98.850000000000009</v>
      </c>
      <c r="G47" s="40">
        <v>95.800000000000011</v>
      </c>
      <c r="H47" s="40">
        <v>105.6</v>
      </c>
      <c r="I47" s="40">
        <v>108.65</v>
      </c>
      <c r="J47" s="40">
        <v>110.49999999999999</v>
      </c>
      <c r="K47" s="31">
        <v>106.8</v>
      </c>
      <c r="L47" s="31">
        <v>101.9</v>
      </c>
      <c r="M47" s="31">
        <v>12.19914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3015.3</v>
      </c>
      <c r="D48" s="40">
        <v>3010.7999999999997</v>
      </c>
      <c r="E48" s="40">
        <v>2977.5999999999995</v>
      </c>
      <c r="F48" s="40">
        <v>2939.8999999999996</v>
      </c>
      <c r="G48" s="40">
        <v>2906.6999999999994</v>
      </c>
      <c r="H48" s="40">
        <v>3048.4999999999995</v>
      </c>
      <c r="I48" s="40">
        <v>3081.6999999999994</v>
      </c>
      <c r="J48" s="40">
        <v>3119.3999999999996</v>
      </c>
      <c r="K48" s="31">
        <v>3044</v>
      </c>
      <c r="L48" s="31">
        <v>2973.1</v>
      </c>
      <c r="M48" s="31">
        <v>20.367570000000001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176.45</v>
      </c>
      <c r="D49" s="40">
        <v>174.01666666666665</v>
      </c>
      <c r="E49" s="40">
        <v>163.08333333333331</v>
      </c>
      <c r="F49" s="40">
        <v>149.71666666666667</v>
      </c>
      <c r="G49" s="40">
        <v>138.78333333333333</v>
      </c>
      <c r="H49" s="40">
        <v>187.3833333333333</v>
      </c>
      <c r="I49" s="40">
        <v>198.31666666666663</v>
      </c>
      <c r="J49" s="40">
        <v>211.68333333333328</v>
      </c>
      <c r="K49" s="31">
        <v>184.95</v>
      </c>
      <c r="L49" s="31">
        <v>160.65</v>
      </c>
      <c r="M49" s="31">
        <v>170.14198999999999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3116.25</v>
      </c>
      <c r="D50" s="40">
        <v>3134.4333333333329</v>
      </c>
      <c r="E50" s="40">
        <v>3087.3166666666657</v>
      </c>
      <c r="F50" s="40">
        <v>3058.3833333333328</v>
      </c>
      <c r="G50" s="40">
        <v>3011.2666666666655</v>
      </c>
      <c r="H50" s="40">
        <v>3163.3666666666659</v>
      </c>
      <c r="I50" s="40">
        <v>3210.4833333333336</v>
      </c>
      <c r="J50" s="40">
        <v>3239.4166666666661</v>
      </c>
      <c r="K50" s="31">
        <v>3181.55</v>
      </c>
      <c r="L50" s="31">
        <v>3105.5</v>
      </c>
      <c r="M50" s="31">
        <v>0.22055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2054.6</v>
      </c>
      <c r="D51" s="40">
        <v>2058.3000000000002</v>
      </c>
      <c r="E51" s="40">
        <v>2036.6000000000004</v>
      </c>
      <c r="F51" s="40">
        <v>2018.6000000000001</v>
      </c>
      <c r="G51" s="40">
        <v>1996.9000000000003</v>
      </c>
      <c r="H51" s="40">
        <v>2076.3000000000002</v>
      </c>
      <c r="I51" s="40">
        <v>2098</v>
      </c>
      <c r="J51" s="40">
        <v>2116.0000000000005</v>
      </c>
      <c r="K51" s="31">
        <v>2080</v>
      </c>
      <c r="L51" s="31">
        <v>2040.3</v>
      </c>
      <c r="M51" s="31">
        <v>3.08725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9278.7000000000007</v>
      </c>
      <c r="D52" s="40">
        <v>9219.2166666666672</v>
      </c>
      <c r="E52" s="40">
        <v>9059.4833333333336</v>
      </c>
      <c r="F52" s="40">
        <v>8840.2666666666664</v>
      </c>
      <c r="G52" s="40">
        <v>8680.5333333333328</v>
      </c>
      <c r="H52" s="40">
        <v>9438.4333333333343</v>
      </c>
      <c r="I52" s="40">
        <v>9598.1666666666679</v>
      </c>
      <c r="J52" s="40">
        <v>9817.383333333335</v>
      </c>
      <c r="K52" s="31">
        <v>9378.9500000000007</v>
      </c>
      <c r="L52" s="31">
        <v>9000</v>
      </c>
      <c r="M52" s="31">
        <v>0.22373999999999999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731.45</v>
      </c>
      <c r="D53" s="40">
        <v>738.08333333333337</v>
      </c>
      <c r="E53" s="40">
        <v>721.66666666666674</v>
      </c>
      <c r="F53" s="40">
        <v>711.88333333333333</v>
      </c>
      <c r="G53" s="40">
        <v>695.4666666666667</v>
      </c>
      <c r="H53" s="40">
        <v>747.86666666666679</v>
      </c>
      <c r="I53" s="40">
        <v>764.28333333333353</v>
      </c>
      <c r="J53" s="40">
        <v>774.06666666666683</v>
      </c>
      <c r="K53" s="31">
        <v>754.5</v>
      </c>
      <c r="L53" s="31">
        <v>728.3</v>
      </c>
      <c r="M53" s="31">
        <v>56.592799999999997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568.65</v>
      </c>
      <c r="D54" s="40">
        <v>569.91666666666663</v>
      </c>
      <c r="E54" s="40">
        <v>559.83333333333326</v>
      </c>
      <c r="F54" s="40">
        <v>551.01666666666665</v>
      </c>
      <c r="G54" s="40">
        <v>540.93333333333328</v>
      </c>
      <c r="H54" s="40">
        <v>578.73333333333323</v>
      </c>
      <c r="I54" s="40">
        <v>588.81666666666649</v>
      </c>
      <c r="J54" s="40">
        <v>597.63333333333321</v>
      </c>
      <c r="K54" s="31">
        <v>580</v>
      </c>
      <c r="L54" s="31">
        <v>561.1</v>
      </c>
      <c r="M54" s="31">
        <v>2.3388800000000001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3634.35</v>
      </c>
      <c r="D55" s="40">
        <v>3631.1166666666668</v>
      </c>
      <c r="E55" s="40">
        <v>3607.2333333333336</v>
      </c>
      <c r="F55" s="40">
        <v>3580.1166666666668</v>
      </c>
      <c r="G55" s="40">
        <v>3556.2333333333336</v>
      </c>
      <c r="H55" s="40">
        <v>3658.2333333333336</v>
      </c>
      <c r="I55" s="40">
        <v>3682.1166666666668</v>
      </c>
      <c r="J55" s="40">
        <v>3709.2333333333336</v>
      </c>
      <c r="K55" s="31">
        <v>3655</v>
      </c>
      <c r="L55" s="31">
        <v>3604</v>
      </c>
      <c r="M55" s="31">
        <v>2.0136099999999999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756.75</v>
      </c>
      <c r="D56" s="40">
        <v>755.35</v>
      </c>
      <c r="E56" s="40">
        <v>750.7</v>
      </c>
      <c r="F56" s="40">
        <v>744.65</v>
      </c>
      <c r="G56" s="40">
        <v>740</v>
      </c>
      <c r="H56" s="40">
        <v>761.40000000000009</v>
      </c>
      <c r="I56" s="40">
        <v>766.05</v>
      </c>
      <c r="J56" s="40">
        <v>772.10000000000014</v>
      </c>
      <c r="K56" s="31">
        <v>760</v>
      </c>
      <c r="L56" s="31">
        <v>749.3</v>
      </c>
      <c r="M56" s="31">
        <v>55.761099999999999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3580.65</v>
      </c>
      <c r="D57" s="40">
        <v>3605.2166666666667</v>
      </c>
      <c r="E57" s="40">
        <v>3525.4333333333334</v>
      </c>
      <c r="F57" s="40">
        <v>3470.2166666666667</v>
      </c>
      <c r="G57" s="40">
        <v>3390.4333333333334</v>
      </c>
      <c r="H57" s="40">
        <v>3660.4333333333334</v>
      </c>
      <c r="I57" s="40">
        <v>3740.2166666666672</v>
      </c>
      <c r="J57" s="40">
        <v>3795.4333333333334</v>
      </c>
      <c r="K57" s="31">
        <v>3685</v>
      </c>
      <c r="L57" s="31">
        <v>3550</v>
      </c>
      <c r="M57" s="31">
        <v>0.2928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1303.5</v>
      </c>
      <c r="D58" s="40">
        <v>1303</v>
      </c>
      <c r="E58" s="40">
        <v>1293</v>
      </c>
      <c r="F58" s="40">
        <v>1282.5</v>
      </c>
      <c r="G58" s="40">
        <v>1272.5</v>
      </c>
      <c r="H58" s="40">
        <v>1313.5</v>
      </c>
      <c r="I58" s="40">
        <v>1323.5</v>
      </c>
      <c r="J58" s="40">
        <v>1334</v>
      </c>
      <c r="K58" s="31">
        <v>1313</v>
      </c>
      <c r="L58" s="31">
        <v>1292.5</v>
      </c>
      <c r="M58" s="31">
        <v>1.5172699999999999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1093.95</v>
      </c>
      <c r="D59" s="40">
        <v>1100.2166666666667</v>
      </c>
      <c r="E59" s="40">
        <v>1083.3333333333335</v>
      </c>
      <c r="F59" s="40">
        <v>1072.7166666666667</v>
      </c>
      <c r="G59" s="40">
        <v>1055.8333333333335</v>
      </c>
      <c r="H59" s="40">
        <v>1110.8333333333335</v>
      </c>
      <c r="I59" s="40">
        <v>1127.7166666666667</v>
      </c>
      <c r="J59" s="40">
        <v>1138.3333333333335</v>
      </c>
      <c r="K59" s="31">
        <v>1117.0999999999999</v>
      </c>
      <c r="L59" s="31">
        <v>1089.5999999999999</v>
      </c>
      <c r="M59" s="31">
        <v>2.6556600000000001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3807.45</v>
      </c>
      <c r="D60" s="40">
        <v>3789.5</v>
      </c>
      <c r="E60" s="40">
        <v>3759.5</v>
      </c>
      <c r="F60" s="40">
        <v>3711.55</v>
      </c>
      <c r="G60" s="40">
        <v>3681.55</v>
      </c>
      <c r="H60" s="40">
        <v>3837.45</v>
      </c>
      <c r="I60" s="40">
        <v>3867.45</v>
      </c>
      <c r="J60" s="40">
        <v>3915.3999999999996</v>
      </c>
      <c r="K60" s="31">
        <v>3819.5</v>
      </c>
      <c r="L60" s="31">
        <v>3741.55</v>
      </c>
      <c r="M60" s="31">
        <v>3.1977000000000002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254.85</v>
      </c>
      <c r="D61" s="40">
        <v>255.19999999999996</v>
      </c>
      <c r="E61" s="40">
        <v>252.84999999999991</v>
      </c>
      <c r="F61" s="40">
        <v>250.84999999999994</v>
      </c>
      <c r="G61" s="40">
        <v>248.49999999999989</v>
      </c>
      <c r="H61" s="40">
        <v>257.19999999999993</v>
      </c>
      <c r="I61" s="40">
        <v>259.55</v>
      </c>
      <c r="J61" s="40">
        <v>261.54999999999995</v>
      </c>
      <c r="K61" s="31">
        <v>257.55</v>
      </c>
      <c r="L61" s="31">
        <v>253.2</v>
      </c>
      <c r="M61" s="31">
        <v>3.7246000000000001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1039.3</v>
      </c>
      <c r="D62" s="40">
        <v>1043.9666666666667</v>
      </c>
      <c r="E62" s="40">
        <v>1025.4333333333334</v>
      </c>
      <c r="F62" s="40">
        <v>1011.5666666666666</v>
      </c>
      <c r="G62" s="40">
        <v>993.0333333333333</v>
      </c>
      <c r="H62" s="40">
        <v>1057.8333333333335</v>
      </c>
      <c r="I62" s="40">
        <v>1076.3666666666668</v>
      </c>
      <c r="J62" s="40">
        <v>1090.2333333333336</v>
      </c>
      <c r="K62" s="31">
        <v>1062.5</v>
      </c>
      <c r="L62" s="31">
        <v>1030.0999999999999</v>
      </c>
      <c r="M62" s="31">
        <v>1.43058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6410.1</v>
      </c>
      <c r="D63" s="40">
        <v>6383.9833333333336</v>
      </c>
      <c r="E63" s="40">
        <v>6331.1166666666668</v>
      </c>
      <c r="F63" s="40">
        <v>6252.1333333333332</v>
      </c>
      <c r="G63" s="40">
        <v>6199.2666666666664</v>
      </c>
      <c r="H63" s="40">
        <v>6462.9666666666672</v>
      </c>
      <c r="I63" s="40">
        <v>6515.8333333333339</v>
      </c>
      <c r="J63" s="40">
        <v>6594.8166666666675</v>
      </c>
      <c r="K63" s="31">
        <v>6436.85</v>
      </c>
      <c r="L63" s="31">
        <v>6305</v>
      </c>
      <c r="M63" s="31">
        <v>16.027760000000001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14737.25</v>
      </c>
      <c r="D64" s="40">
        <v>14632.433333333334</v>
      </c>
      <c r="E64" s="40">
        <v>14464.866666666669</v>
      </c>
      <c r="F64" s="40">
        <v>14192.483333333334</v>
      </c>
      <c r="G64" s="40">
        <v>14024.916666666668</v>
      </c>
      <c r="H64" s="40">
        <v>14904.816666666669</v>
      </c>
      <c r="I64" s="40">
        <v>15072.383333333335</v>
      </c>
      <c r="J64" s="40">
        <v>15344.76666666667</v>
      </c>
      <c r="K64" s="31">
        <v>14800</v>
      </c>
      <c r="L64" s="31">
        <v>14360.05</v>
      </c>
      <c r="M64" s="31">
        <v>2.42069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4152.05</v>
      </c>
      <c r="D65" s="40">
        <v>4133.5999999999995</v>
      </c>
      <c r="E65" s="40">
        <v>4092.2499999999991</v>
      </c>
      <c r="F65" s="40">
        <v>4032.45</v>
      </c>
      <c r="G65" s="40">
        <v>3991.0999999999995</v>
      </c>
      <c r="H65" s="40">
        <v>4193.3999999999987</v>
      </c>
      <c r="I65" s="40">
        <v>4234.7499999999991</v>
      </c>
      <c r="J65" s="40">
        <v>4294.5499999999984</v>
      </c>
      <c r="K65" s="31">
        <v>4174.95</v>
      </c>
      <c r="L65" s="31">
        <v>4073.8</v>
      </c>
      <c r="M65" s="31">
        <v>0.37269000000000002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3420.05</v>
      </c>
      <c r="D66" s="40">
        <v>3417.5666666666671</v>
      </c>
      <c r="E66" s="40">
        <v>3387.8333333333339</v>
      </c>
      <c r="F66" s="40">
        <v>3355.6166666666668</v>
      </c>
      <c r="G66" s="40">
        <v>3325.8833333333337</v>
      </c>
      <c r="H66" s="40">
        <v>3449.7833333333342</v>
      </c>
      <c r="I66" s="40">
        <v>3479.5166666666669</v>
      </c>
      <c r="J66" s="40">
        <v>3511.7333333333345</v>
      </c>
      <c r="K66" s="31">
        <v>3447.3</v>
      </c>
      <c r="L66" s="31">
        <v>3385.35</v>
      </c>
      <c r="M66" s="31">
        <v>0.33695000000000003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2301.9</v>
      </c>
      <c r="D67" s="40">
        <v>2290.9499999999998</v>
      </c>
      <c r="E67" s="40">
        <v>2274.1499999999996</v>
      </c>
      <c r="F67" s="40">
        <v>2246.3999999999996</v>
      </c>
      <c r="G67" s="40">
        <v>2229.5999999999995</v>
      </c>
      <c r="H67" s="40">
        <v>2318.6999999999998</v>
      </c>
      <c r="I67" s="40">
        <v>2335.5</v>
      </c>
      <c r="J67" s="40">
        <v>2363.25</v>
      </c>
      <c r="K67" s="31">
        <v>2307.75</v>
      </c>
      <c r="L67" s="31">
        <v>2263.1999999999998</v>
      </c>
      <c r="M67" s="31">
        <v>3.1181899999999998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128.69999999999999</v>
      </c>
      <c r="D68" s="40">
        <v>129.13333333333333</v>
      </c>
      <c r="E68" s="40">
        <v>127.66666666666666</v>
      </c>
      <c r="F68" s="40">
        <v>126.63333333333333</v>
      </c>
      <c r="G68" s="40">
        <v>125.16666666666666</v>
      </c>
      <c r="H68" s="40">
        <v>130.16666666666666</v>
      </c>
      <c r="I68" s="40">
        <v>131.63333333333335</v>
      </c>
      <c r="J68" s="40">
        <v>132.66666666666666</v>
      </c>
      <c r="K68" s="31">
        <v>130.6</v>
      </c>
      <c r="L68" s="31">
        <v>128.1</v>
      </c>
      <c r="M68" s="31">
        <v>1.9375599999999999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360.3</v>
      </c>
      <c r="D69" s="40">
        <v>357.61666666666662</v>
      </c>
      <c r="E69" s="40">
        <v>352.68333333333322</v>
      </c>
      <c r="F69" s="40">
        <v>345.06666666666661</v>
      </c>
      <c r="G69" s="40">
        <v>340.13333333333321</v>
      </c>
      <c r="H69" s="40">
        <v>365.23333333333323</v>
      </c>
      <c r="I69" s="40">
        <v>370.16666666666663</v>
      </c>
      <c r="J69" s="40">
        <v>377.78333333333325</v>
      </c>
      <c r="K69" s="31">
        <v>362.55</v>
      </c>
      <c r="L69" s="31">
        <v>350</v>
      </c>
      <c r="M69" s="31">
        <v>34.645740000000004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293.45</v>
      </c>
      <c r="D70" s="40">
        <v>294.7833333333333</v>
      </c>
      <c r="E70" s="40">
        <v>287.66666666666663</v>
      </c>
      <c r="F70" s="40">
        <v>281.88333333333333</v>
      </c>
      <c r="G70" s="40">
        <v>274.76666666666665</v>
      </c>
      <c r="H70" s="40">
        <v>300.56666666666661</v>
      </c>
      <c r="I70" s="40">
        <v>307.68333333333328</v>
      </c>
      <c r="J70" s="40">
        <v>313.46666666666658</v>
      </c>
      <c r="K70" s="31">
        <v>301.89999999999998</v>
      </c>
      <c r="L70" s="31">
        <v>289</v>
      </c>
      <c r="M70" s="31">
        <v>63.453960000000002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78.05</v>
      </c>
      <c r="D71" s="40">
        <v>78.2</v>
      </c>
      <c r="E71" s="40">
        <v>76.7</v>
      </c>
      <c r="F71" s="40">
        <v>75.349999999999994</v>
      </c>
      <c r="G71" s="40">
        <v>73.849999999999994</v>
      </c>
      <c r="H71" s="40">
        <v>79.550000000000011</v>
      </c>
      <c r="I71" s="40">
        <v>81.050000000000011</v>
      </c>
      <c r="J71" s="40">
        <v>82.40000000000002</v>
      </c>
      <c r="K71" s="31">
        <v>79.7</v>
      </c>
      <c r="L71" s="31">
        <v>76.849999999999994</v>
      </c>
      <c r="M71" s="31">
        <v>262.49389000000002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66.7</v>
      </c>
      <c r="D72" s="40">
        <v>66.866666666666674</v>
      </c>
      <c r="E72" s="40">
        <v>66.033333333333346</v>
      </c>
      <c r="F72" s="40">
        <v>65.366666666666674</v>
      </c>
      <c r="G72" s="40">
        <v>64.533333333333346</v>
      </c>
      <c r="H72" s="40">
        <v>67.533333333333346</v>
      </c>
      <c r="I72" s="40">
        <v>68.36666666666666</v>
      </c>
      <c r="J72" s="40">
        <v>69.033333333333346</v>
      </c>
      <c r="K72" s="31">
        <v>67.7</v>
      </c>
      <c r="L72" s="31">
        <v>66.2</v>
      </c>
      <c r="M72" s="31">
        <v>12.20698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19.149999999999999</v>
      </c>
      <c r="D73" s="40">
        <v>19.366666666666664</v>
      </c>
      <c r="E73" s="40">
        <v>18.833333333333329</v>
      </c>
      <c r="F73" s="40">
        <v>18.516666666666666</v>
      </c>
      <c r="G73" s="40">
        <v>17.983333333333331</v>
      </c>
      <c r="H73" s="40">
        <v>19.683333333333326</v>
      </c>
      <c r="I73" s="40">
        <v>20.216666666666665</v>
      </c>
      <c r="J73" s="40">
        <v>20.533333333333324</v>
      </c>
      <c r="K73" s="31">
        <v>19.899999999999999</v>
      </c>
      <c r="L73" s="31">
        <v>19.05</v>
      </c>
      <c r="M73" s="31">
        <v>43.986609999999999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1730.6</v>
      </c>
      <c r="D74" s="40">
        <v>1714.95</v>
      </c>
      <c r="E74" s="40">
        <v>1692.5500000000002</v>
      </c>
      <c r="F74" s="40">
        <v>1654.5000000000002</v>
      </c>
      <c r="G74" s="40">
        <v>1632.1000000000004</v>
      </c>
      <c r="H74" s="40">
        <v>1753</v>
      </c>
      <c r="I74" s="40">
        <v>1775.4</v>
      </c>
      <c r="J74" s="40">
        <v>1813.4499999999998</v>
      </c>
      <c r="K74" s="31">
        <v>1737.35</v>
      </c>
      <c r="L74" s="31">
        <v>1676.9</v>
      </c>
      <c r="M74" s="31">
        <v>6.5318100000000001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5772.5</v>
      </c>
      <c r="D75" s="40">
        <v>5807.5</v>
      </c>
      <c r="E75" s="40">
        <v>5715</v>
      </c>
      <c r="F75" s="40">
        <v>5657.5</v>
      </c>
      <c r="G75" s="40">
        <v>5565</v>
      </c>
      <c r="H75" s="40">
        <v>5865</v>
      </c>
      <c r="I75" s="40">
        <v>5957.5</v>
      </c>
      <c r="J75" s="40">
        <v>6015</v>
      </c>
      <c r="K75" s="31">
        <v>5900</v>
      </c>
      <c r="L75" s="31">
        <v>5750</v>
      </c>
      <c r="M75" s="31">
        <v>0.37426999999999999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814.95</v>
      </c>
      <c r="D76" s="40">
        <v>816.83333333333337</v>
      </c>
      <c r="E76" s="40">
        <v>805.66666666666674</v>
      </c>
      <c r="F76" s="40">
        <v>796.38333333333333</v>
      </c>
      <c r="G76" s="40">
        <v>785.2166666666667</v>
      </c>
      <c r="H76" s="40">
        <v>826.11666666666679</v>
      </c>
      <c r="I76" s="40">
        <v>837.28333333333353</v>
      </c>
      <c r="J76" s="40">
        <v>846.56666666666683</v>
      </c>
      <c r="K76" s="31">
        <v>828</v>
      </c>
      <c r="L76" s="31">
        <v>807.55</v>
      </c>
      <c r="M76" s="31">
        <v>9.8225099999999994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370.95</v>
      </c>
      <c r="D77" s="40">
        <v>372.48333333333329</v>
      </c>
      <c r="E77" s="40">
        <v>366.06666666666661</v>
      </c>
      <c r="F77" s="40">
        <v>361.18333333333334</v>
      </c>
      <c r="G77" s="40">
        <v>354.76666666666665</v>
      </c>
      <c r="H77" s="40">
        <v>377.36666666666656</v>
      </c>
      <c r="I77" s="40">
        <v>383.78333333333319</v>
      </c>
      <c r="J77" s="40">
        <v>388.66666666666652</v>
      </c>
      <c r="K77" s="31">
        <v>378.9</v>
      </c>
      <c r="L77" s="31">
        <v>367.6</v>
      </c>
      <c r="M77" s="31">
        <v>0.84109999999999996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176.05</v>
      </c>
      <c r="D78" s="40">
        <v>174.95000000000002</v>
      </c>
      <c r="E78" s="40">
        <v>173.40000000000003</v>
      </c>
      <c r="F78" s="40">
        <v>170.75000000000003</v>
      </c>
      <c r="G78" s="40">
        <v>169.20000000000005</v>
      </c>
      <c r="H78" s="40">
        <v>177.60000000000002</v>
      </c>
      <c r="I78" s="40">
        <v>179.15000000000003</v>
      </c>
      <c r="J78" s="40">
        <v>181.8</v>
      </c>
      <c r="K78" s="31">
        <v>176.5</v>
      </c>
      <c r="L78" s="31">
        <v>172.3</v>
      </c>
      <c r="M78" s="31">
        <v>60.130130000000001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810.8</v>
      </c>
      <c r="D79" s="40">
        <v>805.9</v>
      </c>
      <c r="E79" s="40">
        <v>795.4</v>
      </c>
      <c r="F79" s="40">
        <v>780</v>
      </c>
      <c r="G79" s="40">
        <v>769.5</v>
      </c>
      <c r="H79" s="40">
        <v>821.3</v>
      </c>
      <c r="I79" s="40">
        <v>831.8</v>
      </c>
      <c r="J79" s="40">
        <v>847.19999999999993</v>
      </c>
      <c r="K79" s="31">
        <v>816.4</v>
      </c>
      <c r="L79" s="31">
        <v>790.5</v>
      </c>
      <c r="M79" s="31">
        <v>26.34226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52.75</v>
      </c>
      <c r="D80" s="40">
        <v>53.333333333333336</v>
      </c>
      <c r="E80" s="40">
        <v>52.016666666666673</v>
      </c>
      <c r="F80" s="40">
        <v>51.283333333333339</v>
      </c>
      <c r="G80" s="40">
        <v>49.966666666666676</v>
      </c>
      <c r="H80" s="40">
        <v>54.06666666666667</v>
      </c>
      <c r="I80" s="40">
        <v>55.383333333333333</v>
      </c>
      <c r="J80" s="40">
        <v>56.116666666666667</v>
      </c>
      <c r="K80" s="31">
        <v>54.65</v>
      </c>
      <c r="L80" s="31">
        <v>52.6</v>
      </c>
      <c r="M80" s="31">
        <v>307.10410999999999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465</v>
      </c>
      <c r="D81" s="40">
        <v>465.25</v>
      </c>
      <c r="E81" s="40">
        <v>460.75</v>
      </c>
      <c r="F81" s="40">
        <v>456.5</v>
      </c>
      <c r="G81" s="40">
        <v>452</v>
      </c>
      <c r="H81" s="40">
        <v>469.5</v>
      </c>
      <c r="I81" s="40">
        <v>474</v>
      </c>
      <c r="J81" s="40">
        <v>478.25</v>
      </c>
      <c r="K81" s="31">
        <v>469.75</v>
      </c>
      <c r="L81" s="31">
        <v>461</v>
      </c>
      <c r="M81" s="31">
        <v>71.817499999999995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12790.45</v>
      </c>
      <c r="D82" s="40">
        <v>12772.9</v>
      </c>
      <c r="E82" s="40">
        <v>12667.55</v>
      </c>
      <c r="F82" s="40">
        <v>12544.65</v>
      </c>
      <c r="G82" s="40">
        <v>12439.3</v>
      </c>
      <c r="H82" s="40">
        <v>12895.8</v>
      </c>
      <c r="I82" s="40">
        <v>13001.150000000001</v>
      </c>
      <c r="J82" s="40">
        <v>13124.05</v>
      </c>
      <c r="K82" s="31">
        <v>12878.25</v>
      </c>
      <c r="L82" s="31">
        <v>12650</v>
      </c>
      <c r="M82" s="31">
        <v>1.166E-2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626.35</v>
      </c>
      <c r="D83" s="40">
        <v>629.11666666666667</v>
      </c>
      <c r="E83" s="40">
        <v>620.23333333333335</v>
      </c>
      <c r="F83" s="40">
        <v>614.11666666666667</v>
      </c>
      <c r="G83" s="40">
        <v>605.23333333333335</v>
      </c>
      <c r="H83" s="40">
        <v>635.23333333333335</v>
      </c>
      <c r="I83" s="40">
        <v>644.11666666666679</v>
      </c>
      <c r="J83" s="40">
        <v>650.23333333333335</v>
      </c>
      <c r="K83" s="31">
        <v>638</v>
      </c>
      <c r="L83" s="31">
        <v>623</v>
      </c>
      <c r="M83" s="31">
        <v>111.02775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366.6</v>
      </c>
      <c r="D84" s="40">
        <v>366.75</v>
      </c>
      <c r="E84" s="40">
        <v>362.5</v>
      </c>
      <c r="F84" s="40">
        <v>358.4</v>
      </c>
      <c r="G84" s="40">
        <v>354.15</v>
      </c>
      <c r="H84" s="40">
        <v>370.85</v>
      </c>
      <c r="I84" s="40">
        <v>375.1</v>
      </c>
      <c r="J84" s="40">
        <v>379.20000000000005</v>
      </c>
      <c r="K84" s="31">
        <v>371</v>
      </c>
      <c r="L84" s="31">
        <v>362.65</v>
      </c>
      <c r="M84" s="31">
        <v>18.759329999999999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1355.35</v>
      </c>
      <c r="D85" s="40">
        <v>1354.6833333333334</v>
      </c>
      <c r="E85" s="40">
        <v>1340.9666666666667</v>
      </c>
      <c r="F85" s="40">
        <v>1326.5833333333333</v>
      </c>
      <c r="G85" s="40">
        <v>1312.8666666666666</v>
      </c>
      <c r="H85" s="40">
        <v>1369.0666666666668</v>
      </c>
      <c r="I85" s="40">
        <v>1382.7833333333335</v>
      </c>
      <c r="J85" s="40">
        <v>1397.166666666667</v>
      </c>
      <c r="K85" s="31">
        <v>1368.4</v>
      </c>
      <c r="L85" s="31">
        <v>1340.3</v>
      </c>
      <c r="M85" s="31">
        <v>0.89127000000000001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428.7</v>
      </c>
      <c r="D86" s="40">
        <v>430.31666666666666</v>
      </c>
      <c r="E86" s="40">
        <v>422.68333333333334</v>
      </c>
      <c r="F86" s="40">
        <v>416.66666666666669</v>
      </c>
      <c r="G86" s="40">
        <v>409.03333333333336</v>
      </c>
      <c r="H86" s="40">
        <v>436.33333333333331</v>
      </c>
      <c r="I86" s="40">
        <v>443.96666666666664</v>
      </c>
      <c r="J86" s="40">
        <v>449.98333333333329</v>
      </c>
      <c r="K86" s="31">
        <v>437.95</v>
      </c>
      <c r="L86" s="31">
        <v>424.3</v>
      </c>
      <c r="M86" s="31">
        <v>23.296209999999999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110.2</v>
      </c>
      <c r="D87" s="40">
        <v>110.48333333333335</v>
      </c>
      <c r="E87" s="40">
        <v>108.3666666666667</v>
      </c>
      <c r="F87" s="40">
        <v>106.53333333333336</v>
      </c>
      <c r="G87" s="40">
        <v>104.41666666666671</v>
      </c>
      <c r="H87" s="40">
        <v>112.31666666666669</v>
      </c>
      <c r="I87" s="40">
        <v>114.43333333333334</v>
      </c>
      <c r="J87" s="40">
        <v>116.26666666666668</v>
      </c>
      <c r="K87" s="31">
        <v>112.6</v>
      </c>
      <c r="L87" s="31">
        <v>108.65</v>
      </c>
      <c r="M87" s="31">
        <v>2.6674000000000002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5793</v>
      </c>
      <c r="D88" s="40">
        <v>5771.333333333333</v>
      </c>
      <c r="E88" s="40">
        <v>5702.6666666666661</v>
      </c>
      <c r="F88" s="40">
        <v>5612.333333333333</v>
      </c>
      <c r="G88" s="40">
        <v>5543.6666666666661</v>
      </c>
      <c r="H88" s="40">
        <v>5861.6666666666661</v>
      </c>
      <c r="I88" s="40">
        <v>5930.3333333333321</v>
      </c>
      <c r="J88" s="40">
        <v>6020.6666666666661</v>
      </c>
      <c r="K88" s="31">
        <v>5840</v>
      </c>
      <c r="L88" s="31">
        <v>5681</v>
      </c>
      <c r="M88" s="31">
        <v>0.17868000000000001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811.65</v>
      </c>
      <c r="D89" s="40">
        <v>809.63333333333321</v>
      </c>
      <c r="E89" s="40">
        <v>802.06666666666638</v>
      </c>
      <c r="F89" s="40">
        <v>792.48333333333312</v>
      </c>
      <c r="G89" s="40">
        <v>784.91666666666629</v>
      </c>
      <c r="H89" s="40">
        <v>819.21666666666647</v>
      </c>
      <c r="I89" s="40">
        <v>826.7833333333333</v>
      </c>
      <c r="J89" s="40">
        <v>836.36666666666656</v>
      </c>
      <c r="K89" s="31">
        <v>817.2</v>
      </c>
      <c r="L89" s="31">
        <v>800.05</v>
      </c>
      <c r="M89" s="31">
        <v>0.31553999999999999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1112.1500000000001</v>
      </c>
      <c r="D90" s="40">
        <v>1114.9333333333332</v>
      </c>
      <c r="E90" s="40">
        <v>1098.8166666666664</v>
      </c>
      <c r="F90" s="40">
        <v>1085.4833333333331</v>
      </c>
      <c r="G90" s="40">
        <v>1069.3666666666663</v>
      </c>
      <c r="H90" s="40">
        <v>1128.2666666666664</v>
      </c>
      <c r="I90" s="40">
        <v>1144.3833333333332</v>
      </c>
      <c r="J90" s="40">
        <v>1157.7166666666665</v>
      </c>
      <c r="K90" s="31">
        <v>1131.05</v>
      </c>
      <c r="L90" s="31">
        <v>1101.5999999999999</v>
      </c>
      <c r="M90" s="31">
        <v>0.70862000000000003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13994.7</v>
      </c>
      <c r="D91" s="40">
        <v>14071.833333333334</v>
      </c>
      <c r="E91" s="40">
        <v>13872.916666666668</v>
      </c>
      <c r="F91" s="40">
        <v>13751.133333333333</v>
      </c>
      <c r="G91" s="40">
        <v>13552.216666666667</v>
      </c>
      <c r="H91" s="40">
        <v>14193.616666666669</v>
      </c>
      <c r="I91" s="40">
        <v>14392.533333333336</v>
      </c>
      <c r="J91" s="40">
        <v>14514.316666666669</v>
      </c>
      <c r="K91" s="31">
        <v>14270.75</v>
      </c>
      <c r="L91" s="31">
        <v>13950.05</v>
      </c>
      <c r="M91" s="31">
        <v>0.49220000000000003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327.64999999999998</v>
      </c>
      <c r="D92" s="40">
        <v>316.53333333333336</v>
      </c>
      <c r="E92" s="40">
        <v>303.2166666666667</v>
      </c>
      <c r="F92" s="40">
        <v>278.78333333333336</v>
      </c>
      <c r="G92" s="40">
        <v>265.4666666666667</v>
      </c>
      <c r="H92" s="40">
        <v>340.9666666666667</v>
      </c>
      <c r="I92" s="40">
        <v>354.28333333333342</v>
      </c>
      <c r="J92" s="40">
        <v>378.7166666666667</v>
      </c>
      <c r="K92" s="31">
        <v>329.85</v>
      </c>
      <c r="L92" s="31">
        <v>292.10000000000002</v>
      </c>
      <c r="M92" s="31">
        <v>5.2622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3696.5</v>
      </c>
      <c r="D93" s="40">
        <v>3690.7000000000003</v>
      </c>
      <c r="E93" s="40">
        <v>3673.8000000000006</v>
      </c>
      <c r="F93" s="40">
        <v>3651.1000000000004</v>
      </c>
      <c r="G93" s="40">
        <v>3634.2000000000007</v>
      </c>
      <c r="H93" s="40">
        <v>3713.4000000000005</v>
      </c>
      <c r="I93" s="40">
        <v>3730.3</v>
      </c>
      <c r="J93" s="40">
        <v>3753.0000000000005</v>
      </c>
      <c r="K93" s="31">
        <v>3707.6</v>
      </c>
      <c r="L93" s="31">
        <v>3668</v>
      </c>
      <c r="M93" s="31">
        <v>5.7915400000000004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165.55</v>
      </c>
      <c r="D94" s="40">
        <v>167.03333333333333</v>
      </c>
      <c r="E94" s="40">
        <v>162.81666666666666</v>
      </c>
      <c r="F94" s="40">
        <v>160.08333333333334</v>
      </c>
      <c r="G94" s="40">
        <v>155.86666666666667</v>
      </c>
      <c r="H94" s="40">
        <v>169.76666666666665</v>
      </c>
      <c r="I94" s="40">
        <v>173.98333333333329</v>
      </c>
      <c r="J94" s="40">
        <v>176.71666666666664</v>
      </c>
      <c r="K94" s="31">
        <v>171.25</v>
      </c>
      <c r="L94" s="31">
        <v>164.3</v>
      </c>
      <c r="M94" s="31">
        <v>14.843920000000001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392.35</v>
      </c>
      <c r="D95" s="40">
        <v>395.11666666666673</v>
      </c>
      <c r="E95" s="40">
        <v>387.43333333333345</v>
      </c>
      <c r="F95" s="40">
        <v>382.51666666666671</v>
      </c>
      <c r="G95" s="40">
        <v>374.83333333333343</v>
      </c>
      <c r="H95" s="40">
        <v>400.03333333333347</v>
      </c>
      <c r="I95" s="40">
        <v>407.71666666666675</v>
      </c>
      <c r="J95" s="40">
        <v>412.6333333333335</v>
      </c>
      <c r="K95" s="31">
        <v>402.8</v>
      </c>
      <c r="L95" s="31">
        <v>390.2</v>
      </c>
      <c r="M95" s="31">
        <v>2.51423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764.8</v>
      </c>
      <c r="D96" s="40">
        <v>764.26666666666677</v>
      </c>
      <c r="E96" s="40">
        <v>754.53333333333353</v>
      </c>
      <c r="F96" s="40">
        <v>744.26666666666677</v>
      </c>
      <c r="G96" s="40">
        <v>734.53333333333353</v>
      </c>
      <c r="H96" s="40">
        <v>774.53333333333353</v>
      </c>
      <c r="I96" s="40">
        <v>784.26666666666688</v>
      </c>
      <c r="J96" s="40">
        <v>794.53333333333353</v>
      </c>
      <c r="K96" s="31">
        <v>774</v>
      </c>
      <c r="L96" s="31">
        <v>754</v>
      </c>
      <c r="M96" s="31">
        <v>3.2743600000000002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2663.35</v>
      </c>
      <c r="D97" s="40">
        <v>2644.9</v>
      </c>
      <c r="E97" s="40">
        <v>2539.8000000000002</v>
      </c>
      <c r="F97" s="40">
        <v>2416.25</v>
      </c>
      <c r="G97" s="40">
        <v>2311.15</v>
      </c>
      <c r="H97" s="40">
        <v>2768.4500000000003</v>
      </c>
      <c r="I97" s="40">
        <v>2873.5499999999997</v>
      </c>
      <c r="J97" s="40">
        <v>2997.1000000000004</v>
      </c>
      <c r="K97" s="31">
        <v>2750</v>
      </c>
      <c r="L97" s="31">
        <v>2521.35</v>
      </c>
      <c r="M97" s="31">
        <v>3.3976199999999999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316.60000000000002</v>
      </c>
      <c r="D98" s="40">
        <v>317.28333333333336</v>
      </c>
      <c r="E98" s="40">
        <v>312.4666666666667</v>
      </c>
      <c r="F98" s="40">
        <v>308.33333333333331</v>
      </c>
      <c r="G98" s="40">
        <v>303.51666666666665</v>
      </c>
      <c r="H98" s="40">
        <v>321.41666666666674</v>
      </c>
      <c r="I98" s="40">
        <v>326.23333333333346</v>
      </c>
      <c r="J98" s="40">
        <v>330.36666666666679</v>
      </c>
      <c r="K98" s="31">
        <v>322.10000000000002</v>
      </c>
      <c r="L98" s="31">
        <v>313.14999999999998</v>
      </c>
      <c r="M98" s="31">
        <v>2.2840500000000001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530.15</v>
      </c>
      <c r="D99" s="40">
        <v>532.18333333333328</v>
      </c>
      <c r="E99" s="40">
        <v>524.56666666666661</v>
      </c>
      <c r="F99" s="40">
        <v>518.98333333333335</v>
      </c>
      <c r="G99" s="40">
        <v>511.36666666666667</v>
      </c>
      <c r="H99" s="40">
        <v>537.76666666666654</v>
      </c>
      <c r="I99" s="40">
        <v>545.3833333333331</v>
      </c>
      <c r="J99" s="40">
        <v>550.96666666666647</v>
      </c>
      <c r="K99" s="31">
        <v>539.79999999999995</v>
      </c>
      <c r="L99" s="31">
        <v>526.6</v>
      </c>
      <c r="M99" s="31">
        <v>33.85586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519.95000000000005</v>
      </c>
      <c r="D100" s="40">
        <v>519.80000000000007</v>
      </c>
      <c r="E100" s="40">
        <v>516.15000000000009</v>
      </c>
      <c r="F100" s="40">
        <v>512.35</v>
      </c>
      <c r="G100" s="40">
        <v>508.70000000000005</v>
      </c>
      <c r="H100" s="40">
        <v>523.60000000000014</v>
      </c>
      <c r="I100" s="40">
        <v>527.25</v>
      </c>
      <c r="J100" s="40">
        <v>531.05000000000018</v>
      </c>
      <c r="K100" s="31">
        <v>523.45000000000005</v>
      </c>
      <c r="L100" s="31">
        <v>516</v>
      </c>
      <c r="M100" s="31">
        <v>2.7926199999999999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152.65</v>
      </c>
      <c r="D101" s="40">
        <v>153.63333333333333</v>
      </c>
      <c r="E101" s="40">
        <v>150.76666666666665</v>
      </c>
      <c r="F101" s="40">
        <v>148.88333333333333</v>
      </c>
      <c r="G101" s="40">
        <v>146.01666666666665</v>
      </c>
      <c r="H101" s="40">
        <v>155.51666666666665</v>
      </c>
      <c r="I101" s="40">
        <v>158.38333333333333</v>
      </c>
      <c r="J101" s="40">
        <v>160.26666666666665</v>
      </c>
      <c r="K101" s="31">
        <v>156.5</v>
      </c>
      <c r="L101" s="31">
        <v>151.75</v>
      </c>
      <c r="M101" s="31">
        <v>276.96062000000001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806.05</v>
      </c>
      <c r="D102" s="40">
        <v>815.36666666666667</v>
      </c>
      <c r="E102" s="40">
        <v>792.0333333333333</v>
      </c>
      <c r="F102" s="40">
        <v>778.01666666666665</v>
      </c>
      <c r="G102" s="40">
        <v>754.68333333333328</v>
      </c>
      <c r="H102" s="40">
        <v>829.38333333333333</v>
      </c>
      <c r="I102" s="40">
        <v>852.71666666666658</v>
      </c>
      <c r="J102" s="40">
        <v>866.73333333333335</v>
      </c>
      <c r="K102" s="31">
        <v>838.7</v>
      </c>
      <c r="L102" s="31">
        <v>801.35</v>
      </c>
      <c r="M102" s="31">
        <v>3.74573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526.1</v>
      </c>
      <c r="D103" s="40">
        <v>523.7833333333333</v>
      </c>
      <c r="E103" s="40">
        <v>513.06666666666661</v>
      </c>
      <c r="F103" s="40">
        <v>500.0333333333333</v>
      </c>
      <c r="G103" s="40">
        <v>489.31666666666661</v>
      </c>
      <c r="H103" s="40">
        <v>536.81666666666661</v>
      </c>
      <c r="I103" s="40">
        <v>547.5333333333333</v>
      </c>
      <c r="J103" s="40">
        <v>560.56666666666661</v>
      </c>
      <c r="K103" s="31">
        <v>534.5</v>
      </c>
      <c r="L103" s="31">
        <v>510.75</v>
      </c>
      <c r="M103" s="31">
        <v>1.0055000000000001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708.85</v>
      </c>
      <c r="D104" s="40">
        <v>709.91666666666663</v>
      </c>
      <c r="E104" s="40">
        <v>700.0333333333333</v>
      </c>
      <c r="F104" s="40">
        <v>691.2166666666667</v>
      </c>
      <c r="G104" s="40">
        <v>681.33333333333337</v>
      </c>
      <c r="H104" s="40">
        <v>718.73333333333323</v>
      </c>
      <c r="I104" s="40">
        <v>728.61666666666667</v>
      </c>
      <c r="J104" s="40">
        <v>737.43333333333317</v>
      </c>
      <c r="K104" s="31">
        <v>719.8</v>
      </c>
      <c r="L104" s="31">
        <v>701.1</v>
      </c>
      <c r="M104" s="31">
        <v>0.50885000000000002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133.44999999999999</v>
      </c>
      <c r="D105" s="40">
        <v>133.95000000000002</v>
      </c>
      <c r="E105" s="40">
        <v>131.90000000000003</v>
      </c>
      <c r="F105" s="40">
        <v>130.35000000000002</v>
      </c>
      <c r="G105" s="40">
        <v>128.30000000000004</v>
      </c>
      <c r="H105" s="40">
        <v>135.50000000000003</v>
      </c>
      <c r="I105" s="40">
        <v>137.55000000000004</v>
      </c>
      <c r="J105" s="40">
        <v>139.10000000000002</v>
      </c>
      <c r="K105" s="31">
        <v>136</v>
      </c>
      <c r="L105" s="31">
        <v>132.4</v>
      </c>
      <c r="M105" s="31">
        <v>7.0264600000000002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1315.4</v>
      </c>
      <c r="D106" s="40">
        <v>1319.0666666666666</v>
      </c>
      <c r="E106" s="40">
        <v>1306.3333333333333</v>
      </c>
      <c r="F106" s="40">
        <v>1297.2666666666667</v>
      </c>
      <c r="G106" s="40">
        <v>1284.5333333333333</v>
      </c>
      <c r="H106" s="40">
        <v>1328.1333333333332</v>
      </c>
      <c r="I106" s="40">
        <v>1340.8666666666668</v>
      </c>
      <c r="J106" s="40">
        <v>1349.9333333333332</v>
      </c>
      <c r="K106" s="31">
        <v>1331.8</v>
      </c>
      <c r="L106" s="31">
        <v>1310</v>
      </c>
      <c r="M106" s="31">
        <v>0.78202000000000005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20.75</v>
      </c>
      <c r="D107" s="40">
        <v>20.666666666666668</v>
      </c>
      <c r="E107" s="40">
        <v>20.233333333333334</v>
      </c>
      <c r="F107" s="40">
        <v>19.716666666666665</v>
      </c>
      <c r="G107" s="40">
        <v>19.283333333333331</v>
      </c>
      <c r="H107" s="40">
        <v>21.183333333333337</v>
      </c>
      <c r="I107" s="40">
        <v>21.616666666666667</v>
      </c>
      <c r="J107" s="40">
        <v>22.13333333333334</v>
      </c>
      <c r="K107" s="31">
        <v>21.1</v>
      </c>
      <c r="L107" s="31">
        <v>20.149999999999999</v>
      </c>
      <c r="M107" s="31">
        <v>41.890830000000001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1204.45</v>
      </c>
      <c r="D108" s="40">
        <v>1212.8166666666666</v>
      </c>
      <c r="E108" s="40">
        <v>1191.6333333333332</v>
      </c>
      <c r="F108" s="40">
        <v>1178.8166666666666</v>
      </c>
      <c r="G108" s="40">
        <v>1157.6333333333332</v>
      </c>
      <c r="H108" s="40">
        <v>1225.6333333333332</v>
      </c>
      <c r="I108" s="40">
        <v>1246.8166666666666</v>
      </c>
      <c r="J108" s="40">
        <v>1259.6333333333332</v>
      </c>
      <c r="K108" s="31">
        <v>1234</v>
      </c>
      <c r="L108" s="31">
        <v>1200</v>
      </c>
      <c r="M108" s="31">
        <v>3.2411799999999999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411.3</v>
      </c>
      <c r="D109" s="40">
        <v>409.7833333333333</v>
      </c>
      <c r="E109" s="40">
        <v>405.56666666666661</v>
      </c>
      <c r="F109" s="40">
        <v>399.83333333333331</v>
      </c>
      <c r="G109" s="40">
        <v>395.61666666666662</v>
      </c>
      <c r="H109" s="40">
        <v>415.51666666666659</v>
      </c>
      <c r="I109" s="40">
        <v>419.73333333333329</v>
      </c>
      <c r="J109" s="40">
        <v>425.46666666666658</v>
      </c>
      <c r="K109" s="31">
        <v>414</v>
      </c>
      <c r="L109" s="31">
        <v>404.05</v>
      </c>
      <c r="M109" s="31">
        <v>2.2767300000000001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810.6</v>
      </c>
      <c r="D110" s="40">
        <v>814.5</v>
      </c>
      <c r="E110" s="40">
        <v>797.3</v>
      </c>
      <c r="F110" s="40">
        <v>784</v>
      </c>
      <c r="G110" s="40">
        <v>766.8</v>
      </c>
      <c r="H110" s="40">
        <v>827.8</v>
      </c>
      <c r="I110" s="40">
        <v>845</v>
      </c>
      <c r="J110" s="40">
        <v>858.3</v>
      </c>
      <c r="K110" s="31">
        <v>831.7</v>
      </c>
      <c r="L110" s="31">
        <v>801.2</v>
      </c>
      <c r="M110" s="31">
        <v>10.7484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4779.3</v>
      </c>
      <c r="D111" s="40">
        <v>4759.666666666667</v>
      </c>
      <c r="E111" s="40">
        <v>4702.3333333333339</v>
      </c>
      <c r="F111" s="40">
        <v>4625.3666666666668</v>
      </c>
      <c r="G111" s="40">
        <v>4568.0333333333338</v>
      </c>
      <c r="H111" s="40">
        <v>4836.6333333333341</v>
      </c>
      <c r="I111" s="40">
        <v>4893.9666666666681</v>
      </c>
      <c r="J111" s="40">
        <v>4970.9333333333343</v>
      </c>
      <c r="K111" s="31">
        <v>4817</v>
      </c>
      <c r="L111" s="31">
        <v>4682.7</v>
      </c>
      <c r="M111" s="31">
        <v>0.11998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171.75</v>
      </c>
      <c r="D112" s="40">
        <v>170.70000000000002</v>
      </c>
      <c r="E112" s="40">
        <v>168.40000000000003</v>
      </c>
      <c r="F112" s="40">
        <v>165.05</v>
      </c>
      <c r="G112" s="40">
        <v>162.75000000000003</v>
      </c>
      <c r="H112" s="40">
        <v>174.05000000000004</v>
      </c>
      <c r="I112" s="40">
        <v>176.35000000000005</v>
      </c>
      <c r="J112" s="40">
        <v>179.70000000000005</v>
      </c>
      <c r="K112" s="31">
        <v>173</v>
      </c>
      <c r="L112" s="31">
        <v>167.35</v>
      </c>
      <c r="M112" s="31">
        <v>1.16856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330.55</v>
      </c>
      <c r="D113" s="40">
        <v>327.25</v>
      </c>
      <c r="E113" s="40">
        <v>322.55</v>
      </c>
      <c r="F113" s="40">
        <v>314.55</v>
      </c>
      <c r="G113" s="40">
        <v>309.85000000000002</v>
      </c>
      <c r="H113" s="40">
        <v>335.25</v>
      </c>
      <c r="I113" s="40">
        <v>339.95000000000005</v>
      </c>
      <c r="J113" s="40">
        <v>347.95</v>
      </c>
      <c r="K113" s="31">
        <v>331.95</v>
      </c>
      <c r="L113" s="31">
        <v>319.25</v>
      </c>
      <c r="M113" s="31">
        <v>15.10933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639.75</v>
      </c>
      <c r="D114" s="40">
        <v>637.33333333333337</v>
      </c>
      <c r="E114" s="40">
        <v>627.9666666666667</v>
      </c>
      <c r="F114" s="40">
        <v>616.18333333333328</v>
      </c>
      <c r="G114" s="40">
        <v>606.81666666666661</v>
      </c>
      <c r="H114" s="40">
        <v>649.11666666666679</v>
      </c>
      <c r="I114" s="40">
        <v>658.48333333333335</v>
      </c>
      <c r="J114" s="40">
        <v>670.26666666666688</v>
      </c>
      <c r="K114" s="31">
        <v>646.70000000000005</v>
      </c>
      <c r="L114" s="31">
        <v>625.54999999999995</v>
      </c>
      <c r="M114" s="31">
        <v>2.4603999999999999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509.35</v>
      </c>
      <c r="D115" s="40">
        <v>508.5</v>
      </c>
      <c r="E115" s="40">
        <v>501.85</v>
      </c>
      <c r="F115" s="40">
        <v>494.35</v>
      </c>
      <c r="G115" s="40">
        <v>487.70000000000005</v>
      </c>
      <c r="H115" s="40">
        <v>516</v>
      </c>
      <c r="I115" s="40">
        <v>522.65</v>
      </c>
      <c r="J115" s="40">
        <v>530.15</v>
      </c>
      <c r="K115" s="31">
        <v>515.15</v>
      </c>
      <c r="L115" s="31">
        <v>501</v>
      </c>
      <c r="M115" s="31">
        <v>27.652370000000001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904.65</v>
      </c>
      <c r="D116" s="40">
        <v>900.2833333333333</v>
      </c>
      <c r="E116" s="40">
        <v>894.26666666666665</v>
      </c>
      <c r="F116" s="40">
        <v>883.88333333333333</v>
      </c>
      <c r="G116" s="40">
        <v>877.86666666666667</v>
      </c>
      <c r="H116" s="40">
        <v>910.66666666666663</v>
      </c>
      <c r="I116" s="40">
        <v>916.68333333333328</v>
      </c>
      <c r="J116" s="40">
        <v>927.06666666666661</v>
      </c>
      <c r="K116" s="31">
        <v>906.3</v>
      </c>
      <c r="L116" s="31">
        <v>889.9</v>
      </c>
      <c r="M116" s="31">
        <v>37.676780000000001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145.94999999999999</v>
      </c>
      <c r="D117" s="40">
        <v>145.66666666666666</v>
      </c>
      <c r="E117" s="40">
        <v>142.83333333333331</v>
      </c>
      <c r="F117" s="40">
        <v>139.71666666666667</v>
      </c>
      <c r="G117" s="40">
        <v>136.88333333333333</v>
      </c>
      <c r="H117" s="40">
        <v>148.7833333333333</v>
      </c>
      <c r="I117" s="40">
        <v>151.61666666666662</v>
      </c>
      <c r="J117" s="40">
        <v>154.73333333333329</v>
      </c>
      <c r="K117" s="31">
        <v>148.5</v>
      </c>
      <c r="L117" s="31">
        <v>142.55000000000001</v>
      </c>
      <c r="M117" s="31">
        <v>21.30256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139.25</v>
      </c>
      <c r="D118" s="40">
        <v>139.66666666666666</v>
      </c>
      <c r="E118" s="40">
        <v>136.7833333333333</v>
      </c>
      <c r="F118" s="40">
        <v>134.31666666666663</v>
      </c>
      <c r="G118" s="40">
        <v>131.43333333333328</v>
      </c>
      <c r="H118" s="40">
        <v>142.13333333333333</v>
      </c>
      <c r="I118" s="40">
        <v>145.01666666666671</v>
      </c>
      <c r="J118" s="40">
        <v>147.48333333333335</v>
      </c>
      <c r="K118" s="31">
        <v>142.55000000000001</v>
      </c>
      <c r="L118" s="31">
        <v>137.19999999999999</v>
      </c>
      <c r="M118" s="31">
        <v>137.14266000000001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354.35</v>
      </c>
      <c r="D119" s="40">
        <v>354.59999999999997</v>
      </c>
      <c r="E119" s="40">
        <v>351.24999999999994</v>
      </c>
      <c r="F119" s="40">
        <v>348.15</v>
      </c>
      <c r="G119" s="40">
        <v>344.79999999999995</v>
      </c>
      <c r="H119" s="40">
        <v>357.69999999999993</v>
      </c>
      <c r="I119" s="40">
        <v>361.04999999999995</v>
      </c>
      <c r="J119" s="40">
        <v>364.14999999999992</v>
      </c>
      <c r="K119" s="31">
        <v>357.95</v>
      </c>
      <c r="L119" s="31">
        <v>351.5</v>
      </c>
      <c r="M119" s="31">
        <v>0.92425999999999997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4869.2</v>
      </c>
      <c r="D120" s="40">
        <v>4868.05</v>
      </c>
      <c r="E120" s="40">
        <v>4788.1000000000004</v>
      </c>
      <c r="F120" s="40">
        <v>4707</v>
      </c>
      <c r="G120" s="40">
        <v>4627.05</v>
      </c>
      <c r="H120" s="40">
        <v>4949.1500000000005</v>
      </c>
      <c r="I120" s="40">
        <v>5029.0999999999995</v>
      </c>
      <c r="J120" s="40">
        <v>5110.2000000000007</v>
      </c>
      <c r="K120" s="31">
        <v>4948</v>
      </c>
      <c r="L120" s="31">
        <v>4786.95</v>
      </c>
      <c r="M120" s="31">
        <v>5.5389099999999996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1685.45</v>
      </c>
      <c r="D121" s="40">
        <v>1682.1833333333334</v>
      </c>
      <c r="E121" s="40">
        <v>1671.7666666666669</v>
      </c>
      <c r="F121" s="40">
        <v>1658.0833333333335</v>
      </c>
      <c r="G121" s="40">
        <v>1647.666666666667</v>
      </c>
      <c r="H121" s="40">
        <v>1695.8666666666668</v>
      </c>
      <c r="I121" s="40">
        <v>1706.2833333333333</v>
      </c>
      <c r="J121" s="40">
        <v>1719.9666666666667</v>
      </c>
      <c r="K121" s="31">
        <v>1692.6</v>
      </c>
      <c r="L121" s="31">
        <v>1668.5</v>
      </c>
      <c r="M121" s="31">
        <v>9.9654299999999996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3200.7</v>
      </c>
      <c r="D122" s="40">
        <v>3210.85</v>
      </c>
      <c r="E122" s="40">
        <v>3142.75</v>
      </c>
      <c r="F122" s="40">
        <v>3084.8</v>
      </c>
      <c r="G122" s="40">
        <v>3016.7000000000003</v>
      </c>
      <c r="H122" s="40">
        <v>3268.7999999999997</v>
      </c>
      <c r="I122" s="40">
        <v>3336.8999999999992</v>
      </c>
      <c r="J122" s="40">
        <v>3394.8499999999995</v>
      </c>
      <c r="K122" s="31">
        <v>3278.95</v>
      </c>
      <c r="L122" s="31">
        <v>3152.9</v>
      </c>
      <c r="M122" s="31">
        <v>3.4300299999999999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665.65</v>
      </c>
      <c r="D123" s="40">
        <v>669.91666666666663</v>
      </c>
      <c r="E123" s="40">
        <v>657.5333333333333</v>
      </c>
      <c r="F123" s="40">
        <v>649.41666666666663</v>
      </c>
      <c r="G123" s="40">
        <v>637.0333333333333</v>
      </c>
      <c r="H123" s="40">
        <v>678.0333333333333</v>
      </c>
      <c r="I123" s="40">
        <v>690.41666666666674</v>
      </c>
      <c r="J123" s="40">
        <v>698.5333333333333</v>
      </c>
      <c r="K123" s="31">
        <v>682.3</v>
      </c>
      <c r="L123" s="31">
        <v>661.8</v>
      </c>
      <c r="M123" s="31">
        <v>12.95072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826.2</v>
      </c>
      <c r="D124" s="40">
        <v>824.43333333333339</v>
      </c>
      <c r="E124" s="40">
        <v>819.16666666666674</v>
      </c>
      <c r="F124" s="40">
        <v>812.13333333333333</v>
      </c>
      <c r="G124" s="40">
        <v>806.86666666666667</v>
      </c>
      <c r="H124" s="40">
        <v>831.46666666666681</v>
      </c>
      <c r="I124" s="40">
        <v>836.73333333333346</v>
      </c>
      <c r="J124" s="40">
        <v>843.76666666666688</v>
      </c>
      <c r="K124" s="31">
        <v>829.7</v>
      </c>
      <c r="L124" s="31">
        <v>817.4</v>
      </c>
      <c r="M124" s="31">
        <v>2.2432699999999999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612.1</v>
      </c>
      <c r="D125" s="40">
        <v>614.93333333333339</v>
      </c>
      <c r="E125" s="40">
        <v>597.16666666666674</v>
      </c>
      <c r="F125" s="40">
        <v>582.23333333333335</v>
      </c>
      <c r="G125" s="40">
        <v>564.4666666666667</v>
      </c>
      <c r="H125" s="40">
        <v>629.86666666666679</v>
      </c>
      <c r="I125" s="40">
        <v>647.63333333333344</v>
      </c>
      <c r="J125" s="40">
        <v>662.56666666666683</v>
      </c>
      <c r="K125" s="31">
        <v>632.70000000000005</v>
      </c>
      <c r="L125" s="31">
        <v>600</v>
      </c>
      <c r="M125" s="31">
        <v>1.33233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449.95</v>
      </c>
      <c r="D126" s="40">
        <v>452.33333333333331</v>
      </c>
      <c r="E126" s="40">
        <v>443.66666666666663</v>
      </c>
      <c r="F126" s="40">
        <v>437.38333333333333</v>
      </c>
      <c r="G126" s="40">
        <v>428.71666666666664</v>
      </c>
      <c r="H126" s="40">
        <v>458.61666666666662</v>
      </c>
      <c r="I126" s="40">
        <v>467.28333333333325</v>
      </c>
      <c r="J126" s="40">
        <v>473.56666666666661</v>
      </c>
      <c r="K126" s="31">
        <v>461</v>
      </c>
      <c r="L126" s="31">
        <v>446.05</v>
      </c>
      <c r="M126" s="31">
        <v>10.20147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1019.7</v>
      </c>
      <c r="D127" s="40">
        <v>1007.35</v>
      </c>
      <c r="E127" s="40">
        <v>987.85000000000014</v>
      </c>
      <c r="F127" s="40">
        <v>956.00000000000011</v>
      </c>
      <c r="G127" s="40">
        <v>936.50000000000023</v>
      </c>
      <c r="H127" s="40">
        <v>1039.2</v>
      </c>
      <c r="I127" s="40">
        <v>1058.6999999999998</v>
      </c>
      <c r="J127" s="40">
        <v>1090.55</v>
      </c>
      <c r="K127" s="31">
        <v>1026.8499999999999</v>
      </c>
      <c r="L127" s="31">
        <v>975.5</v>
      </c>
      <c r="M127" s="31">
        <v>33.608429999999998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953.25</v>
      </c>
      <c r="D128" s="40">
        <v>957.75</v>
      </c>
      <c r="E128" s="40">
        <v>945.5</v>
      </c>
      <c r="F128" s="40">
        <v>937.75</v>
      </c>
      <c r="G128" s="40">
        <v>925.5</v>
      </c>
      <c r="H128" s="40">
        <v>965.5</v>
      </c>
      <c r="I128" s="40">
        <v>977.75</v>
      </c>
      <c r="J128" s="40">
        <v>985.5</v>
      </c>
      <c r="K128" s="31">
        <v>970</v>
      </c>
      <c r="L128" s="31">
        <v>950</v>
      </c>
      <c r="M128" s="31">
        <v>1.4137599999999999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89.5</v>
      </c>
      <c r="D129" s="40">
        <v>89.266666666666666</v>
      </c>
      <c r="E129" s="40">
        <v>87.433333333333337</v>
      </c>
      <c r="F129" s="40">
        <v>85.366666666666674</v>
      </c>
      <c r="G129" s="40">
        <v>83.533333333333346</v>
      </c>
      <c r="H129" s="40">
        <v>91.333333333333329</v>
      </c>
      <c r="I129" s="40">
        <v>93.166666666666671</v>
      </c>
      <c r="J129" s="40">
        <v>95.23333333333332</v>
      </c>
      <c r="K129" s="31">
        <v>91.1</v>
      </c>
      <c r="L129" s="31">
        <v>87.2</v>
      </c>
      <c r="M129" s="31">
        <v>12.02495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1008.7</v>
      </c>
      <c r="D130" s="40">
        <v>993.9</v>
      </c>
      <c r="E130" s="40">
        <v>962.8</v>
      </c>
      <c r="F130" s="40">
        <v>916.9</v>
      </c>
      <c r="G130" s="40">
        <v>885.8</v>
      </c>
      <c r="H130" s="40">
        <v>1039.8</v>
      </c>
      <c r="I130" s="40">
        <v>1070.9000000000001</v>
      </c>
      <c r="J130" s="40">
        <v>1116.8</v>
      </c>
      <c r="K130" s="31">
        <v>1025</v>
      </c>
      <c r="L130" s="31">
        <v>948</v>
      </c>
      <c r="M130" s="31">
        <v>3.7245300000000001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325.35000000000002</v>
      </c>
      <c r="D131" s="40">
        <v>326.36666666666673</v>
      </c>
      <c r="E131" s="40">
        <v>319.68333333333345</v>
      </c>
      <c r="F131" s="40">
        <v>314.01666666666671</v>
      </c>
      <c r="G131" s="40">
        <v>307.33333333333343</v>
      </c>
      <c r="H131" s="40">
        <v>332.03333333333347</v>
      </c>
      <c r="I131" s="40">
        <v>338.71666666666675</v>
      </c>
      <c r="J131" s="40">
        <v>344.3833333333335</v>
      </c>
      <c r="K131" s="31">
        <v>333.05</v>
      </c>
      <c r="L131" s="31">
        <v>320.7</v>
      </c>
      <c r="M131" s="31">
        <v>69.824669999999998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596.6</v>
      </c>
      <c r="D132" s="40">
        <v>594.25</v>
      </c>
      <c r="E132" s="40">
        <v>590.70000000000005</v>
      </c>
      <c r="F132" s="40">
        <v>584.80000000000007</v>
      </c>
      <c r="G132" s="40">
        <v>581.25000000000011</v>
      </c>
      <c r="H132" s="40">
        <v>600.15</v>
      </c>
      <c r="I132" s="40">
        <v>603.69999999999993</v>
      </c>
      <c r="J132" s="40">
        <v>609.59999999999991</v>
      </c>
      <c r="K132" s="31">
        <v>597.79999999999995</v>
      </c>
      <c r="L132" s="31">
        <v>588.35</v>
      </c>
      <c r="M132" s="31">
        <v>45.576650000000001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1862.25</v>
      </c>
      <c r="D133" s="40">
        <v>1871.1500000000003</v>
      </c>
      <c r="E133" s="40">
        <v>1827.5000000000007</v>
      </c>
      <c r="F133" s="40">
        <v>1792.7500000000005</v>
      </c>
      <c r="G133" s="40">
        <v>1749.1000000000008</v>
      </c>
      <c r="H133" s="40">
        <v>1905.9000000000005</v>
      </c>
      <c r="I133" s="40">
        <v>1949.5500000000002</v>
      </c>
      <c r="J133" s="40">
        <v>1984.3000000000004</v>
      </c>
      <c r="K133" s="31">
        <v>1914.8</v>
      </c>
      <c r="L133" s="31">
        <v>1836.4</v>
      </c>
      <c r="M133" s="31">
        <v>3.02902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2130.6</v>
      </c>
      <c r="D134" s="40">
        <v>2126.2333333333331</v>
      </c>
      <c r="E134" s="40">
        <v>2109.9166666666661</v>
      </c>
      <c r="F134" s="40">
        <v>2089.2333333333331</v>
      </c>
      <c r="G134" s="40">
        <v>2072.9166666666661</v>
      </c>
      <c r="H134" s="40">
        <v>2146.9166666666661</v>
      </c>
      <c r="I134" s="40">
        <v>2163.2333333333327</v>
      </c>
      <c r="J134" s="40">
        <v>2183.9166666666661</v>
      </c>
      <c r="K134" s="31">
        <v>2142.5500000000002</v>
      </c>
      <c r="L134" s="31">
        <v>2105.5500000000002</v>
      </c>
      <c r="M134" s="31">
        <v>5.6967400000000001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180.95</v>
      </c>
      <c r="D135" s="40">
        <v>181.75</v>
      </c>
      <c r="E135" s="40">
        <v>177.75</v>
      </c>
      <c r="F135" s="40">
        <v>174.55</v>
      </c>
      <c r="G135" s="40">
        <v>170.55</v>
      </c>
      <c r="H135" s="40">
        <v>184.95</v>
      </c>
      <c r="I135" s="40">
        <v>188.95</v>
      </c>
      <c r="J135" s="40">
        <v>192.14999999999998</v>
      </c>
      <c r="K135" s="31">
        <v>185.75</v>
      </c>
      <c r="L135" s="31">
        <v>178.55</v>
      </c>
      <c r="M135" s="31">
        <v>51.973219999999998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202.65</v>
      </c>
      <c r="D136" s="40">
        <v>202.48333333333335</v>
      </c>
      <c r="E136" s="40">
        <v>195.3666666666667</v>
      </c>
      <c r="F136" s="40">
        <v>188.08333333333334</v>
      </c>
      <c r="G136" s="40">
        <v>180.9666666666667</v>
      </c>
      <c r="H136" s="40">
        <v>209.76666666666671</v>
      </c>
      <c r="I136" s="40">
        <v>216.88333333333338</v>
      </c>
      <c r="J136" s="40">
        <v>224.16666666666671</v>
      </c>
      <c r="K136" s="31">
        <v>209.6</v>
      </c>
      <c r="L136" s="31">
        <v>195.2</v>
      </c>
      <c r="M136" s="31">
        <v>19.63691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890.75</v>
      </c>
      <c r="D137" s="40">
        <v>885.31666666666661</v>
      </c>
      <c r="E137" s="40">
        <v>872.63333333333321</v>
      </c>
      <c r="F137" s="40">
        <v>854.51666666666665</v>
      </c>
      <c r="G137" s="40">
        <v>841.83333333333326</v>
      </c>
      <c r="H137" s="40">
        <v>903.43333333333317</v>
      </c>
      <c r="I137" s="40">
        <v>916.11666666666656</v>
      </c>
      <c r="J137" s="40">
        <v>934.23333333333312</v>
      </c>
      <c r="K137" s="31">
        <v>898</v>
      </c>
      <c r="L137" s="31">
        <v>867.2</v>
      </c>
      <c r="M137" s="31">
        <v>0.68725999999999998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511.45</v>
      </c>
      <c r="D138" s="40">
        <v>508.60000000000008</v>
      </c>
      <c r="E138" s="40">
        <v>503.20000000000016</v>
      </c>
      <c r="F138" s="40">
        <v>494.9500000000001</v>
      </c>
      <c r="G138" s="40">
        <v>489.55000000000018</v>
      </c>
      <c r="H138" s="40">
        <v>516.85000000000014</v>
      </c>
      <c r="I138" s="40">
        <v>522.25000000000011</v>
      </c>
      <c r="J138" s="40">
        <v>530.50000000000011</v>
      </c>
      <c r="K138" s="31">
        <v>514</v>
      </c>
      <c r="L138" s="31">
        <v>500.35</v>
      </c>
      <c r="M138" s="31">
        <v>1.71034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12.75</v>
      </c>
      <c r="D139" s="40">
        <v>12.816666666666668</v>
      </c>
      <c r="E139" s="40">
        <v>12.583333333333336</v>
      </c>
      <c r="F139" s="40">
        <v>12.416666666666668</v>
      </c>
      <c r="G139" s="40">
        <v>12.183333333333335</v>
      </c>
      <c r="H139" s="40">
        <v>12.983333333333336</v>
      </c>
      <c r="I139" s="40">
        <v>13.216666666666667</v>
      </c>
      <c r="J139" s="40">
        <v>13.383333333333336</v>
      </c>
      <c r="K139" s="31">
        <v>13.05</v>
      </c>
      <c r="L139" s="31">
        <v>12.65</v>
      </c>
      <c r="M139" s="31">
        <v>36.729950000000002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192.25</v>
      </c>
      <c r="D140" s="40">
        <v>194.20000000000002</v>
      </c>
      <c r="E140" s="40">
        <v>186.95000000000005</v>
      </c>
      <c r="F140" s="40">
        <v>181.65000000000003</v>
      </c>
      <c r="G140" s="40">
        <v>174.40000000000006</v>
      </c>
      <c r="H140" s="40">
        <v>199.50000000000003</v>
      </c>
      <c r="I140" s="40">
        <v>206.74999999999997</v>
      </c>
      <c r="J140" s="40">
        <v>212.05</v>
      </c>
      <c r="K140" s="31">
        <v>201.45</v>
      </c>
      <c r="L140" s="31">
        <v>188.9</v>
      </c>
      <c r="M140" s="31">
        <v>3.1420400000000002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4908.3500000000004</v>
      </c>
      <c r="D141" s="40">
        <v>4907.7833333333338</v>
      </c>
      <c r="E141" s="40">
        <v>4875.5666666666675</v>
      </c>
      <c r="F141" s="40">
        <v>4842.7833333333338</v>
      </c>
      <c r="G141" s="40">
        <v>4810.5666666666675</v>
      </c>
      <c r="H141" s="40">
        <v>4940.5666666666675</v>
      </c>
      <c r="I141" s="40">
        <v>4972.7833333333328</v>
      </c>
      <c r="J141" s="40">
        <v>5005.5666666666675</v>
      </c>
      <c r="K141" s="31">
        <v>4940</v>
      </c>
      <c r="L141" s="31">
        <v>4875</v>
      </c>
      <c r="M141" s="31">
        <v>3.5646599999999999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4099.3500000000004</v>
      </c>
      <c r="D142" s="40">
        <v>4118.9666666666672</v>
      </c>
      <c r="E142" s="40">
        <v>4051.3833333333341</v>
      </c>
      <c r="F142" s="40">
        <v>4003.416666666667</v>
      </c>
      <c r="G142" s="40">
        <v>3935.8333333333339</v>
      </c>
      <c r="H142" s="40">
        <v>4166.9333333333343</v>
      </c>
      <c r="I142" s="40">
        <v>4234.5166666666664</v>
      </c>
      <c r="J142" s="40">
        <v>4282.4833333333345</v>
      </c>
      <c r="K142" s="31">
        <v>4186.55</v>
      </c>
      <c r="L142" s="31">
        <v>4071</v>
      </c>
      <c r="M142" s="31">
        <v>2.62127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3855.35</v>
      </c>
      <c r="D143" s="40">
        <v>3841.35</v>
      </c>
      <c r="E143" s="40">
        <v>3803</v>
      </c>
      <c r="F143" s="40">
        <v>3750.65</v>
      </c>
      <c r="G143" s="40">
        <v>3712.3</v>
      </c>
      <c r="H143" s="40">
        <v>3893.7</v>
      </c>
      <c r="I143" s="40">
        <v>3932.0499999999993</v>
      </c>
      <c r="J143" s="40">
        <v>3984.3999999999996</v>
      </c>
      <c r="K143" s="31">
        <v>3879.7</v>
      </c>
      <c r="L143" s="31">
        <v>3789</v>
      </c>
      <c r="M143" s="31">
        <v>2.3068599999999999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4700.5</v>
      </c>
      <c r="D144" s="40">
        <v>4693.6166666666668</v>
      </c>
      <c r="E144" s="40">
        <v>4668.0333333333338</v>
      </c>
      <c r="F144" s="40">
        <v>4635.5666666666666</v>
      </c>
      <c r="G144" s="40">
        <v>4609.9833333333336</v>
      </c>
      <c r="H144" s="40">
        <v>4726.0833333333339</v>
      </c>
      <c r="I144" s="40">
        <v>4751.6666666666661</v>
      </c>
      <c r="J144" s="40">
        <v>4784.1333333333341</v>
      </c>
      <c r="K144" s="31">
        <v>4719.2</v>
      </c>
      <c r="L144" s="31">
        <v>4661.1499999999996</v>
      </c>
      <c r="M144" s="31">
        <v>4.2601399999999998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415.9</v>
      </c>
      <c r="D145" s="40">
        <v>415.45</v>
      </c>
      <c r="E145" s="40">
        <v>411</v>
      </c>
      <c r="F145" s="40">
        <v>406.1</v>
      </c>
      <c r="G145" s="40">
        <v>401.65000000000003</v>
      </c>
      <c r="H145" s="40">
        <v>420.34999999999997</v>
      </c>
      <c r="I145" s="40">
        <v>424.7999999999999</v>
      </c>
      <c r="J145" s="40">
        <v>429.69999999999993</v>
      </c>
      <c r="K145" s="31">
        <v>419.9</v>
      </c>
      <c r="L145" s="31">
        <v>410.55</v>
      </c>
      <c r="M145" s="31">
        <v>5.7974399999999999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103.4</v>
      </c>
      <c r="D146" s="40">
        <v>102.98333333333335</v>
      </c>
      <c r="E146" s="40">
        <v>102.01666666666669</v>
      </c>
      <c r="F146" s="40">
        <v>100.63333333333334</v>
      </c>
      <c r="G146" s="40">
        <v>99.666666666666686</v>
      </c>
      <c r="H146" s="40">
        <v>104.3666666666667</v>
      </c>
      <c r="I146" s="40">
        <v>105.33333333333334</v>
      </c>
      <c r="J146" s="40">
        <v>106.71666666666671</v>
      </c>
      <c r="K146" s="31">
        <v>103.95</v>
      </c>
      <c r="L146" s="31">
        <v>101.6</v>
      </c>
      <c r="M146" s="31">
        <v>2.35263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230.05</v>
      </c>
      <c r="D147" s="40">
        <v>231.26666666666668</v>
      </c>
      <c r="E147" s="40">
        <v>227.88333333333335</v>
      </c>
      <c r="F147" s="40">
        <v>225.71666666666667</v>
      </c>
      <c r="G147" s="40">
        <v>222.33333333333334</v>
      </c>
      <c r="H147" s="40">
        <v>233.43333333333337</v>
      </c>
      <c r="I147" s="40">
        <v>236.81666666666669</v>
      </c>
      <c r="J147" s="40">
        <v>238.98333333333338</v>
      </c>
      <c r="K147" s="31">
        <v>234.65</v>
      </c>
      <c r="L147" s="31">
        <v>229.1</v>
      </c>
      <c r="M147" s="31">
        <v>1.10345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85.25</v>
      </c>
      <c r="D148" s="40">
        <v>84.45</v>
      </c>
      <c r="E148" s="40">
        <v>82.600000000000009</v>
      </c>
      <c r="F148" s="40">
        <v>79.95</v>
      </c>
      <c r="G148" s="40">
        <v>78.100000000000009</v>
      </c>
      <c r="H148" s="40">
        <v>87.100000000000009</v>
      </c>
      <c r="I148" s="40">
        <v>88.95</v>
      </c>
      <c r="J148" s="40">
        <v>91.600000000000009</v>
      </c>
      <c r="K148" s="31">
        <v>86.3</v>
      </c>
      <c r="L148" s="31">
        <v>81.8</v>
      </c>
      <c r="M148" s="31">
        <v>40.409779999999998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2515.65</v>
      </c>
      <c r="D149" s="40">
        <v>2508.9499999999998</v>
      </c>
      <c r="E149" s="40">
        <v>2477.8999999999996</v>
      </c>
      <c r="F149" s="40">
        <v>2440.1499999999996</v>
      </c>
      <c r="G149" s="40">
        <v>2409.0999999999995</v>
      </c>
      <c r="H149" s="40">
        <v>2546.6999999999998</v>
      </c>
      <c r="I149" s="40">
        <v>2577.75</v>
      </c>
      <c r="J149" s="40">
        <v>2615.5</v>
      </c>
      <c r="K149" s="31">
        <v>2540</v>
      </c>
      <c r="L149" s="31">
        <v>2471.1999999999998</v>
      </c>
      <c r="M149" s="31">
        <v>12.9863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205.4</v>
      </c>
      <c r="D150" s="40">
        <v>204.76666666666665</v>
      </c>
      <c r="E150" s="40">
        <v>201.5333333333333</v>
      </c>
      <c r="F150" s="40">
        <v>197.66666666666666</v>
      </c>
      <c r="G150" s="40">
        <v>194.43333333333331</v>
      </c>
      <c r="H150" s="40">
        <v>208.6333333333333</v>
      </c>
      <c r="I150" s="40">
        <v>211.86666666666665</v>
      </c>
      <c r="J150" s="40">
        <v>215.73333333333329</v>
      </c>
      <c r="K150" s="31">
        <v>208</v>
      </c>
      <c r="L150" s="31">
        <v>200.9</v>
      </c>
      <c r="M150" s="31">
        <v>1.8880600000000001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590.15</v>
      </c>
      <c r="D151" s="40">
        <v>584.06666666666672</v>
      </c>
      <c r="E151" s="40">
        <v>569.13333333333344</v>
      </c>
      <c r="F151" s="40">
        <v>548.11666666666667</v>
      </c>
      <c r="G151" s="40">
        <v>533.18333333333339</v>
      </c>
      <c r="H151" s="40">
        <v>605.08333333333348</v>
      </c>
      <c r="I151" s="40">
        <v>620.01666666666665</v>
      </c>
      <c r="J151" s="40">
        <v>641.03333333333353</v>
      </c>
      <c r="K151" s="31">
        <v>599</v>
      </c>
      <c r="L151" s="31">
        <v>563.04999999999995</v>
      </c>
      <c r="M151" s="31">
        <v>10.575229999999999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1614.1</v>
      </c>
      <c r="D152" s="40">
        <v>1612.7</v>
      </c>
      <c r="E152" s="40">
        <v>1598.45</v>
      </c>
      <c r="F152" s="40">
        <v>1582.8</v>
      </c>
      <c r="G152" s="40">
        <v>1568.55</v>
      </c>
      <c r="H152" s="40">
        <v>1628.3500000000001</v>
      </c>
      <c r="I152" s="40">
        <v>1642.6000000000001</v>
      </c>
      <c r="J152" s="40">
        <v>1658.2500000000002</v>
      </c>
      <c r="K152" s="31">
        <v>1626.95</v>
      </c>
      <c r="L152" s="31">
        <v>1597.05</v>
      </c>
      <c r="M152" s="31">
        <v>3.0047999999999999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71.650000000000006</v>
      </c>
      <c r="D153" s="40">
        <v>71.533333333333346</v>
      </c>
      <c r="E153" s="40">
        <v>70.916666666666686</v>
      </c>
      <c r="F153" s="40">
        <v>70.183333333333337</v>
      </c>
      <c r="G153" s="40">
        <v>69.566666666666677</v>
      </c>
      <c r="H153" s="40">
        <v>72.266666666666694</v>
      </c>
      <c r="I153" s="40">
        <v>72.88333333333334</v>
      </c>
      <c r="J153" s="40">
        <v>73.616666666666703</v>
      </c>
      <c r="K153" s="31">
        <v>72.150000000000006</v>
      </c>
      <c r="L153" s="31">
        <v>70.8</v>
      </c>
      <c r="M153" s="31">
        <v>18.637540000000001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124.85</v>
      </c>
      <c r="D154" s="40">
        <v>124.95</v>
      </c>
      <c r="E154" s="40">
        <v>123.9</v>
      </c>
      <c r="F154" s="40">
        <v>122.95</v>
      </c>
      <c r="G154" s="40">
        <v>121.9</v>
      </c>
      <c r="H154" s="40">
        <v>125.9</v>
      </c>
      <c r="I154" s="40">
        <v>126.94999999999999</v>
      </c>
      <c r="J154" s="40">
        <v>127.9</v>
      </c>
      <c r="K154" s="31">
        <v>126</v>
      </c>
      <c r="L154" s="31">
        <v>124</v>
      </c>
      <c r="M154" s="31">
        <v>6.2496200000000002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728.45</v>
      </c>
      <c r="D155" s="40">
        <v>732.48333333333323</v>
      </c>
      <c r="E155" s="40">
        <v>720.96666666666647</v>
      </c>
      <c r="F155" s="40">
        <v>713.48333333333323</v>
      </c>
      <c r="G155" s="40">
        <v>701.96666666666647</v>
      </c>
      <c r="H155" s="40">
        <v>739.96666666666647</v>
      </c>
      <c r="I155" s="40">
        <v>751.48333333333312</v>
      </c>
      <c r="J155" s="40">
        <v>758.96666666666647</v>
      </c>
      <c r="K155" s="31">
        <v>744</v>
      </c>
      <c r="L155" s="31">
        <v>725</v>
      </c>
      <c r="M155" s="31">
        <v>0.29902000000000001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1249.0999999999999</v>
      </c>
      <c r="D156" s="40">
        <v>1252.1333333333332</v>
      </c>
      <c r="E156" s="40">
        <v>1232.2666666666664</v>
      </c>
      <c r="F156" s="40">
        <v>1215.4333333333332</v>
      </c>
      <c r="G156" s="40">
        <v>1195.5666666666664</v>
      </c>
      <c r="H156" s="40">
        <v>1268.9666666666665</v>
      </c>
      <c r="I156" s="40">
        <v>1288.8333333333333</v>
      </c>
      <c r="J156" s="40">
        <v>1305.6666666666665</v>
      </c>
      <c r="K156" s="31">
        <v>1272</v>
      </c>
      <c r="L156" s="31">
        <v>1235.3</v>
      </c>
      <c r="M156" s="31">
        <v>5.2541399999999996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163.25</v>
      </c>
      <c r="D157" s="40">
        <v>163.16666666666666</v>
      </c>
      <c r="E157" s="40">
        <v>161.68333333333331</v>
      </c>
      <c r="F157" s="40">
        <v>160.11666666666665</v>
      </c>
      <c r="G157" s="40">
        <v>158.6333333333333</v>
      </c>
      <c r="H157" s="40">
        <v>164.73333333333332</v>
      </c>
      <c r="I157" s="40">
        <v>166.21666666666667</v>
      </c>
      <c r="J157" s="40">
        <v>167.78333333333333</v>
      </c>
      <c r="K157" s="31">
        <v>164.65</v>
      </c>
      <c r="L157" s="31">
        <v>161.6</v>
      </c>
      <c r="M157" s="31">
        <v>22.58222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342.15</v>
      </c>
      <c r="D158" s="40">
        <v>346.45</v>
      </c>
      <c r="E158" s="40">
        <v>336.7</v>
      </c>
      <c r="F158" s="40">
        <v>331.25</v>
      </c>
      <c r="G158" s="40">
        <v>321.5</v>
      </c>
      <c r="H158" s="40">
        <v>351.9</v>
      </c>
      <c r="I158" s="40">
        <v>361.65</v>
      </c>
      <c r="J158" s="40">
        <v>367.09999999999997</v>
      </c>
      <c r="K158" s="31">
        <v>356.2</v>
      </c>
      <c r="L158" s="31">
        <v>341</v>
      </c>
      <c r="M158" s="31">
        <v>2.3973900000000001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83.25</v>
      </c>
      <c r="D159" s="40">
        <v>83.683333333333337</v>
      </c>
      <c r="E159" s="40">
        <v>82.566666666666677</v>
      </c>
      <c r="F159" s="40">
        <v>81.88333333333334</v>
      </c>
      <c r="G159" s="40">
        <v>80.76666666666668</v>
      </c>
      <c r="H159" s="40">
        <v>84.366666666666674</v>
      </c>
      <c r="I159" s="40">
        <v>85.483333333333348</v>
      </c>
      <c r="J159" s="40">
        <v>86.166666666666671</v>
      </c>
      <c r="K159" s="31">
        <v>84.8</v>
      </c>
      <c r="L159" s="31">
        <v>83</v>
      </c>
      <c r="M159" s="31">
        <v>112.28910999999999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2817.9</v>
      </c>
      <c r="D160" s="40">
        <v>2837.6833333333329</v>
      </c>
      <c r="E160" s="40">
        <v>2780.266666666666</v>
      </c>
      <c r="F160" s="40">
        <v>2742.6333333333332</v>
      </c>
      <c r="G160" s="40">
        <v>2685.2166666666662</v>
      </c>
      <c r="H160" s="40">
        <v>2875.3166666666657</v>
      </c>
      <c r="I160" s="40">
        <v>2932.7333333333327</v>
      </c>
      <c r="J160" s="40">
        <v>2970.3666666666654</v>
      </c>
      <c r="K160" s="31">
        <v>2895.1</v>
      </c>
      <c r="L160" s="31">
        <v>2800.05</v>
      </c>
      <c r="M160" s="31">
        <v>0.44062000000000001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472.9</v>
      </c>
      <c r="D161" s="40">
        <v>475.63333333333338</v>
      </c>
      <c r="E161" s="40">
        <v>465.26666666666677</v>
      </c>
      <c r="F161" s="40">
        <v>457.63333333333338</v>
      </c>
      <c r="G161" s="40">
        <v>447.26666666666677</v>
      </c>
      <c r="H161" s="40">
        <v>483.26666666666677</v>
      </c>
      <c r="I161" s="40">
        <v>493.63333333333344</v>
      </c>
      <c r="J161" s="40">
        <v>501.26666666666677</v>
      </c>
      <c r="K161" s="31">
        <v>486</v>
      </c>
      <c r="L161" s="31">
        <v>468</v>
      </c>
      <c r="M161" s="31">
        <v>2.44726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169.8</v>
      </c>
      <c r="D162" s="40">
        <v>171.06666666666669</v>
      </c>
      <c r="E162" s="40">
        <v>167.73333333333338</v>
      </c>
      <c r="F162" s="40">
        <v>165.66666666666669</v>
      </c>
      <c r="G162" s="40">
        <v>162.33333333333337</v>
      </c>
      <c r="H162" s="40">
        <v>173.13333333333338</v>
      </c>
      <c r="I162" s="40">
        <v>176.4666666666667</v>
      </c>
      <c r="J162" s="40">
        <v>178.53333333333339</v>
      </c>
      <c r="K162" s="31">
        <v>174.4</v>
      </c>
      <c r="L162" s="31">
        <v>169</v>
      </c>
      <c r="M162" s="31">
        <v>6.9440299999999997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201.65</v>
      </c>
      <c r="D163" s="40">
        <v>202.21666666666667</v>
      </c>
      <c r="E163" s="40">
        <v>197.93333333333334</v>
      </c>
      <c r="F163" s="40">
        <v>194.21666666666667</v>
      </c>
      <c r="G163" s="40">
        <v>189.93333333333334</v>
      </c>
      <c r="H163" s="40">
        <v>205.93333333333334</v>
      </c>
      <c r="I163" s="40">
        <v>210.2166666666667</v>
      </c>
      <c r="J163" s="40">
        <v>213.93333333333334</v>
      </c>
      <c r="K163" s="31">
        <v>206.5</v>
      </c>
      <c r="L163" s="31">
        <v>198.5</v>
      </c>
      <c r="M163" s="31">
        <v>50.730249999999998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264.60000000000002</v>
      </c>
      <c r="D164" s="40">
        <v>263.38333333333333</v>
      </c>
      <c r="E164" s="40">
        <v>257.36666666666667</v>
      </c>
      <c r="F164" s="40">
        <v>250.13333333333333</v>
      </c>
      <c r="G164" s="40">
        <v>244.11666666666667</v>
      </c>
      <c r="H164" s="40">
        <v>270.61666666666667</v>
      </c>
      <c r="I164" s="40">
        <v>276.63333333333333</v>
      </c>
      <c r="J164" s="40">
        <v>283.86666666666667</v>
      </c>
      <c r="K164" s="31">
        <v>269.39999999999998</v>
      </c>
      <c r="L164" s="31">
        <v>256.14999999999998</v>
      </c>
      <c r="M164" s="31">
        <v>163.60051999999999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6.8</v>
      </c>
      <c r="D165" s="40">
        <v>6.8666666666666671</v>
      </c>
      <c r="E165" s="40">
        <v>6.7333333333333343</v>
      </c>
      <c r="F165" s="40">
        <v>6.666666666666667</v>
      </c>
      <c r="G165" s="40">
        <v>6.5333333333333341</v>
      </c>
      <c r="H165" s="40">
        <v>6.9333333333333345</v>
      </c>
      <c r="I165" s="40">
        <v>7.0666666666666673</v>
      </c>
      <c r="J165" s="40">
        <v>7.1333333333333346</v>
      </c>
      <c r="K165" s="31">
        <v>7</v>
      </c>
      <c r="L165" s="31">
        <v>6.8</v>
      </c>
      <c r="M165" s="31">
        <v>38.298310000000001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45.7</v>
      </c>
      <c r="D166" s="40">
        <v>46.333333333333336</v>
      </c>
      <c r="E166" s="40">
        <v>44.666666666666671</v>
      </c>
      <c r="F166" s="40">
        <v>43.633333333333333</v>
      </c>
      <c r="G166" s="40">
        <v>41.966666666666669</v>
      </c>
      <c r="H166" s="40">
        <v>47.366666666666674</v>
      </c>
      <c r="I166" s="40">
        <v>49.033333333333346</v>
      </c>
      <c r="J166" s="40">
        <v>50.066666666666677</v>
      </c>
      <c r="K166" s="31">
        <v>48</v>
      </c>
      <c r="L166" s="31">
        <v>45.3</v>
      </c>
      <c r="M166" s="31">
        <v>14.869009999999999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147</v>
      </c>
      <c r="D167" s="40">
        <v>147.01666666666665</v>
      </c>
      <c r="E167" s="40">
        <v>144.83333333333331</v>
      </c>
      <c r="F167" s="40">
        <v>142.66666666666666</v>
      </c>
      <c r="G167" s="40">
        <v>140.48333333333332</v>
      </c>
      <c r="H167" s="40">
        <v>149.18333333333331</v>
      </c>
      <c r="I167" s="40">
        <v>151.36666666666665</v>
      </c>
      <c r="J167" s="40">
        <v>153.5333333333333</v>
      </c>
      <c r="K167" s="31">
        <v>149.19999999999999</v>
      </c>
      <c r="L167" s="31">
        <v>144.85</v>
      </c>
      <c r="M167" s="31">
        <v>58.861989999999999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303.05</v>
      </c>
      <c r="D168" s="40">
        <v>305.34999999999997</v>
      </c>
      <c r="E168" s="40">
        <v>298.74999999999994</v>
      </c>
      <c r="F168" s="40">
        <v>294.45</v>
      </c>
      <c r="G168" s="40">
        <v>287.84999999999997</v>
      </c>
      <c r="H168" s="40">
        <v>309.64999999999992</v>
      </c>
      <c r="I168" s="40">
        <v>316.24999999999994</v>
      </c>
      <c r="J168" s="40">
        <v>320.5499999999999</v>
      </c>
      <c r="K168" s="31">
        <v>311.95</v>
      </c>
      <c r="L168" s="31">
        <v>301.05</v>
      </c>
      <c r="M168" s="31">
        <v>0.95235000000000003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4237.8999999999996</v>
      </c>
      <c r="D169" s="40">
        <v>4284.3</v>
      </c>
      <c r="E169" s="40">
        <v>4174.6000000000004</v>
      </c>
      <c r="F169" s="40">
        <v>4111.3</v>
      </c>
      <c r="G169" s="40">
        <v>4001.6000000000004</v>
      </c>
      <c r="H169" s="40">
        <v>4347.6000000000004</v>
      </c>
      <c r="I169" s="40">
        <v>4457.2999999999993</v>
      </c>
      <c r="J169" s="40">
        <v>4520.6000000000004</v>
      </c>
      <c r="K169" s="31">
        <v>4394</v>
      </c>
      <c r="L169" s="31">
        <v>4221</v>
      </c>
      <c r="M169" s="31">
        <v>0.51456000000000002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29</v>
      </c>
      <c r="D170" s="40">
        <v>29.166666666666668</v>
      </c>
      <c r="E170" s="40">
        <v>28.433333333333337</v>
      </c>
      <c r="F170" s="40">
        <v>27.866666666666671</v>
      </c>
      <c r="G170" s="40">
        <v>27.13333333333334</v>
      </c>
      <c r="H170" s="40">
        <v>29.733333333333334</v>
      </c>
      <c r="I170" s="40">
        <v>30.466666666666661</v>
      </c>
      <c r="J170" s="40">
        <v>31.033333333333331</v>
      </c>
      <c r="K170" s="31">
        <v>29.9</v>
      </c>
      <c r="L170" s="31">
        <v>28.6</v>
      </c>
      <c r="M170" s="31">
        <v>259.71812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3034.3</v>
      </c>
      <c r="D171" s="40">
        <v>3036.4166666666665</v>
      </c>
      <c r="E171" s="40">
        <v>3017.8833333333332</v>
      </c>
      <c r="F171" s="40">
        <v>3001.4666666666667</v>
      </c>
      <c r="G171" s="40">
        <v>2982.9333333333334</v>
      </c>
      <c r="H171" s="40">
        <v>3052.833333333333</v>
      </c>
      <c r="I171" s="40">
        <v>3071.3666666666668</v>
      </c>
      <c r="J171" s="40">
        <v>3087.7833333333328</v>
      </c>
      <c r="K171" s="31">
        <v>3054.95</v>
      </c>
      <c r="L171" s="31">
        <v>3020</v>
      </c>
      <c r="M171" s="31">
        <v>0.34791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186.95</v>
      </c>
      <c r="D172" s="40">
        <v>187.43333333333331</v>
      </c>
      <c r="E172" s="40">
        <v>183.86666666666662</v>
      </c>
      <c r="F172" s="40">
        <v>180.7833333333333</v>
      </c>
      <c r="G172" s="40">
        <v>177.21666666666661</v>
      </c>
      <c r="H172" s="40">
        <v>190.51666666666662</v>
      </c>
      <c r="I172" s="40">
        <v>194.08333333333329</v>
      </c>
      <c r="J172" s="40">
        <v>197.16666666666663</v>
      </c>
      <c r="K172" s="31">
        <v>191</v>
      </c>
      <c r="L172" s="31">
        <v>184.35</v>
      </c>
      <c r="M172" s="31">
        <v>1.9196500000000001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3238.95</v>
      </c>
      <c r="D173" s="40">
        <v>3258</v>
      </c>
      <c r="E173" s="40">
        <v>3203</v>
      </c>
      <c r="F173" s="40">
        <v>3167.05</v>
      </c>
      <c r="G173" s="40">
        <v>3112.05</v>
      </c>
      <c r="H173" s="40">
        <v>3293.95</v>
      </c>
      <c r="I173" s="40">
        <v>3348.95</v>
      </c>
      <c r="J173" s="40">
        <v>3384.8999999999996</v>
      </c>
      <c r="K173" s="31">
        <v>3313</v>
      </c>
      <c r="L173" s="31">
        <v>3222.05</v>
      </c>
      <c r="M173" s="31">
        <v>9.7919999999999993E-2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155.44999999999999</v>
      </c>
      <c r="D174" s="40">
        <v>156.39999999999998</v>
      </c>
      <c r="E174" s="40">
        <v>153.19999999999996</v>
      </c>
      <c r="F174" s="40">
        <v>150.94999999999999</v>
      </c>
      <c r="G174" s="40">
        <v>147.74999999999997</v>
      </c>
      <c r="H174" s="40">
        <v>158.64999999999995</v>
      </c>
      <c r="I174" s="40">
        <v>161.85</v>
      </c>
      <c r="J174" s="40">
        <v>164.09999999999994</v>
      </c>
      <c r="K174" s="31">
        <v>159.6</v>
      </c>
      <c r="L174" s="31">
        <v>154.15</v>
      </c>
      <c r="M174" s="31">
        <v>6.3304200000000002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5967</v>
      </c>
      <c r="D175" s="40">
        <v>5992.45</v>
      </c>
      <c r="E175" s="40">
        <v>5909.9</v>
      </c>
      <c r="F175" s="40">
        <v>5852.8</v>
      </c>
      <c r="G175" s="40">
        <v>5770.25</v>
      </c>
      <c r="H175" s="40">
        <v>6049.5499999999993</v>
      </c>
      <c r="I175" s="40">
        <v>6132.1</v>
      </c>
      <c r="J175" s="40">
        <v>6189.1999999999989</v>
      </c>
      <c r="K175" s="31">
        <v>6075</v>
      </c>
      <c r="L175" s="31">
        <v>5935.35</v>
      </c>
      <c r="M175" s="31">
        <v>0.1212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4113.3</v>
      </c>
      <c r="D176" s="40">
        <v>4119.0999999999995</v>
      </c>
      <c r="E176" s="40">
        <v>4044.1999999999989</v>
      </c>
      <c r="F176" s="40">
        <v>3975.0999999999995</v>
      </c>
      <c r="G176" s="40">
        <v>3900.1999999999989</v>
      </c>
      <c r="H176" s="40">
        <v>4188.1999999999989</v>
      </c>
      <c r="I176" s="40">
        <v>4263.0999999999985</v>
      </c>
      <c r="J176" s="40">
        <v>4332.1999999999989</v>
      </c>
      <c r="K176" s="31">
        <v>4194</v>
      </c>
      <c r="L176" s="31">
        <v>4050</v>
      </c>
      <c r="M176" s="31">
        <v>2.0209800000000002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1593.95</v>
      </c>
      <c r="D177" s="40">
        <v>1597.7166666666665</v>
      </c>
      <c r="E177" s="40">
        <v>1578.4333333333329</v>
      </c>
      <c r="F177" s="40">
        <v>1562.9166666666665</v>
      </c>
      <c r="G177" s="40">
        <v>1543.633333333333</v>
      </c>
      <c r="H177" s="40">
        <v>1613.2333333333329</v>
      </c>
      <c r="I177" s="40">
        <v>1632.5166666666662</v>
      </c>
      <c r="J177" s="40">
        <v>1648.0333333333328</v>
      </c>
      <c r="K177" s="31">
        <v>1617</v>
      </c>
      <c r="L177" s="31">
        <v>1582.2</v>
      </c>
      <c r="M177" s="31">
        <v>0.30552000000000001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554</v>
      </c>
      <c r="D178" s="40">
        <v>558.11666666666667</v>
      </c>
      <c r="E178" s="40">
        <v>546.38333333333333</v>
      </c>
      <c r="F178" s="40">
        <v>538.76666666666665</v>
      </c>
      <c r="G178" s="40">
        <v>527.0333333333333</v>
      </c>
      <c r="H178" s="40">
        <v>565.73333333333335</v>
      </c>
      <c r="I178" s="40">
        <v>577.4666666666667</v>
      </c>
      <c r="J178" s="40">
        <v>585.08333333333337</v>
      </c>
      <c r="K178" s="31">
        <v>569.85</v>
      </c>
      <c r="L178" s="31">
        <v>550.5</v>
      </c>
      <c r="M178" s="31">
        <v>18.501940000000001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1041.5999999999999</v>
      </c>
      <c r="D179" s="40">
        <v>1040.8499999999999</v>
      </c>
      <c r="E179" s="40">
        <v>1031.6499999999999</v>
      </c>
      <c r="F179" s="40">
        <v>1021.7</v>
      </c>
      <c r="G179" s="40">
        <v>1012.5</v>
      </c>
      <c r="H179" s="40">
        <v>1050.7999999999997</v>
      </c>
      <c r="I179" s="40">
        <v>1059.9999999999995</v>
      </c>
      <c r="J179" s="40">
        <v>1069.9499999999996</v>
      </c>
      <c r="K179" s="31">
        <v>1050.05</v>
      </c>
      <c r="L179" s="31">
        <v>1030.9000000000001</v>
      </c>
      <c r="M179" s="31">
        <v>0.31900000000000001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637</v>
      </c>
      <c r="D180" s="40">
        <v>642</v>
      </c>
      <c r="E180" s="40">
        <v>631</v>
      </c>
      <c r="F180" s="40">
        <v>625</v>
      </c>
      <c r="G180" s="40">
        <v>614</v>
      </c>
      <c r="H180" s="40">
        <v>648</v>
      </c>
      <c r="I180" s="40">
        <v>659</v>
      </c>
      <c r="J180" s="40">
        <v>665</v>
      </c>
      <c r="K180" s="31">
        <v>653</v>
      </c>
      <c r="L180" s="31">
        <v>636</v>
      </c>
      <c r="M180" s="31">
        <v>1.4213199999999999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1005.45</v>
      </c>
      <c r="D181" s="40">
        <v>1000.1666666666666</v>
      </c>
      <c r="E181" s="40">
        <v>988.5333333333333</v>
      </c>
      <c r="F181" s="40">
        <v>971.61666666666667</v>
      </c>
      <c r="G181" s="40">
        <v>959.98333333333335</v>
      </c>
      <c r="H181" s="40">
        <v>1017.0833333333333</v>
      </c>
      <c r="I181" s="40">
        <v>1028.7166666666667</v>
      </c>
      <c r="J181" s="40">
        <v>1045.6333333333332</v>
      </c>
      <c r="K181" s="31">
        <v>1011.8</v>
      </c>
      <c r="L181" s="31">
        <v>983.25</v>
      </c>
      <c r="M181" s="31">
        <v>12.23601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568.35</v>
      </c>
      <c r="D182" s="40">
        <v>570.48333333333323</v>
      </c>
      <c r="E182" s="40">
        <v>563.96666666666647</v>
      </c>
      <c r="F182" s="40">
        <v>559.58333333333326</v>
      </c>
      <c r="G182" s="40">
        <v>553.06666666666649</v>
      </c>
      <c r="H182" s="40">
        <v>574.86666666666645</v>
      </c>
      <c r="I182" s="40">
        <v>581.3833333333331</v>
      </c>
      <c r="J182" s="40">
        <v>585.76666666666642</v>
      </c>
      <c r="K182" s="31">
        <v>577</v>
      </c>
      <c r="L182" s="31">
        <v>566.1</v>
      </c>
      <c r="M182" s="31">
        <v>1.58667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1522.95</v>
      </c>
      <c r="D183" s="40">
        <v>1529.1166666666668</v>
      </c>
      <c r="E183" s="40">
        <v>1501.6333333333337</v>
      </c>
      <c r="F183" s="40">
        <v>1480.3166666666668</v>
      </c>
      <c r="G183" s="40">
        <v>1452.8333333333337</v>
      </c>
      <c r="H183" s="40">
        <v>1550.4333333333336</v>
      </c>
      <c r="I183" s="40">
        <v>1577.9166666666667</v>
      </c>
      <c r="J183" s="40">
        <v>1599.2333333333336</v>
      </c>
      <c r="K183" s="31">
        <v>1556.6</v>
      </c>
      <c r="L183" s="31">
        <v>1507.8</v>
      </c>
      <c r="M183" s="31">
        <v>4.7705000000000002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346.6</v>
      </c>
      <c r="D184" s="40">
        <v>349.76666666666665</v>
      </c>
      <c r="E184" s="40">
        <v>341.83333333333331</v>
      </c>
      <c r="F184" s="40">
        <v>337.06666666666666</v>
      </c>
      <c r="G184" s="40">
        <v>329.13333333333333</v>
      </c>
      <c r="H184" s="40">
        <v>354.5333333333333</v>
      </c>
      <c r="I184" s="40">
        <v>362.4666666666667</v>
      </c>
      <c r="J184" s="40">
        <v>367.23333333333329</v>
      </c>
      <c r="K184" s="31">
        <v>357.7</v>
      </c>
      <c r="L184" s="31">
        <v>345</v>
      </c>
      <c r="M184" s="31">
        <v>21.316739999999999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656.4</v>
      </c>
      <c r="D185" s="40">
        <v>659.86666666666667</v>
      </c>
      <c r="E185" s="40">
        <v>647.5333333333333</v>
      </c>
      <c r="F185" s="40">
        <v>638.66666666666663</v>
      </c>
      <c r="G185" s="40">
        <v>626.33333333333326</v>
      </c>
      <c r="H185" s="40">
        <v>668.73333333333335</v>
      </c>
      <c r="I185" s="40">
        <v>681.06666666666661</v>
      </c>
      <c r="J185" s="40">
        <v>689.93333333333339</v>
      </c>
      <c r="K185" s="31">
        <v>672.2</v>
      </c>
      <c r="L185" s="31">
        <v>651</v>
      </c>
      <c r="M185" s="31">
        <v>3.0139100000000001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1481</v>
      </c>
      <c r="D186" s="40">
        <v>1479.8833333333332</v>
      </c>
      <c r="E186" s="40">
        <v>1461.2166666666665</v>
      </c>
      <c r="F186" s="40">
        <v>1441.4333333333332</v>
      </c>
      <c r="G186" s="40">
        <v>1422.7666666666664</v>
      </c>
      <c r="H186" s="40">
        <v>1499.6666666666665</v>
      </c>
      <c r="I186" s="40">
        <v>1518.3333333333335</v>
      </c>
      <c r="J186" s="40">
        <v>1538.1166666666666</v>
      </c>
      <c r="K186" s="31">
        <v>1498.55</v>
      </c>
      <c r="L186" s="31">
        <v>1460.1</v>
      </c>
      <c r="M186" s="31">
        <v>10.90935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308.45</v>
      </c>
      <c r="D187" s="40">
        <v>307.46666666666664</v>
      </c>
      <c r="E187" s="40">
        <v>300.63333333333327</v>
      </c>
      <c r="F187" s="40">
        <v>292.81666666666661</v>
      </c>
      <c r="G187" s="40">
        <v>285.98333333333323</v>
      </c>
      <c r="H187" s="40">
        <v>315.2833333333333</v>
      </c>
      <c r="I187" s="40">
        <v>322.11666666666667</v>
      </c>
      <c r="J187" s="40">
        <v>329.93333333333334</v>
      </c>
      <c r="K187" s="31">
        <v>314.3</v>
      </c>
      <c r="L187" s="31">
        <v>299.64999999999998</v>
      </c>
      <c r="M187" s="31">
        <v>4.7513100000000001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135.30000000000001</v>
      </c>
      <c r="D188" s="40">
        <v>136.81666666666669</v>
      </c>
      <c r="E188" s="40">
        <v>133.38333333333338</v>
      </c>
      <c r="F188" s="40">
        <v>131.4666666666667</v>
      </c>
      <c r="G188" s="40">
        <v>128.03333333333339</v>
      </c>
      <c r="H188" s="40">
        <v>138.73333333333338</v>
      </c>
      <c r="I188" s="40">
        <v>142.16666666666671</v>
      </c>
      <c r="J188" s="40">
        <v>144.08333333333337</v>
      </c>
      <c r="K188" s="31">
        <v>140.25</v>
      </c>
      <c r="L188" s="31">
        <v>134.9</v>
      </c>
      <c r="M188" s="31">
        <v>20.843060000000001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1209.45</v>
      </c>
      <c r="D189" s="40">
        <v>1206.6000000000001</v>
      </c>
      <c r="E189" s="40">
        <v>1199.7500000000002</v>
      </c>
      <c r="F189" s="40">
        <v>1190.0500000000002</v>
      </c>
      <c r="G189" s="40">
        <v>1183.2000000000003</v>
      </c>
      <c r="H189" s="40">
        <v>1216.3000000000002</v>
      </c>
      <c r="I189" s="40">
        <v>1223.1500000000001</v>
      </c>
      <c r="J189" s="40">
        <v>1232.8500000000001</v>
      </c>
      <c r="K189" s="31">
        <v>1213.45</v>
      </c>
      <c r="L189" s="31">
        <v>1196.9000000000001</v>
      </c>
      <c r="M189" s="31">
        <v>0.41049999999999998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471.2</v>
      </c>
      <c r="D190" s="40">
        <v>469.9666666666667</v>
      </c>
      <c r="E190" s="40">
        <v>464.43333333333339</v>
      </c>
      <c r="F190" s="40">
        <v>457.66666666666669</v>
      </c>
      <c r="G190" s="40">
        <v>452.13333333333338</v>
      </c>
      <c r="H190" s="40">
        <v>476.73333333333341</v>
      </c>
      <c r="I190" s="40">
        <v>482.26666666666671</v>
      </c>
      <c r="J190" s="40">
        <v>489.03333333333342</v>
      </c>
      <c r="K190" s="31">
        <v>475.5</v>
      </c>
      <c r="L190" s="31">
        <v>463.2</v>
      </c>
      <c r="M190" s="31">
        <v>3.26309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174.5</v>
      </c>
      <c r="D191" s="40">
        <v>175.93333333333331</v>
      </c>
      <c r="E191" s="40">
        <v>172.56666666666661</v>
      </c>
      <c r="F191" s="40">
        <v>170.6333333333333</v>
      </c>
      <c r="G191" s="40">
        <v>167.26666666666659</v>
      </c>
      <c r="H191" s="40">
        <v>177.86666666666662</v>
      </c>
      <c r="I191" s="40">
        <v>181.23333333333335</v>
      </c>
      <c r="J191" s="40">
        <v>183.16666666666663</v>
      </c>
      <c r="K191" s="31">
        <v>179.3</v>
      </c>
      <c r="L191" s="31">
        <v>174</v>
      </c>
      <c r="M191" s="31">
        <v>2.0636299999999999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1675.05</v>
      </c>
      <c r="D192" s="40">
        <v>1695.8833333333332</v>
      </c>
      <c r="E192" s="40">
        <v>1649.1666666666665</v>
      </c>
      <c r="F192" s="40">
        <v>1623.2833333333333</v>
      </c>
      <c r="G192" s="40">
        <v>1576.5666666666666</v>
      </c>
      <c r="H192" s="40">
        <v>1721.7666666666664</v>
      </c>
      <c r="I192" s="40">
        <v>1768.4833333333331</v>
      </c>
      <c r="J192" s="40">
        <v>1794.3666666666663</v>
      </c>
      <c r="K192" s="31">
        <v>1742.6</v>
      </c>
      <c r="L192" s="31">
        <v>1670</v>
      </c>
      <c r="M192" s="31">
        <v>0.67069999999999996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732.5</v>
      </c>
      <c r="D193" s="40">
        <v>732.35</v>
      </c>
      <c r="E193" s="40">
        <v>723.15000000000009</v>
      </c>
      <c r="F193" s="40">
        <v>713.80000000000007</v>
      </c>
      <c r="G193" s="40">
        <v>704.60000000000014</v>
      </c>
      <c r="H193" s="40">
        <v>741.7</v>
      </c>
      <c r="I193" s="40">
        <v>750.90000000000009</v>
      </c>
      <c r="J193" s="40">
        <v>760.25</v>
      </c>
      <c r="K193" s="31">
        <v>741.55</v>
      </c>
      <c r="L193" s="31">
        <v>723</v>
      </c>
      <c r="M193" s="31">
        <v>10.59548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357.1</v>
      </c>
      <c r="D194" s="40">
        <v>358.88333333333338</v>
      </c>
      <c r="E194" s="40">
        <v>352.06666666666678</v>
      </c>
      <c r="F194" s="40">
        <v>347.03333333333342</v>
      </c>
      <c r="G194" s="40">
        <v>340.21666666666681</v>
      </c>
      <c r="H194" s="40">
        <v>363.91666666666674</v>
      </c>
      <c r="I194" s="40">
        <v>370.73333333333335</v>
      </c>
      <c r="J194" s="40">
        <v>375.76666666666671</v>
      </c>
      <c r="K194" s="31">
        <v>365.7</v>
      </c>
      <c r="L194" s="31">
        <v>353.85</v>
      </c>
      <c r="M194" s="31">
        <v>4.0594599999999996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102.25</v>
      </c>
      <c r="D195" s="40">
        <v>102.23333333333333</v>
      </c>
      <c r="E195" s="40">
        <v>100.71666666666667</v>
      </c>
      <c r="F195" s="40">
        <v>99.183333333333337</v>
      </c>
      <c r="G195" s="40">
        <v>97.666666666666671</v>
      </c>
      <c r="H195" s="40">
        <v>103.76666666666667</v>
      </c>
      <c r="I195" s="40">
        <v>105.28333333333335</v>
      </c>
      <c r="J195" s="40">
        <v>106.81666666666666</v>
      </c>
      <c r="K195" s="31">
        <v>103.75</v>
      </c>
      <c r="L195" s="31">
        <v>100.7</v>
      </c>
      <c r="M195" s="31">
        <v>7.2777099999999999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104.95</v>
      </c>
      <c r="D196" s="40">
        <v>105.28333333333335</v>
      </c>
      <c r="E196" s="40">
        <v>102.4666666666667</v>
      </c>
      <c r="F196" s="40">
        <v>99.983333333333348</v>
      </c>
      <c r="G196" s="40">
        <v>97.1666666666667</v>
      </c>
      <c r="H196" s="40">
        <v>107.76666666666669</v>
      </c>
      <c r="I196" s="40">
        <v>110.58333333333333</v>
      </c>
      <c r="J196" s="40">
        <v>113.06666666666669</v>
      </c>
      <c r="K196" s="31">
        <v>108.1</v>
      </c>
      <c r="L196" s="31">
        <v>102.8</v>
      </c>
      <c r="M196" s="31">
        <v>16.676829999999999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366.4</v>
      </c>
      <c r="D197" s="40">
        <v>365.88333333333338</v>
      </c>
      <c r="E197" s="40">
        <v>362.51666666666677</v>
      </c>
      <c r="F197" s="40">
        <v>358.63333333333338</v>
      </c>
      <c r="G197" s="40">
        <v>355.26666666666677</v>
      </c>
      <c r="H197" s="40">
        <v>369.76666666666677</v>
      </c>
      <c r="I197" s="40">
        <v>373.13333333333344</v>
      </c>
      <c r="J197" s="40">
        <v>377.01666666666677</v>
      </c>
      <c r="K197" s="31">
        <v>369.25</v>
      </c>
      <c r="L197" s="31">
        <v>362</v>
      </c>
      <c r="M197" s="31">
        <v>26.03877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589.75</v>
      </c>
      <c r="D198" s="40">
        <v>594.7833333333333</v>
      </c>
      <c r="E198" s="40">
        <v>581.56666666666661</v>
      </c>
      <c r="F198" s="40">
        <v>573.38333333333333</v>
      </c>
      <c r="G198" s="40">
        <v>560.16666666666663</v>
      </c>
      <c r="H198" s="40">
        <v>602.96666666666658</v>
      </c>
      <c r="I198" s="40">
        <v>616.18333333333328</v>
      </c>
      <c r="J198" s="40">
        <v>624.36666666666656</v>
      </c>
      <c r="K198" s="31">
        <v>608</v>
      </c>
      <c r="L198" s="31">
        <v>586.6</v>
      </c>
      <c r="M198" s="31">
        <v>0.69774999999999998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2328.9499999999998</v>
      </c>
      <c r="D199" s="40">
        <v>2335.9833333333331</v>
      </c>
      <c r="E199" s="40">
        <v>2296.9666666666662</v>
      </c>
      <c r="F199" s="40">
        <v>2264.9833333333331</v>
      </c>
      <c r="G199" s="40">
        <v>2225.9666666666662</v>
      </c>
      <c r="H199" s="40">
        <v>2367.9666666666662</v>
      </c>
      <c r="I199" s="40">
        <v>2406.9833333333336</v>
      </c>
      <c r="J199" s="40">
        <v>2438.9666666666662</v>
      </c>
      <c r="K199" s="31">
        <v>2375</v>
      </c>
      <c r="L199" s="31">
        <v>2304</v>
      </c>
      <c r="M199" s="31">
        <v>1.4158200000000001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1142.95</v>
      </c>
      <c r="D200" s="40">
        <v>1135.8166666666666</v>
      </c>
      <c r="E200" s="40">
        <v>1119.6833333333332</v>
      </c>
      <c r="F200" s="40">
        <v>1096.4166666666665</v>
      </c>
      <c r="G200" s="40">
        <v>1080.2833333333331</v>
      </c>
      <c r="H200" s="40">
        <v>1159.0833333333333</v>
      </c>
      <c r="I200" s="40">
        <v>1175.2166666666665</v>
      </c>
      <c r="J200" s="40">
        <v>1198.4833333333333</v>
      </c>
      <c r="K200" s="31">
        <v>1151.95</v>
      </c>
      <c r="L200" s="31">
        <v>1112.55</v>
      </c>
      <c r="M200" s="31">
        <v>52.958379999999998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2977.75</v>
      </c>
      <c r="D201" s="40">
        <v>2962.3166666666671</v>
      </c>
      <c r="E201" s="40">
        <v>2939.4333333333343</v>
      </c>
      <c r="F201" s="40">
        <v>2901.1166666666672</v>
      </c>
      <c r="G201" s="40">
        <v>2878.2333333333345</v>
      </c>
      <c r="H201" s="40">
        <v>3000.6333333333341</v>
      </c>
      <c r="I201" s="40">
        <v>3023.5166666666664</v>
      </c>
      <c r="J201" s="40">
        <v>3061.8333333333339</v>
      </c>
      <c r="K201" s="31">
        <v>2985.2</v>
      </c>
      <c r="L201" s="31">
        <v>2924</v>
      </c>
      <c r="M201" s="31">
        <v>2.1139000000000001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1514.65</v>
      </c>
      <c r="D202" s="40">
        <v>1514.6499999999999</v>
      </c>
      <c r="E202" s="40">
        <v>1505.2999999999997</v>
      </c>
      <c r="F202" s="40">
        <v>1495.9499999999998</v>
      </c>
      <c r="G202" s="40">
        <v>1486.5999999999997</v>
      </c>
      <c r="H202" s="40">
        <v>1523.9999999999998</v>
      </c>
      <c r="I202" s="40">
        <v>1533.3499999999997</v>
      </c>
      <c r="J202" s="40">
        <v>1542.6999999999998</v>
      </c>
      <c r="K202" s="31">
        <v>1524</v>
      </c>
      <c r="L202" s="31">
        <v>1505.3</v>
      </c>
      <c r="M202" s="31">
        <v>41.413330000000002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669.4</v>
      </c>
      <c r="D203" s="40">
        <v>671.34999999999991</v>
      </c>
      <c r="E203" s="40">
        <v>666.14999999999986</v>
      </c>
      <c r="F203" s="40">
        <v>662.9</v>
      </c>
      <c r="G203" s="40">
        <v>657.69999999999993</v>
      </c>
      <c r="H203" s="40">
        <v>674.5999999999998</v>
      </c>
      <c r="I203" s="40">
        <v>679.79999999999984</v>
      </c>
      <c r="J203" s="40">
        <v>683.04999999999973</v>
      </c>
      <c r="K203" s="31">
        <v>676.55</v>
      </c>
      <c r="L203" s="31">
        <v>668.1</v>
      </c>
      <c r="M203" s="31">
        <v>21.514130000000002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63.5</v>
      </c>
      <c r="D204" s="40">
        <v>64.45</v>
      </c>
      <c r="E204" s="40">
        <v>62.050000000000011</v>
      </c>
      <c r="F204" s="40">
        <v>60.600000000000009</v>
      </c>
      <c r="G204" s="40">
        <v>58.200000000000017</v>
      </c>
      <c r="H204" s="40">
        <v>65.900000000000006</v>
      </c>
      <c r="I204" s="40">
        <v>68.300000000000011</v>
      </c>
      <c r="J204" s="40">
        <v>69.75</v>
      </c>
      <c r="K204" s="31">
        <v>66.849999999999994</v>
      </c>
      <c r="L204" s="31">
        <v>63</v>
      </c>
      <c r="M204" s="31">
        <v>29.765070000000001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1409.1</v>
      </c>
      <c r="D205" s="40">
        <v>1401.3166666666666</v>
      </c>
      <c r="E205" s="40">
        <v>1384.2833333333333</v>
      </c>
      <c r="F205" s="40">
        <v>1359.4666666666667</v>
      </c>
      <c r="G205" s="40">
        <v>1342.4333333333334</v>
      </c>
      <c r="H205" s="40">
        <v>1426.1333333333332</v>
      </c>
      <c r="I205" s="40">
        <v>1443.1666666666665</v>
      </c>
      <c r="J205" s="40">
        <v>1467.9833333333331</v>
      </c>
      <c r="K205" s="31">
        <v>1418.35</v>
      </c>
      <c r="L205" s="31">
        <v>1376.5</v>
      </c>
      <c r="M205" s="31">
        <v>8.3365600000000004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935.65</v>
      </c>
      <c r="D206" s="40">
        <v>935.30000000000007</v>
      </c>
      <c r="E206" s="40">
        <v>920.70000000000016</v>
      </c>
      <c r="F206" s="40">
        <v>905.75000000000011</v>
      </c>
      <c r="G206" s="40">
        <v>891.1500000000002</v>
      </c>
      <c r="H206" s="40">
        <v>950.25000000000011</v>
      </c>
      <c r="I206" s="40">
        <v>964.85</v>
      </c>
      <c r="J206" s="40">
        <v>979.80000000000007</v>
      </c>
      <c r="K206" s="31">
        <v>949.9</v>
      </c>
      <c r="L206" s="31">
        <v>920.35</v>
      </c>
      <c r="M206" s="31">
        <v>0.24273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1224.4000000000001</v>
      </c>
      <c r="D207" s="40">
        <v>1228.3</v>
      </c>
      <c r="E207" s="40">
        <v>1212.5999999999999</v>
      </c>
      <c r="F207" s="40">
        <v>1200.8</v>
      </c>
      <c r="G207" s="40">
        <v>1185.0999999999999</v>
      </c>
      <c r="H207" s="40">
        <v>1240.0999999999999</v>
      </c>
      <c r="I207" s="40">
        <v>1255.8000000000002</v>
      </c>
      <c r="J207" s="40">
        <v>1267.5999999999999</v>
      </c>
      <c r="K207" s="31">
        <v>1244</v>
      </c>
      <c r="L207" s="31">
        <v>1216.5</v>
      </c>
      <c r="M207" s="31">
        <v>16.00498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256.35000000000002</v>
      </c>
      <c r="D208" s="40">
        <v>257.81666666666666</v>
      </c>
      <c r="E208" s="40">
        <v>253.7833333333333</v>
      </c>
      <c r="F208" s="40">
        <v>251.21666666666664</v>
      </c>
      <c r="G208" s="40">
        <v>247.18333333333328</v>
      </c>
      <c r="H208" s="40">
        <v>260.38333333333333</v>
      </c>
      <c r="I208" s="40">
        <v>264.41666666666674</v>
      </c>
      <c r="J208" s="40">
        <v>266.98333333333335</v>
      </c>
      <c r="K208" s="31">
        <v>261.85000000000002</v>
      </c>
      <c r="L208" s="31">
        <v>255.25</v>
      </c>
      <c r="M208" s="31">
        <v>0.9849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133.4</v>
      </c>
      <c r="D209" s="40">
        <v>134.88333333333333</v>
      </c>
      <c r="E209" s="40">
        <v>131.01666666666665</v>
      </c>
      <c r="F209" s="40">
        <v>128.63333333333333</v>
      </c>
      <c r="G209" s="40">
        <v>124.76666666666665</v>
      </c>
      <c r="H209" s="40">
        <v>137.26666666666665</v>
      </c>
      <c r="I209" s="40">
        <v>141.13333333333333</v>
      </c>
      <c r="J209" s="40">
        <v>143.51666666666665</v>
      </c>
      <c r="K209" s="31">
        <v>138.75</v>
      </c>
      <c r="L209" s="31">
        <v>132.5</v>
      </c>
      <c r="M209" s="31">
        <v>5.8808199999999999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2782.6</v>
      </c>
      <c r="D210" s="40">
        <v>2761.8666666666668</v>
      </c>
      <c r="E210" s="40">
        <v>2733.7333333333336</v>
      </c>
      <c r="F210" s="40">
        <v>2684.8666666666668</v>
      </c>
      <c r="G210" s="40">
        <v>2656.7333333333336</v>
      </c>
      <c r="H210" s="40">
        <v>2810.7333333333336</v>
      </c>
      <c r="I210" s="40">
        <v>2838.8666666666668</v>
      </c>
      <c r="J210" s="40">
        <v>2887.7333333333336</v>
      </c>
      <c r="K210" s="31">
        <v>2790</v>
      </c>
      <c r="L210" s="31">
        <v>2713</v>
      </c>
      <c r="M210" s="31">
        <v>8.7732899999999994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47.3</v>
      </c>
      <c r="D211" s="40">
        <v>47.633333333333326</v>
      </c>
      <c r="E211" s="40">
        <v>46.466666666666654</v>
      </c>
      <c r="F211" s="40">
        <v>45.633333333333326</v>
      </c>
      <c r="G211" s="40">
        <v>44.466666666666654</v>
      </c>
      <c r="H211" s="40">
        <v>48.466666666666654</v>
      </c>
      <c r="I211" s="40">
        <v>49.633333333333326</v>
      </c>
      <c r="J211" s="40">
        <v>50.466666666666654</v>
      </c>
      <c r="K211" s="31">
        <v>48.8</v>
      </c>
      <c r="L211" s="31">
        <v>46.8</v>
      </c>
      <c r="M211" s="31">
        <v>38.97484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436.6</v>
      </c>
      <c r="D212" s="40">
        <v>436.48333333333335</v>
      </c>
      <c r="E212" s="40">
        <v>429.11666666666667</v>
      </c>
      <c r="F212" s="40">
        <v>421.63333333333333</v>
      </c>
      <c r="G212" s="40">
        <v>414.26666666666665</v>
      </c>
      <c r="H212" s="40">
        <v>443.9666666666667</v>
      </c>
      <c r="I212" s="40">
        <v>451.33333333333337</v>
      </c>
      <c r="J212" s="40">
        <v>458.81666666666672</v>
      </c>
      <c r="K212" s="31">
        <v>443.85</v>
      </c>
      <c r="L212" s="31">
        <v>429</v>
      </c>
      <c r="M212" s="31">
        <v>84.139989999999997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1066.9000000000001</v>
      </c>
      <c r="D213" s="40">
        <v>1071.55</v>
      </c>
      <c r="E213" s="40">
        <v>1054.6999999999998</v>
      </c>
      <c r="F213" s="40">
        <v>1042.4999999999998</v>
      </c>
      <c r="G213" s="40">
        <v>1025.6499999999996</v>
      </c>
      <c r="H213" s="40">
        <v>1083.75</v>
      </c>
      <c r="I213" s="40">
        <v>1100.5999999999999</v>
      </c>
      <c r="J213" s="40">
        <v>1112.8000000000002</v>
      </c>
      <c r="K213" s="31">
        <v>1088.4000000000001</v>
      </c>
      <c r="L213" s="31">
        <v>1059.3499999999999</v>
      </c>
      <c r="M213" s="31">
        <v>2.2773599999999998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130.4</v>
      </c>
      <c r="D214" s="40">
        <v>131.98333333333335</v>
      </c>
      <c r="E214" s="40">
        <v>127.26666666666671</v>
      </c>
      <c r="F214" s="40">
        <v>124.13333333333335</v>
      </c>
      <c r="G214" s="40">
        <v>119.41666666666671</v>
      </c>
      <c r="H214" s="40">
        <v>135.1166666666667</v>
      </c>
      <c r="I214" s="40">
        <v>139.83333333333334</v>
      </c>
      <c r="J214" s="40">
        <v>142.9666666666667</v>
      </c>
      <c r="K214" s="31">
        <v>136.69999999999999</v>
      </c>
      <c r="L214" s="31">
        <v>128.85</v>
      </c>
      <c r="M214" s="31">
        <v>26.637270000000001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253.6</v>
      </c>
      <c r="D215" s="40">
        <v>254.93333333333331</v>
      </c>
      <c r="E215" s="40">
        <v>251.31666666666661</v>
      </c>
      <c r="F215" s="40">
        <v>249.0333333333333</v>
      </c>
      <c r="G215" s="40">
        <v>245.4166666666666</v>
      </c>
      <c r="H215" s="40">
        <v>257.21666666666658</v>
      </c>
      <c r="I215" s="40">
        <v>260.83333333333337</v>
      </c>
      <c r="J215" s="40">
        <v>263.11666666666662</v>
      </c>
      <c r="K215" s="31">
        <v>258.55</v>
      </c>
      <c r="L215" s="31">
        <v>252.65</v>
      </c>
      <c r="M215" s="31">
        <v>20.310179999999999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2483.8000000000002</v>
      </c>
      <c r="D216" s="40">
        <v>2467.4333333333334</v>
      </c>
      <c r="E216" s="40">
        <v>2447.416666666667</v>
      </c>
      <c r="F216" s="40">
        <v>2411.0333333333338</v>
      </c>
      <c r="G216" s="40">
        <v>2391.0166666666673</v>
      </c>
      <c r="H216" s="40">
        <v>2503.8166666666666</v>
      </c>
      <c r="I216" s="40">
        <v>2523.833333333333</v>
      </c>
      <c r="J216" s="40">
        <v>2560.2166666666662</v>
      </c>
      <c r="K216" s="31">
        <v>2487.4499999999998</v>
      </c>
      <c r="L216" s="31">
        <v>2431.0500000000002</v>
      </c>
      <c r="M216" s="31">
        <v>19.21902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317.64999999999998</v>
      </c>
      <c r="D217" s="40">
        <v>321.51666666666665</v>
      </c>
      <c r="E217" s="40">
        <v>310.13333333333333</v>
      </c>
      <c r="F217" s="40">
        <v>302.61666666666667</v>
      </c>
      <c r="G217" s="40">
        <v>291.23333333333335</v>
      </c>
      <c r="H217" s="40">
        <v>329.0333333333333</v>
      </c>
      <c r="I217" s="40">
        <v>340.41666666666663</v>
      </c>
      <c r="J217" s="40">
        <v>347.93333333333328</v>
      </c>
      <c r="K217" s="31">
        <v>332.9</v>
      </c>
      <c r="L217" s="31">
        <v>314</v>
      </c>
      <c r="M217" s="31">
        <v>25.856639999999999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39214</v>
      </c>
      <c r="D218" s="40">
        <v>39519.466666666667</v>
      </c>
      <c r="E218" s="40">
        <v>38794.533333333333</v>
      </c>
      <c r="F218" s="40">
        <v>38375.066666666666</v>
      </c>
      <c r="G218" s="40">
        <v>37650.133333333331</v>
      </c>
      <c r="H218" s="40">
        <v>39938.933333333334</v>
      </c>
      <c r="I218" s="40">
        <v>40663.866666666669</v>
      </c>
      <c r="J218" s="40">
        <v>41083.333333333336</v>
      </c>
      <c r="K218" s="31">
        <v>40244.400000000001</v>
      </c>
      <c r="L218" s="31">
        <v>39100</v>
      </c>
      <c r="M218" s="31">
        <v>4.8939999999999997E-2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42.05</v>
      </c>
      <c r="D219" s="40">
        <v>42.31666666666667</v>
      </c>
      <c r="E219" s="40">
        <v>41.533333333333339</v>
      </c>
      <c r="F219" s="40">
        <v>41.016666666666666</v>
      </c>
      <c r="G219" s="40">
        <v>40.233333333333334</v>
      </c>
      <c r="H219" s="40">
        <v>42.833333333333343</v>
      </c>
      <c r="I219" s="40">
        <v>43.616666666666674</v>
      </c>
      <c r="J219" s="40">
        <v>44.133333333333347</v>
      </c>
      <c r="K219" s="31">
        <v>43.1</v>
      </c>
      <c r="L219" s="31">
        <v>41.8</v>
      </c>
      <c r="M219" s="31">
        <v>13.00892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2738.4</v>
      </c>
      <c r="D220" s="40">
        <v>2731.85</v>
      </c>
      <c r="E220" s="40">
        <v>2713.7</v>
      </c>
      <c r="F220" s="40">
        <v>2689</v>
      </c>
      <c r="G220" s="40">
        <v>2670.85</v>
      </c>
      <c r="H220" s="40">
        <v>2756.5499999999997</v>
      </c>
      <c r="I220" s="40">
        <v>2774.7000000000003</v>
      </c>
      <c r="J220" s="40">
        <v>2799.3999999999996</v>
      </c>
      <c r="K220" s="31">
        <v>2750</v>
      </c>
      <c r="L220" s="31">
        <v>2707.15</v>
      </c>
      <c r="M220" s="31">
        <v>27.955100000000002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269.10000000000002</v>
      </c>
      <c r="D221" s="40">
        <v>270.21666666666664</v>
      </c>
      <c r="E221" s="40">
        <v>265.98333333333329</v>
      </c>
      <c r="F221" s="40">
        <v>262.86666666666667</v>
      </c>
      <c r="G221" s="40">
        <v>258.63333333333333</v>
      </c>
      <c r="H221" s="40">
        <v>273.33333333333326</v>
      </c>
      <c r="I221" s="40">
        <v>277.56666666666661</v>
      </c>
      <c r="J221" s="40">
        <v>280.68333333333322</v>
      </c>
      <c r="K221" s="31">
        <v>274.45</v>
      </c>
      <c r="L221" s="31">
        <v>267.10000000000002</v>
      </c>
      <c r="M221" s="31">
        <v>0.59448999999999996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701.2</v>
      </c>
      <c r="D222" s="40">
        <v>698.5333333333333</v>
      </c>
      <c r="E222" s="40">
        <v>694.16666666666663</v>
      </c>
      <c r="F222" s="40">
        <v>687.13333333333333</v>
      </c>
      <c r="G222" s="40">
        <v>682.76666666666665</v>
      </c>
      <c r="H222" s="40">
        <v>705.56666666666661</v>
      </c>
      <c r="I222" s="40">
        <v>709.93333333333339</v>
      </c>
      <c r="J222" s="40">
        <v>716.96666666666658</v>
      </c>
      <c r="K222" s="31">
        <v>702.9</v>
      </c>
      <c r="L222" s="31">
        <v>691.5</v>
      </c>
      <c r="M222" s="31">
        <v>86.696529999999996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1450.95</v>
      </c>
      <c r="D223" s="40">
        <v>1448.45</v>
      </c>
      <c r="E223" s="40">
        <v>1437.4</v>
      </c>
      <c r="F223" s="40">
        <v>1423.8500000000001</v>
      </c>
      <c r="G223" s="40">
        <v>1412.8000000000002</v>
      </c>
      <c r="H223" s="40">
        <v>1462</v>
      </c>
      <c r="I223" s="40">
        <v>1473.0499999999997</v>
      </c>
      <c r="J223" s="40">
        <v>1486.6</v>
      </c>
      <c r="K223" s="31">
        <v>1459.5</v>
      </c>
      <c r="L223" s="31">
        <v>1434.9</v>
      </c>
      <c r="M223" s="31">
        <v>3.6250599999999999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676.3</v>
      </c>
      <c r="D224" s="40">
        <v>673.43333333333328</v>
      </c>
      <c r="E224" s="40">
        <v>667.61666666666656</v>
      </c>
      <c r="F224" s="40">
        <v>658.93333333333328</v>
      </c>
      <c r="G224" s="40">
        <v>653.11666666666656</v>
      </c>
      <c r="H224" s="40">
        <v>682.11666666666656</v>
      </c>
      <c r="I224" s="40">
        <v>687.93333333333339</v>
      </c>
      <c r="J224" s="40">
        <v>696.61666666666656</v>
      </c>
      <c r="K224" s="31">
        <v>679.25</v>
      </c>
      <c r="L224" s="31">
        <v>664.75</v>
      </c>
      <c r="M224" s="31">
        <v>12.6349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712.75</v>
      </c>
      <c r="D225" s="40">
        <v>704.81666666666661</v>
      </c>
      <c r="E225" s="40">
        <v>693.63333333333321</v>
      </c>
      <c r="F225" s="40">
        <v>674.51666666666665</v>
      </c>
      <c r="G225" s="40">
        <v>663.33333333333326</v>
      </c>
      <c r="H225" s="40">
        <v>723.93333333333317</v>
      </c>
      <c r="I225" s="40">
        <v>735.11666666666656</v>
      </c>
      <c r="J225" s="40">
        <v>754.23333333333312</v>
      </c>
      <c r="K225" s="31">
        <v>716</v>
      </c>
      <c r="L225" s="31">
        <v>685.7</v>
      </c>
      <c r="M225" s="31">
        <v>4.7453399999999997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38.049999999999997</v>
      </c>
      <c r="D226" s="40">
        <v>38.299999999999997</v>
      </c>
      <c r="E226" s="40">
        <v>37.299999999999997</v>
      </c>
      <c r="F226" s="40">
        <v>36.549999999999997</v>
      </c>
      <c r="G226" s="40">
        <v>35.549999999999997</v>
      </c>
      <c r="H226" s="40">
        <v>39.049999999999997</v>
      </c>
      <c r="I226" s="40">
        <v>40.049999999999997</v>
      </c>
      <c r="J226" s="40">
        <v>40.799999999999997</v>
      </c>
      <c r="K226" s="31">
        <v>39.299999999999997</v>
      </c>
      <c r="L226" s="31">
        <v>37.549999999999997</v>
      </c>
      <c r="M226" s="31">
        <v>221.45222999999999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44.15</v>
      </c>
      <c r="D227" s="40">
        <v>44.333333333333336</v>
      </c>
      <c r="E227" s="40">
        <v>43.56666666666667</v>
      </c>
      <c r="F227" s="40">
        <v>42.983333333333334</v>
      </c>
      <c r="G227" s="40">
        <v>42.216666666666669</v>
      </c>
      <c r="H227" s="40">
        <v>44.916666666666671</v>
      </c>
      <c r="I227" s="40">
        <v>45.683333333333337</v>
      </c>
      <c r="J227" s="40">
        <v>46.266666666666673</v>
      </c>
      <c r="K227" s="31">
        <v>45.1</v>
      </c>
      <c r="L227" s="31">
        <v>43.75</v>
      </c>
      <c r="M227" s="31">
        <v>235.91111000000001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47.2</v>
      </c>
      <c r="D228" s="40">
        <v>47.70000000000001</v>
      </c>
      <c r="E228" s="40">
        <v>46.300000000000018</v>
      </c>
      <c r="F228" s="40">
        <v>45.400000000000006</v>
      </c>
      <c r="G228" s="40">
        <v>44.000000000000014</v>
      </c>
      <c r="H228" s="40">
        <v>48.600000000000023</v>
      </c>
      <c r="I228" s="40">
        <v>50.000000000000014</v>
      </c>
      <c r="J228" s="40">
        <v>50.900000000000027</v>
      </c>
      <c r="K228" s="31">
        <v>49.1</v>
      </c>
      <c r="L228" s="31">
        <v>46.8</v>
      </c>
      <c r="M228" s="31">
        <v>69.857830000000007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940.5</v>
      </c>
      <c r="D229" s="40">
        <v>941.56666666666661</v>
      </c>
      <c r="E229" s="40">
        <v>929.93333333333317</v>
      </c>
      <c r="F229" s="40">
        <v>919.36666666666656</v>
      </c>
      <c r="G229" s="40">
        <v>907.73333333333312</v>
      </c>
      <c r="H229" s="40">
        <v>952.13333333333321</v>
      </c>
      <c r="I229" s="40">
        <v>963.76666666666665</v>
      </c>
      <c r="J229" s="40">
        <v>974.33333333333326</v>
      </c>
      <c r="K229" s="31">
        <v>953.2</v>
      </c>
      <c r="L229" s="31">
        <v>931</v>
      </c>
      <c r="M229" s="31">
        <v>0.14935999999999999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288.5</v>
      </c>
      <c r="D230" s="40">
        <v>289.5</v>
      </c>
      <c r="E230" s="40">
        <v>279</v>
      </c>
      <c r="F230" s="40">
        <v>269.5</v>
      </c>
      <c r="G230" s="40">
        <v>259</v>
      </c>
      <c r="H230" s="40">
        <v>299</v>
      </c>
      <c r="I230" s="40">
        <v>309.5</v>
      </c>
      <c r="J230" s="40">
        <v>319</v>
      </c>
      <c r="K230" s="31">
        <v>300</v>
      </c>
      <c r="L230" s="31">
        <v>280</v>
      </c>
      <c r="M230" s="31">
        <v>0.83330000000000004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1568.8</v>
      </c>
      <c r="D231" s="40">
        <v>1556.9333333333334</v>
      </c>
      <c r="E231" s="40">
        <v>1513.8666666666668</v>
      </c>
      <c r="F231" s="40">
        <v>1458.9333333333334</v>
      </c>
      <c r="G231" s="40">
        <v>1415.8666666666668</v>
      </c>
      <c r="H231" s="40">
        <v>1611.8666666666668</v>
      </c>
      <c r="I231" s="40">
        <v>1654.9333333333334</v>
      </c>
      <c r="J231" s="40">
        <v>1709.8666666666668</v>
      </c>
      <c r="K231" s="31">
        <v>1600</v>
      </c>
      <c r="L231" s="31">
        <v>1502</v>
      </c>
      <c r="M231" s="31">
        <v>1.6156999999999999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601</v>
      </c>
      <c r="D232" s="40">
        <v>606.23333333333335</v>
      </c>
      <c r="E232" s="40">
        <v>590.76666666666665</v>
      </c>
      <c r="F232" s="40">
        <v>580.5333333333333</v>
      </c>
      <c r="G232" s="40">
        <v>565.06666666666661</v>
      </c>
      <c r="H232" s="40">
        <v>616.4666666666667</v>
      </c>
      <c r="I232" s="40">
        <v>631.93333333333339</v>
      </c>
      <c r="J232" s="40">
        <v>642.16666666666674</v>
      </c>
      <c r="K232" s="31">
        <v>621.70000000000005</v>
      </c>
      <c r="L232" s="31">
        <v>596</v>
      </c>
      <c r="M232" s="31">
        <v>5.2306800000000004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164.7</v>
      </c>
      <c r="D233" s="40">
        <v>164.58333333333334</v>
      </c>
      <c r="E233" s="40">
        <v>160.66666666666669</v>
      </c>
      <c r="F233" s="40">
        <v>156.63333333333335</v>
      </c>
      <c r="G233" s="40">
        <v>152.7166666666667</v>
      </c>
      <c r="H233" s="40">
        <v>168.61666666666667</v>
      </c>
      <c r="I233" s="40">
        <v>172.53333333333336</v>
      </c>
      <c r="J233" s="40">
        <v>176.56666666666666</v>
      </c>
      <c r="K233" s="31">
        <v>168.5</v>
      </c>
      <c r="L233" s="31">
        <v>160.55000000000001</v>
      </c>
      <c r="M233" s="31">
        <v>18.68525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42.2</v>
      </c>
      <c r="D234" s="40">
        <v>42.533333333333331</v>
      </c>
      <c r="E234" s="40">
        <v>41.816666666666663</v>
      </c>
      <c r="F234" s="40">
        <v>41.43333333333333</v>
      </c>
      <c r="G234" s="40">
        <v>40.716666666666661</v>
      </c>
      <c r="H234" s="40">
        <v>42.916666666666664</v>
      </c>
      <c r="I234" s="40">
        <v>43.633333333333333</v>
      </c>
      <c r="J234" s="40">
        <v>44.016666666666666</v>
      </c>
      <c r="K234" s="31">
        <v>43.25</v>
      </c>
      <c r="L234" s="31">
        <v>42.15</v>
      </c>
      <c r="M234" s="31">
        <v>22.52946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209.2</v>
      </c>
      <c r="D235" s="40">
        <v>209.83333333333334</v>
      </c>
      <c r="E235" s="40">
        <v>208.16666666666669</v>
      </c>
      <c r="F235" s="40">
        <v>207.13333333333335</v>
      </c>
      <c r="G235" s="40">
        <v>205.4666666666667</v>
      </c>
      <c r="H235" s="40">
        <v>210.86666666666667</v>
      </c>
      <c r="I235" s="40">
        <v>212.53333333333336</v>
      </c>
      <c r="J235" s="40">
        <v>213.56666666666666</v>
      </c>
      <c r="K235" s="31">
        <v>211.5</v>
      </c>
      <c r="L235" s="31">
        <v>208.8</v>
      </c>
      <c r="M235" s="31">
        <v>78.584860000000006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118.3</v>
      </c>
      <c r="D236" s="40">
        <v>118.71666666666665</v>
      </c>
      <c r="E236" s="40">
        <v>117.2833333333333</v>
      </c>
      <c r="F236" s="40">
        <v>116.26666666666665</v>
      </c>
      <c r="G236" s="40">
        <v>114.8333333333333</v>
      </c>
      <c r="H236" s="40">
        <v>119.73333333333331</v>
      </c>
      <c r="I236" s="40">
        <v>121.16666666666667</v>
      </c>
      <c r="J236" s="40">
        <v>122.18333333333331</v>
      </c>
      <c r="K236" s="31">
        <v>120.15</v>
      </c>
      <c r="L236" s="31">
        <v>117.7</v>
      </c>
      <c r="M236" s="31">
        <v>2.4290699999999998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169.05</v>
      </c>
      <c r="D237" s="40">
        <v>169.56666666666669</v>
      </c>
      <c r="E237" s="40">
        <v>166.33333333333337</v>
      </c>
      <c r="F237" s="40">
        <v>163.61666666666667</v>
      </c>
      <c r="G237" s="40">
        <v>160.38333333333335</v>
      </c>
      <c r="H237" s="40">
        <v>172.28333333333339</v>
      </c>
      <c r="I237" s="40">
        <v>175.51666666666668</v>
      </c>
      <c r="J237" s="40">
        <v>178.23333333333341</v>
      </c>
      <c r="K237" s="31">
        <v>172.8</v>
      </c>
      <c r="L237" s="31">
        <v>166.85</v>
      </c>
      <c r="M237" s="31">
        <v>14.164260000000001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248.95</v>
      </c>
      <c r="D238" s="40">
        <v>251.08333333333334</v>
      </c>
      <c r="E238" s="40">
        <v>245.36666666666667</v>
      </c>
      <c r="F238" s="40">
        <v>241.78333333333333</v>
      </c>
      <c r="G238" s="40">
        <v>236.06666666666666</v>
      </c>
      <c r="H238" s="40">
        <v>254.66666666666669</v>
      </c>
      <c r="I238" s="40">
        <v>260.38333333333333</v>
      </c>
      <c r="J238" s="40">
        <v>263.9666666666667</v>
      </c>
      <c r="K238" s="31">
        <v>256.8</v>
      </c>
      <c r="L238" s="31">
        <v>247.5</v>
      </c>
      <c r="M238" s="31">
        <v>93.601209999999995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149.85</v>
      </c>
      <c r="D239" s="40">
        <v>153.6</v>
      </c>
      <c r="E239" s="40">
        <v>144.89999999999998</v>
      </c>
      <c r="F239" s="40">
        <v>139.94999999999999</v>
      </c>
      <c r="G239" s="40">
        <v>131.24999999999997</v>
      </c>
      <c r="H239" s="40">
        <v>158.54999999999998</v>
      </c>
      <c r="I239" s="40">
        <v>167.24999999999997</v>
      </c>
      <c r="J239" s="40">
        <v>172.2</v>
      </c>
      <c r="K239" s="31">
        <v>162.30000000000001</v>
      </c>
      <c r="L239" s="31">
        <v>148.65</v>
      </c>
      <c r="M239" s="31">
        <v>166.02721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7137.05</v>
      </c>
      <c r="D240" s="40">
        <v>7167.8833333333341</v>
      </c>
      <c r="E240" s="40">
        <v>7084.1666666666679</v>
      </c>
      <c r="F240" s="40">
        <v>7031.2833333333338</v>
      </c>
      <c r="G240" s="40">
        <v>6947.5666666666675</v>
      </c>
      <c r="H240" s="40">
        <v>7220.7666666666682</v>
      </c>
      <c r="I240" s="40">
        <v>7304.4833333333336</v>
      </c>
      <c r="J240" s="40">
        <v>7357.3666666666686</v>
      </c>
      <c r="K240" s="31">
        <v>7251.6</v>
      </c>
      <c r="L240" s="31">
        <v>7115</v>
      </c>
      <c r="M240" s="31">
        <v>0.36183999999999999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125.85</v>
      </c>
      <c r="D241" s="40">
        <v>127.39999999999999</v>
      </c>
      <c r="E241" s="40">
        <v>123.44999999999999</v>
      </c>
      <c r="F241" s="40">
        <v>121.05</v>
      </c>
      <c r="G241" s="40">
        <v>117.1</v>
      </c>
      <c r="H241" s="40">
        <v>129.79999999999998</v>
      </c>
      <c r="I241" s="40">
        <v>133.75</v>
      </c>
      <c r="J241" s="40">
        <v>136.14999999999998</v>
      </c>
      <c r="K241" s="31">
        <v>131.35</v>
      </c>
      <c r="L241" s="31">
        <v>125</v>
      </c>
      <c r="M241" s="31">
        <v>16.746939999999999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406.55</v>
      </c>
      <c r="D242" s="40">
        <v>406.86666666666662</v>
      </c>
      <c r="E242" s="40">
        <v>401.33333333333326</v>
      </c>
      <c r="F242" s="40">
        <v>396.11666666666662</v>
      </c>
      <c r="G242" s="40">
        <v>390.58333333333326</v>
      </c>
      <c r="H242" s="40">
        <v>412.08333333333326</v>
      </c>
      <c r="I242" s="40">
        <v>417.61666666666667</v>
      </c>
      <c r="J242" s="40">
        <v>422.83333333333326</v>
      </c>
      <c r="K242" s="31">
        <v>412.4</v>
      </c>
      <c r="L242" s="31">
        <v>401.65</v>
      </c>
      <c r="M242" s="31">
        <v>17.4453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141.15</v>
      </c>
      <c r="D243" s="40">
        <v>140.68333333333334</v>
      </c>
      <c r="E243" s="40">
        <v>139.26666666666668</v>
      </c>
      <c r="F243" s="40">
        <v>137.38333333333335</v>
      </c>
      <c r="G243" s="40">
        <v>135.9666666666667</v>
      </c>
      <c r="H243" s="40">
        <v>142.56666666666666</v>
      </c>
      <c r="I243" s="40">
        <v>143.98333333333329</v>
      </c>
      <c r="J243" s="40">
        <v>145.86666666666665</v>
      </c>
      <c r="K243" s="31">
        <v>142.1</v>
      </c>
      <c r="L243" s="31">
        <v>138.80000000000001</v>
      </c>
      <c r="M243" s="31">
        <v>11.66541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105.7</v>
      </c>
      <c r="D244" s="40">
        <v>106.21666666666665</v>
      </c>
      <c r="E244" s="40">
        <v>104.18333333333331</v>
      </c>
      <c r="F244" s="40">
        <v>102.66666666666666</v>
      </c>
      <c r="G244" s="40">
        <v>100.63333333333331</v>
      </c>
      <c r="H244" s="40">
        <v>107.73333333333331</v>
      </c>
      <c r="I244" s="40">
        <v>109.76666666666664</v>
      </c>
      <c r="J244" s="40">
        <v>111.2833333333333</v>
      </c>
      <c r="K244" s="31">
        <v>108.25</v>
      </c>
      <c r="L244" s="31">
        <v>104.7</v>
      </c>
      <c r="M244" s="31">
        <v>171.29194000000001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20</v>
      </c>
      <c r="D245" s="40">
        <v>19.983333333333331</v>
      </c>
      <c r="E245" s="40">
        <v>19.666666666666661</v>
      </c>
      <c r="F245" s="40">
        <v>19.333333333333329</v>
      </c>
      <c r="G245" s="40">
        <v>19.016666666666659</v>
      </c>
      <c r="H245" s="40">
        <v>20.316666666666663</v>
      </c>
      <c r="I245" s="40">
        <v>20.633333333333333</v>
      </c>
      <c r="J245" s="40">
        <v>20.966666666666665</v>
      </c>
      <c r="K245" s="31">
        <v>20.3</v>
      </c>
      <c r="L245" s="31">
        <v>19.649999999999999</v>
      </c>
      <c r="M245" s="31">
        <v>70.571299999999994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2669.6</v>
      </c>
      <c r="D246" s="40">
        <v>2659.8666666666668</v>
      </c>
      <c r="E246" s="40">
        <v>2624.7333333333336</v>
      </c>
      <c r="F246" s="40">
        <v>2579.8666666666668</v>
      </c>
      <c r="G246" s="40">
        <v>2544.7333333333336</v>
      </c>
      <c r="H246" s="40">
        <v>2704.7333333333336</v>
      </c>
      <c r="I246" s="40">
        <v>2739.8666666666668</v>
      </c>
      <c r="J246" s="40">
        <v>2784.7333333333336</v>
      </c>
      <c r="K246" s="31">
        <v>2695</v>
      </c>
      <c r="L246" s="31">
        <v>2615</v>
      </c>
      <c r="M246" s="31">
        <v>16.507239999999999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252.35</v>
      </c>
      <c r="D247" s="40">
        <v>254.18333333333331</v>
      </c>
      <c r="E247" s="40">
        <v>249.56666666666661</v>
      </c>
      <c r="F247" s="40">
        <v>246.7833333333333</v>
      </c>
      <c r="G247" s="40">
        <v>242.1666666666666</v>
      </c>
      <c r="H247" s="40">
        <v>256.96666666666658</v>
      </c>
      <c r="I247" s="40">
        <v>261.58333333333337</v>
      </c>
      <c r="J247" s="40">
        <v>264.36666666666662</v>
      </c>
      <c r="K247" s="31">
        <v>258.8</v>
      </c>
      <c r="L247" s="31">
        <v>251.4</v>
      </c>
      <c r="M247" s="31">
        <v>1.29118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463.3</v>
      </c>
      <c r="D248" s="40">
        <v>471.73333333333335</v>
      </c>
      <c r="E248" s="40">
        <v>450.56666666666672</v>
      </c>
      <c r="F248" s="40">
        <v>437.83333333333337</v>
      </c>
      <c r="G248" s="40">
        <v>416.66666666666674</v>
      </c>
      <c r="H248" s="40">
        <v>484.4666666666667</v>
      </c>
      <c r="I248" s="40">
        <v>505.63333333333333</v>
      </c>
      <c r="J248" s="40">
        <v>518.36666666666667</v>
      </c>
      <c r="K248" s="31">
        <v>492.9</v>
      </c>
      <c r="L248" s="31">
        <v>459</v>
      </c>
      <c r="M248" s="31">
        <v>8.0385299999999997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534.9</v>
      </c>
      <c r="D249" s="40">
        <v>536.4666666666667</v>
      </c>
      <c r="E249" s="40">
        <v>530.43333333333339</v>
      </c>
      <c r="F249" s="40">
        <v>525.9666666666667</v>
      </c>
      <c r="G249" s="40">
        <v>519.93333333333339</v>
      </c>
      <c r="H249" s="40">
        <v>540.93333333333339</v>
      </c>
      <c r="I249" s="40">
        <v>546.9666666666667</v>
      </c>
      <c r="J249" s="40">
        <v>551.43333333333339</v>
      </c>
      <c r="K249" s="31">
        <v>542.5</v>
      </c>
      <c r="L249" s="31">
        <v>532</v>
      </c>
      <c r="M249" s="31">
        <v>16.334620000000001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214.7</v>
      </c>
      <c r="D250" s="40">
        <v>213.48333333333335</v>
      </c>
      <c r="E250" s="40">
        <v>211.51666666666671</v>
      </c>
      <c r="F250" s="40">
        <v>208.33333333333337</v>
      </c>
      <c r="G250" s="40">
        <v>206.36666666666673</v>
      </c>
      <c r="H250" s="40">
        <v>216.66666666666669</v>
      </c>
      <c r="I250" s="40">
        <v>218.63333333333333</v>
      </c>
      <c r="J250" s="40">
        <v>221.81666666666666</v>
      </c>
      <c r="K250" s="31">
        <v>215.45</v>
      </c>
      <c r="L250" s="31">
        <v>210.3</v>
      </c>
      <c r="M250" s="31">
        <v>22.95919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1000.2</v>
      </c>
      <c r="D251" s="40">
        <v>1002.8333333333334</v>
      </c>
      <c r="E251" s="40">
        <v>990.66666666666674</v>
      </c>
      <c r="F251" s="40">
        <v>981.13333333333333</v>
      </c>
      <c r="G251" s="40">
        <v>968.9666666666667</v>
      </c>
      <c r="H251" s="40">
        <v>1012.3666666666668</v>
      </c>
      <c r="I251" s="40">
        <v>1024.5333333333335</v>
      </c>
      <c r="J251" s="40">
        <v>1034.0666666666668</v>
      </c>
      <c r="K251" s="31">
        <v>1015</v>
      </c>
      <c r="L251" s="31">
        <v>993.3</v>
      </c>
      <c r="M251" s="31">
        <v>30.820049999999998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41.05</v>
      </c>
      <c r="D252" s="40">
        <v>41.483333333333327</v>
      </c>
      <c r="E252" s="40">
        <v>40.566666666666656</v>
      </c>
      <c r="F252" s="40">
        <v>40.083333333333329</v>
      </c>
      <c r="G252" s="40">
        <v>39.166666666666657</v>
      </c>
      <c r="H252" s="40">
        <v>41.966666666666654</v>
      </c>
      <c r="I252" s="40">
        <v>42.883333333333326</v>
      </c>
      <c r="J252" s="40">
        <v>43.366666666666653</v>
      </c>
      <c r="K252" s="31">
        <v>42.4</v>
      </c>
      <c r="L252" s="31">
        <v>41</v>
      </c>
      <c r="M252" s="31">
        <v>24.634920000000001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5455.25</v>
      </c>
      <c r="D253" s="40">
        <v>5426.416666666667</v>
      </c>
      <c r="E253" s="40">
        <v>5374.0833333333339</v>
      </c>
      <c r="F253" s="40">
        <v>5292.916666666667</v>
      </c>
      <c r="G253" s="40">
        <v>5240.5833333333339</v>
      </c>
      <c r="H253" s="40">
        <v>5507.5833333333339</v>
      </c>
      <c r="I253" s="40">
        <v>5559.9166666666679</v>
      </c>
      <c r="J253" s="40">
        <v>5641.0833333333339</v>
      </c>
      <c r="K253" s="31">
        <v>5478.75</v>
      </c>
      <c r="L253" s="31">
        <v>5345.25</v>
      </c>
      <c r="M253" s="31">
        <v>2.8599600000000001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1741.65</v>
      </c>
      <c r="D254" s="40">
        <v>1725.7</v>
      </c>
      <c r="E254" s="40">
        <v>1702.5</v>
      </c>
      <c r="F254" s="40">
        <v>1663.35</v>
      </c>
      <c r="G254" s="40">
        <v>1640.1499999999999</v>
      </c>
      <c r="H254" s="40">
        <v>1764.8500000000001</v>
      </c>
      <c r="I254" s="40">
        <v>1788.0500000000004</v>
      </c>
      <c r="J254" s="40">
        <v>1827.2000000000003</v>
      </c>
      <c r="K254" s="31">
        <v>1748.9</v>
      </c>
      <c r="L254" s="31">
        <v>1686.55</v>
      </c>
      <c r="M254" s="31">
        <v>95.103899999999996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966.75</v>
      </c>
      <c r="D255" s="40">
        <v>966.61666666666667</v>
      </c>
      <c r="E255" s="40">
        <v>955.23333333333335</v>
      </c>
      <c r="F255" s="40">
        <v>943.7166666666667</v>
      </c>
      <c r="G255" s="40">
        <v>932.33333333333337</v>
      </c>
      <c r="H255" s="40">
        <v>978.13333333333333</v>
      </c>
      <c r="I255" s="40">
        <v>989.51666666666677</v>
      </c>
      <c r="J255" s="40">
        <v>1001.0333333333333</v>
      </c>
      <c r="K255" s="31">
        <v>978</v>
      </c>
      <c r="L255" s="31">
        <v>955.1</v>
      </c>
      <c r="M255" s="31">
        <v>0.10902000000000001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328.25</v>
      </c>
      <c r="D256" s="40">
        <v>326.26666666666665</v>
      </c>
      <c r="E256" s="40">
        <v>322.5333333333333</v>
      </c>
      <c r="F256" s="40">
        <v>316.81666666666666</v>
      </c>
      <c r="G256" s="40">
        <v>313.08333333333331</v>
      </c>
      <c r="H256" s="40">
        <v>331.98333333333329</v>
      </c>
      <c r="I256" s="40">
        <v>335.71666666666664</v>
      </c>
      <c r="J256" s="40">
        <v>341.43333333333328</v>
      </c>
      <c r="K256" s="31">
        <v>330</v>
      </c>
      <c r="L256" s="31">
        <v>320.55</v>
      </c>
      <c r="M256" s="31">
        <v>3.9536500000000001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672.95</v>
      </c>
      <c r="D257" s="40">
        <v>671.48333333333335</v>
      </c>
      <c r="E257" s="40">
        <v>658.41666666666674</v>
      </c>
      <c r="F257" s="40">
        <v>643.88333333333344</v>
      </c>
      <c r="G257" s="40">
        <v>630.81666666666683</v>
      </c>
      <c r="H257" s="40">
        <v>686.01666666666665</v>
      </c>
      <c r="I257" s="40">
        <v>699.08333333333326</v>
      </c>
      <c r="J257" s="40">
        <v>713.61666666666656</v>
      </c>
      <c r="K257" s="31">
        <v>684.55</v>
      </c>
      <c r="L257" s="31">
        <v>656.95</v>
      </c>
      <c r="M257" s="31">
        <v>2.2175600000000002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1705.55</v>
      </c>
      <c r="D258" s="40">
        <v>1701.1666666666667</v>
      </c>
      <c r="E258" s="40">
        <v>1684.3833333333334</v>
      </c>
      <c r="F258" s="40">
        <v>1663.2166666666667</v>
      </c>
      <c r="G258" s="40">
        <v>1646.4333333333334</v>
      </c>
      <c r="H258" s="40">
        <v>1722.3333333333335</v>
      </c>
      <c r="I258" s="40">
        <v>1739.1166666666668</v>
      </c>
      <c r="J258" s="40">
        <v>1760.2833333333335</v>
      </c>
      <c r="K258" s="31">
        <v>1717.95</v>
      </c>
      <c r="L258" s="31">
        <v>1680</v>
      </c>
      <c r="M258" s="31">
        <v>7.7530999999999999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2464.4</v>
      </c>
      <c r="D259" s="40">
        <v>2450.2166666666667</v>
      </c>
      <c r="E259" s="40">
        <v>2417.9333333333334</v>
      </c>
      <c r="F259" s="40">
        <v>2371.4666666666667</v>
      </c>
      <c r="G259" s="40">
        <v>2339.1833333333334</v>
      </c>
      <c r="H259" s="40">
        <v>2496.6833333333334</v>
      </c>
      <c r="I259" s="40">
        <v>2528.9666666666672</v>
      </c>
      <c r="J259" s="40">
        <v>2575.4333333333334</v>
      </c>
      <c r="K259" s="31">
        <v>2482.5</v>
      </c>
      <c r="L259" s="31">
        <v>2403.75</v>
      </c>
      <c r="M259" s="31">
        <v>2.6141100000000002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1693.7</v>
      </c>
      <c r="D260" s="40">
        <v>1703.6833333333334</v>
      </c>
      <c r="E260" s="40">
        <v>1672.2666666666669</v>
      </c>
      <c r="F260" s="40">
        <v>1650.8333333333335</v>
      </c>
      <c r="G260" s="40">
        <v>1619.416666666667</v>
      </c>
      <c r="H260" s="40">
        <v>1725.1166666666668</v>
      </c>
      <c r="I260" s="40">
        <v>1756.5333333333333</v>
      </c>
      <c r="J260" s="40">
        <v>1777.9666666666667</v>
      </c>
      <c r="K260" s="31">
        <v>1735.1</v>
      </c>
      <c r="L260" s="31">
        <v>1682.25</v>
      </c>
      <c r="M260" s="31">
        <v>0.67789999999999995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3191.85</v>
      </c>
      <c r="D261" s="40">
        <v>3174.0166666666664</v>
      </c>
      <c r="E261" s="40">
        <v>3130.0333333333328</v>
      </c>
      <c r="F261" s="40">
        <v>3068.2166666666662</v>
      </c>
      <c r="G261" s="40">
        <v>3024.2333333333327</v>
      </c>
      <c r="H261" s="40">
        <v>3235.833333333333</v>
      </c>
      <c r="I261" s="40">
        <v>3279.8166666666666</v>
      </c>
      <c r="J261" s="40">
        <v>3341.6333333333332</v>
      </c>
      <c r="K261" s="31">
        <v>3218</v>
      </c>
      <c r="L261" s="31">
        <v>3112.2</v>
      </c>
      <c r="M261" s="31">
        <v>0.70587999999999995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701.75</v>
      </c>
      <c r="D262" s="40">
        <v>694.9</v>
      </c>
      <c r="E262" s="40">
        <v>679.8</v>
      </c>
      <c r="F262" s="40">
        <v>657.85</v>
      </c>
      <c r="G262" s="40">
        <v>642.75</v>
      </c>
      <c r="H262" s="40">
        <v>716.84999999999991</v>
      </c>
      <c r="I262" s="40">
        <v>731.95</v>
      </c>
      <c r="J262" s="40">
        <v>753.89999999999986</v>
      </c>
      <c r="K262" s="31">
        <v>710</v>
      </c>
      <c r="L262" s="31">
        <v>672.95</v>
      </c>
      <c r="M262" s="31">
        <v>7.9990399999999999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261.10000000000002</v>
      </c>
      <c r="D263" s="40">
        <v>262.75000000000006</v>
      </c>
      <c r="E263" s="40">
        <v>256.7000000000001</v>
      </c>
      <c r="F263" s="40">
        <v>252.30000000000007</v>
      </c>
      <c r="G263" s="40">
        <v>246.25000000000011</v>
      </c>
      <c r="H263" s="40">
        <v>267.15000000000009</v>
      </c>
      <c r="I263" s="40">
        <v>273.20000000000005</v>
      </c>
      <c r="J263" s="40">
        <v>277.60000000000008</v>
      </c>
      <c r="K263" s="31">
        <v>268.8</v>
      </c>
      <c r="L263" s="31">
        <v>258.35000000000002</v>
      </c>
      <c r="M263" s="31">
        <v>16.053550000000001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160.30000000000001</v>
      </c>
      <c r="D264" s="40">
        <v>159.51666666666668</v>
      </c>
      <c r="E264" s="40">
        <v>157.13333333333335</v>
      </c>
      <c r="F264" s="40">
        <v>153.96666666666667</v>
      </c>
      <c r="G264" s="40">
        <v>151.58333333333334</v>
      </c>
      <c r="H264" s="40">
        <v>162.68333333333337</v>
      </c>
      <c r="I264" s="40">
        <v>165.06666666666669</v>
      </c>
      <c r="J264" s="40">
        <v>168.23333333333338</v>
      </c>
      <c r="K264" s="31">
        <v>161.9</v>
      </c>
      <c r="L264" s="31">
        <v>156.35</v>
      </c>
      <c r="M264" s="31">
        <v>22.257840000000002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94.65</v>
      </c>
      <c r="D265" s="40">
        <v>95.25</v>
      </c>
      <c r="E265" s="40">
        <v>93</v>
      </c>
      <c r="F265" s="40">
        <v>91.35</v>
      </c>
      <c r="G265" s="40">
        <v>89.1</v>
      </c>
      <c r="H265" s="40">
        <v>96.9</v>
      </c>
      <c r="I265" s="40">
        <v>99.15</v>
      </c>
      <c r="J265" s="40">
        <v>100.80000000000001</v>
      </c>
      <c r="K265" s="31">
        <v>97.5</v>
      </c>
      <c r="L265" s="31">
        <v>93.6</v>
      </c>
      <c r="M265" s="31">
        <v>36.281750000000002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250.15</v>
      </c>
      <c r="D266" s="40">
        <v>247.38333333333333</v>
      </c>
      <c r="E266" s="40">
        <v>242.26666666666665</v>
      </c>
      <c r="F266" s="40">
        <v>234.38333333333333</v>
      </c>
      <c r="G266" s="40">
        <v>229.26666666666665</v>
      </c>
      <c r="H266" s="40">
        <v>255.26666666666665</v>
      </c>
      <c r="I266" s="40">
        <v>260.38333333333333</v>
      </c>
      <c r="J266" s="40">
        <v>268.26666666666665</v>
      </c>
      <c r="K266" s="31">
        <v>252.5</v>
      </c>
      <c r="L266" s="31">
        <v>239.5</v>
      </c>
      <c r="M266" s="31">
        <v>21.716239999999999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744.25</v>
      </c>
      <c r="D267" s="40">
        <v>747.51666666666677</v>
      </c>
      <c r="E267" s="40">
        <v>732.58333333333348</v>
      </c>
      <c r="F267" s="40">
        <v>720.91666666666674</v>
      </c>
      <c r="G267" s="40">
        <v>705.98333333333346</v>
      </c>
      <c r="H267" s="40">
        <v>759.18333333333351</v>
      </c>
      <c r="I267" s="40">
        <v>774.11666666666667</v>
      </c>
      <c r="J267" s="40">
        <v>785.78333333333353</v>
      </c>
      <c r="K267" s="31">
        <v>762.45</v>
      </c>
      <c r="L267" s="31">
        <v>735.85</v>
      </c>
      <c r="M267" s="31">
        <v>64.821870000000004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107.7</v>
      </c>
      <c r="D268" s="40">
        <v>107.88333333333333</v>
      </c>
      <c r="E268" s="40">
        <v>105.41666666666666</v>
      </c>
      <c r="F268" s="40">
        <v>103.13333333333333</v>
      </c>
      <c r="G268" s="40">
        <v>100.66666666666666</v>
      </c>
      <c r="H268" s="40">
        <v>110.16666666666666</v>
      </c>
      <c r="I268" s="40">
        <v>112.63333333333333</v>
      </c>
      <c r="J268" s="40">
        <v>114.91666666666666</v>
      </c>
      <c r="K268" s="31">
        <v>110.35</v>
      </c>
      <c r="L268" s="31">
        <v>105.6</v>
      </c>
      <c r="M268" s="31">
        <v>4.2410399999999999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81.95</v>
      </c>
      <c r="D269" s="40">
        <v>82.066666666666663</v>
      </c>
      <c r="E269" s="40">
        <v>80.883333333333326</v>
      </c>
      <c r="F269" s="40">
        <v>79.816666666666663</v>
      </c>
      <c r="G269" s="40">
        <v>78.633333333333326</v>
      </c>
      <c r="H269" s="40">
        <v>83.133333333333326</v>
      </c>
      <c r="I269" s="40">
        <v>84.316666666666663</v>
      </c>
      <c r="J269" s="40">
        <v>85.383333333333326</v>
      </c>
      <c r="K269" s="31">
        <v>83.25</v>
      </c>
      <c r="L269" s="31">
        <v>81</v>
      </c>
      <c r="M269" s="31">
        <v>3.5379100000000001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123.7</v>
      </c>
      <c r="D270" s="40">
        <v>124.43333333333334</v>
      </c>
      <c r="E270" s="40">
        <v>121.46666666666667</v>
      </c>
      <c r="F270" s="40">
        <v>119.23333333333333</v>
      </c>
      <c r="G270" s="40">
        <v>116.26666666666667</v>
      </c>
      <c r="H270" s="40">
        <v>126.66666666666667</v>
      </c>
      <c r="I270" s="40">
        <v>129.63333333333333</v>
      </c>
      <c r="J270" s="40">
        <v>131.86666666666667</v>
      </c>
      <c r="K270" s="31">
        <v>127.4</v>
      </c>
      <c r="L270" s="31">
        <v>122.2</v>
      </c>
      <c r="M270" s="31">
        <v>13.838089999999999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290.5</v>
      </c>
      <c r="D271" s="40">
        <v>290.66666666666669</v>
      </c>
      <c r="E271" s="40">
        <v>287.83333333333337</v>
      </c>
      <c r="F271" s="40">
        <v>285.16666666666669</v>
      </c>
      <c r="G271" s="40">
        <v>282.33333333333337</v>
      </c>
      <c r="H271" s="40">
        <v>293.33333333333337</v>
      </c>
      <c r="I271" s="40">
        <v>296.16666666666674</v>
      </c>
      <c r="J271" s="40">
        <v>298.83333333333337</v>
      </c>
      <c r="K271" s="31">
        <v>293.5</v>
      </c>
      <c r="L271" s="31">
        <v>288</v>
      </c>
      <c r="M271" s="31">
        <v>5.1814499999999999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152.69999999999999</v>
      </c>
      <c r="D272" s="40">
        <v>153.83333333333334</v>
      </c>
      <c r="E272" s="40">
        <v>150.66666666666669</v>
      </c>
      <c r="F272" s="40">
        <v>148.63333333333335</v>
      </c>
      <c r="G272" s="40">
        <v>145.4666666666667</v>
      </c>
      <c r="H272" s="40">
        <v>155.86666666666667</v>
      </c>
      <c r="I272" s="40">
        <v>159.03333333333336</v>
      </c>
      <c r="J272" s="40">
        <v>161.06666666666666</v>
      </c>
      <c r="K272" s="31">
        <v>157</v>
      </c>
      <c r="L272" s="31">
        <v>151.80000000000001</v>
      </c>
      <c r="M272" s="31">
        <v>14.135120000000001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414.95</v>
      </c>
      <c r="D273" s="40">
        <v>420.2833333333333</v>
      </c>
      <c r="E273" s="40">
        <v>407.56666666666661</v>
      </c>
      <c r="F273" s="40">
        <v>400.18333333333328</v>
      </c>
      <c r="G273" s="40">
        <v>387.46666666666658</v>
      </c>
      <c r="H273" s="40">
        <v>427.66666666666663</v>
      </c>
      <c r="I273" s="40">
        <v>440.38333333333333</v>
      </c>
      <c r="J273" s="40">
        <v>447.76666666666665</v>
      </c>
      <c r="K273" s="31">
        <v>433</v>
      </c>
      <c r="L273" s="31">
        <v>412.9</v>
      </c>
      <c r="M273" s="31">
        <v>100.44107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2203.6999999999998</v>
      </c>
      <c r="D274" s="40">
        <v>2210.1166666666668</v>
      </c>
      <c r="E274" s="40">
        <v>2180.3333333333335</v>
      </c>
      <c r="F274" s="40">
        <v>2156.9666666666667</v>
      </c>
      <c r="G274" s="40">
        <v>2127.1833333333334</v>
      </c>
      <c r="H274" s="40">
        <v>2233.4833333333336</v>
      </c>
      <c r="I274" s="40">
        <v>2263.2666666666664</v>
      </c>
      <c r="J274" s="40">
        <v>2286.6333333333337</v>
      </c>
      <c r="K274" s="31">
        <v>2239.9</v>
      </c>
      <c r="L274" s="31">
        <v>2186.75</v>
      </c>
      <c r="M274" s="31">
        <v>9.5229999999999995E-2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3889.8</v>
      </c>
      <c r="D275" s="40">
        <v>3855.3166666666671</v>
      </c>
      <c r="E275" s="40">
        <v>3770.6333333333341</v>
      </c>
      <c r="F275" s="40">
        <v>3651.4666666666672</v>
      </c>
      <c r="G275" s="40">
        <v>3566.7833333333342</v>
      </c>
      <c r="H275" s="40">
        <v>3974.483333333334</v>
      </c>
      <c r="I275" s="40">
        <v>4059.1666666666674</v>
      </c>
      <c r="J275" s="40">
        <v>4178.3333333333339</v>
      </c>
      <c r="K275" s="31">
        <v>3940</v>
      </c>
      <c r="L275" s="31">
        <v>3736.15</v>
      </c>
      <c r="M275" s="31">
        <v>9.0231600000000007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960.05</v>
      </c>
      <c r="D276" s="40">
        <v>960.33333333333337</v>
      </c>
      <c r="E276" s="40">
        <v>956.7166666666667</v>
      </c>
      <c r="F276" s="40">
        <v>953.38333333333333</v>
      </c>
      <c r="G276" s="40">
        <v>949.76666666666665</v>
      </c>
      <c r="H276" s="40">
        <v>963.66666666666674</v>
      </c>
      <c r="I276" s="40">
        <v>967.2833333333333</v>
      </c>
      <c r="J276" s="40">
        <v>970.61666666666679</v>
      </c>
      <c r="K276" s="31">
        <v>963.95</v>
      </c>
      <c r="L276" s="31">
        <v>957</v>
      </c>
      <c r="M276" s="31">
        <v>4.9330400000000001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166.35</v>
      </c>
      <c r="D277" s="40">
        <v>167.51666666666668</v>
      </c>
      <c r="E277" s="40">
        <v>163.13333333333335</v>
      </c>
      <c r="F277" s="40">
        <v>159.91666666666669</v>
      </c>
      <c r="G277" s="40">
        <v>155.53333333333336</v>
      </c>
      <c r="H277" s="40">
        <v>170.73333333333335</v>
      </c>
      <c r="I277" s="40">
        <v>175.11666666666667</v>
      </c>
      <c r="J277" s="40">
        <v>178.33333333333334</v>
      </c>
      <c r="K277" s="31">
        <v>171.9</v>
      </c>
      <c r="L277" s="31">
        <v>164.3</v>
      </c>
      <c r="M277" s="31">
        <v>7.0995100000000004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1787.4</v>
      </c>
      <c r="D278" s="40">
        <v>1807.6166666666668</v>
      </c>
      <c r="E278" s="40">
        <v>1763.2333333333336</v>
      </c>
      <c r="F278" s="40">
        <v>1739.0666666666668</v>
      </c>
      <c r="G278" s="40">
        <v>1694.6833333333336</v>
      </c>
      <c r="H278" s="40">
        <v>1831.7833333333335</v>
      </c>
      <c r="I278" s="40">
        <v>1876.1666666666667</v>
      </c>
      <c r="J278" s="40">
        <v>1900.3333333333335</v>
      </c>
      <c r="K278" s="31">
        <v>1852</v>
      </c>
      <c r="L278" s="31">
        <v>1783.45</v>
      </c>
      <c r="M278" s="31">
        <v>0.70667999999999997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740.85</v>
      </c>
      <c r="D279" s="40">
        <v>737.61666666666667</v>
      </c>
      <c r="E279" s="40">
        <v>723.23333333333335</v>
      </c>
      <c r="F279" s="40">
        <v>705.61666666666667</v>
      </c>
      <c r="G279" s="40">
        <v>691.23333333333335</v>
      </c>
      <c r="H279" s="40">
        <v>755.23333333333335</v>
      </c>
      <c r="I279" s="40">
        <v>769.61666666666679</v>
      </c>
      <c r="J279" s="40">
        <v>787.23333333333335</v>
      </c>
      <c r="K279" s="31">
        <v>752</v>
      </c>
      <c r="L279" s="31">
        <v>720</v>
      </c>
      <c r="M279" s="31">
        <v>3.5156900000000002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302.75</v>
      </c>
      <c r="D280" s="40">
        <v>300.38333333333333</v>
      </c>
      <c r="E280" s="40">
        <v>292.86666666666667</v>
      </c>
      <c r="F280" s="40">
        <v>282.98333333333335</v>
      </c>
      <c r="G280" s="40">
        <v>275.4666666666667</v>
      </c>
      <c r="H280" s="40">
        <v>310.26666666666665</v>
      </c>
      <c r="I280" s="40">
        <v>317.7833333333333</v>
      </c>
      <c r="J280" s="40">
        <v>327.66666666666663</v>
      </c>
      <c r="K280" s="31">
        <v>307.89999999999998</v>
      </c>
      <c r="L280" s="31">
        <v>290.5</v>
      </c>
      <c r="M280" s="31">
        <v>24.827390000000001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357.35</v>
      </c>
      <c r="D281" s="40">
        <v>357.2</v>
      </c>
      <c r="E281" s="40">
        <v>351.4</v>
      </c>
      <c r="F281" s="40">
        <v>345.45</v>
      </c>
      <c r="G281" s="40">
        <v>339.65</v>
      </c>
      <c r="H281" s="40">
        <v>363.15</v>
      </c>
      <c r="I281" s="40">
        <v>368.95000000000005</v>
      </c>
      <c r="J281" s="40">
        <v>374.9</v>
      </c>
      <c r="K281" s="31">
        <v>363</v>
      </c>
      <c r="L281" s="31">
        <v>351.25</v>
      </c>
      <c r="M281" s="31">
        <v>20.92633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262.45</v>
      </c>
      <c r="D282" s="40">
        <v>262.33333333333331</v>
      </c>
      <c r="E282" s="40">
        <v>258.16666666666663</v>
      </c>
      <c r="F282" s="40">
        <v>253.88333333333333</v>
      </c>
      <c r="G282" s="40">
        <v>249.71666666666664</v>
      </c>
      <c r="H282" s="40">
        <v>266.61666666666662</v>
      </c>
      <c r="I282" s="40">
        <v>270.78333333333325</v>
      </c>
      <c r="J282" s="40">
        <v>275.06666666666661</v>
      </c>
      <c r="K282" s="31">
        <v>266.5</v>
      </c>
      <c r="L282" s="31">
        <v>258.05</v>
      </c>
      <c r="M282" s="31">
        <v>6.0634300000000003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1174.05</v>
      </c>
      <c r="D283" s="40">
        <v>1179.0166666666667</v>
      </c>
      <c r="E283" s="40">
        <v>1160.0333333333333</v>
      </c>
      <c r="F283" s="40">
        <v>1146.0166666666667</v>
      </c>
      <c r="G283" s="40">
        <v>1127.0333333333333</v>
      </c>
      <c r="H283" s="40">
        <v>1193.0333333333333</v>
      </c>
      <c r="I283" s="40">
        <v>1212.0166666666664</v>
      </c>
      <c r="J283" s="40">
        <v>1226.0333333333333</v>
      </c>
      <c r="K283" s="31">
        <v>1198</v>
      </c>
      <c r="L283" s="31">
        <v>1165</v>
      </c>
      <c r="M283" s="31">
        <v>0.19525999999999999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1051.6500000000001</v>
      </c>
      <c r="D284" s="40">
        <v>1050.55</v>
      </c>
      <c r="E284" s="40">
        <v>1041.0999999999999</v>
      </c>
      <c r="F284" s="40">
        <v>1030.55</v>
      </c>
      <c r="G284" s="40">
        <v>1021.0999999999999</v>
      </c>
      <c r="H284" s="40">
        <v>1061.0999999999999</v>
      </c>
      <c r="I284" s="40">
        <v>1070.5500000000002</v>
      </c>
      <c r="J284" s="40">
        <v>1081.0999999999999</v>
      </c>
      <c r="K284" s="31">
        <v>1060</v>
      </c>
      <c r="L284" s="31">
        <v>1040</v>
      </c>
      <c r="M284" s="31">
        <v>1.79291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418.1</v>
      </c>
      <c r="D285" s="40">
        <v>420.7</v>
      </c>
      <c r="E285" s="40">
        <v>414.9</v>
      </c>
      <c r="F285" s="40">
        <v>411.7</v>
      </c>
      <c r="G285" s="40">
        <v>405.9</v>
      </c>
      <c r="H285" s="40">
        <v>423.9</v>
      </c>
      <c r="I285" s="40">
        <v>429.70000000000005</v>
      </c>
      <c r="J285" s="40">
        <v>432.9</v>
      </c>
      <c r="K285" s="31">
        <v>426.5</v>
      </c>
      <c r="L285" s="31">
        <v>417.5</v>
      </c>
      <c r="M285" s="31">
        <v>2.15421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633.29999999999995</v>
      </c>
      <c r="D286" s="40">
        <v>633.81666666666672</v>
      </c>
      <c r="E286" s="40">
        <v>625.68333333333339</v>
      </c>
      <c r="F286" s="40">
        <v>618.06666666666672</v>
      </c>
      <c r="G286" s="40">
        <v>609.93333333333339</v>
      </c>
      <c r="H286" s="40">
        <v>641.43333333333339</v>
      </c>
      <c r="I286" s="40">
        <v>649.56666666666683</v>
      </c>
      <c r="J286" s="40">
        <v>657.18333333333339</v>
      </c>
      <c r="K286" s="31">
        <v>641.95000000000005</v>
      </c>
      <c r="L286" s="31">
        <v>626.20000000000005</v>
      </c>
      <c r="M286" s="31">
        <v>1.7655099999999999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43.3</v>
      </c>
      <c r="D287" s="40">
        <v>43.466666666666669</v>
      </c>
      <c r="E287" s="40">
        <v>42.583333333333336</v>
      </c>
      <c r="F287" s="40">
        <v>41.866666666666667</v>
      </c>
      <c r="G287" s="40">
        <v>40.983333333333334</v>
      </c>
      <c r="H287" s="40">
        <v>44.183333333333337</v>
      </c>
      <c r="I287" s="40">
        <v>45.066666666666663</v>
      </c>
      <c r="J287" s="40">
        <v>45.783333333333339</v>
      </c>
      <c r="K287" s="31">
        <v>44.35</v>
      </c>
      <c r="L287" s="31">
        <v>42.75</v>
      </c>
      <c r="M287" s="31">
        <v>13.321529999999999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576.54999999999995</v>
      </c>
      <c r="D288" s="40">
        <v>587.55000000000007</v>
      </c>
      <c r="E288" s="40">
        <v>560.10000000000014</v>
      </c>
      <c r="F288" s="40">
        <v>543.65000000000009</v>
      </c>
      <c r="G288" s="40">
        <v>516.20000000000016</v>
      </c>
      <c r="H288" s="40">
        <v>604.00000000000011</v>
      </c>
      <c r="I288" s="40">
        <v>631.45000000000016</v>
      </c>
      <c r="J288" s="40">
        <v>647.90000000000009</v>
      </c>
      <c r="K288" s="31">
        <v>615</v>
      </c>
      <c r="L288" s="31">
        <v>571.1</v>
      </c>
      <c r="M288" s="31">
        <v>9.9580699999999993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403.7</v>
      </c>
      <c r="D289" s="40">
        <v>399.65000000000003</v>
      </c>
      <c r="E289" s="40">
        <v>394.60000000000008</v>
      </c>
      <c r="F289" s="40">
        <v>385.50000000000006</v>
      </c>
      <c r="G289" s="40">
        <v>380.4500000000001</v>
      </c>
      <c r="H289" s="40">
        <v>408.75000000000006</v>
      </c>
      <c r="I289" s="40">
        <v>413.8</v>
      </c>
      <c r="J289" s="40">
        <v>422.90000000000003</v>
      </c>
      <c r="K289" s="31">
        <v>404.7</v>
      </c>
      <c r="L289" s="31">
        <v>390.55</v>
      </c>
      <c r="M289" s="31">
        <v>2.1366100000000001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1788.35</v>
      </c>
      <c r="D290" s="40">
        <v>1786.8</v>
      </c>
      <c r="E290" s="40">
        <v>1778.6</v>
      </c>
      <c r="F290" s="40">
        <v>1768.85</v>
      </c>
      <c r="G290" s="40">
        <v>1760.6499999999999</v>
      </c>
      <c r="H290" s="40">
        <v>1796.55</v>
      </c>
      <c r="I290" s="40">
        <v>1804.7500000000002</v>
      </c>
      <c r="J290" s="40">
        <v>1814.5</v>
      </c>
      <c r="K290" s="31">
        <v>1795</v>
      </c>
      <c r="L290" s="31">
        <v>1777.05</v>
      </c>
      <c r="M290" s="31">
        <v>14.19337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81.599999999999994</v>
      </c>
      <c r="D291" s="40">
        <v>81.933333333333337</v>
      </c>
      <c r="E291" s="40">
        <v>79.866666666666674</v>
      </c>
      <c r="F291" s="40">
        <v>78.13333333333334</v>
      </c>
      <c r="G291" s="40">
        <v>76.066666666666677</v>
      </c>
      <c r="H291" s="40">
        <v>83.666666666666671</v>
      </c>
      <c r="I291" s="40">
        <v>85.733333333333334</v>
      </c>
      <c r="J291" s="40">
        <v>87.466666666666669</v>
      </c>
      <c r="K291" s="31">
        <v>84</v>
      </c>
      <c r="L291" s="31">
        <v>80.2</v>
      </c>
      <c r="M291" s="31">
        <v>111.84742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3825.35</v>
      </c>
      <c r="D292" s="40">
        <v>3778.1166666666668</v>
      </c>
      <c r="E292" s="40">
        <v>3702.2333333333336</v>
      </c>
      <c r="F292" s="40">
        <v>3579.1166666666668</v>
      </c>
      <c r="G292" s="40">
        <v>3503.2333333333336</v>
      </c>
      <c r="H292" s="40">
        <v>3901.2333333333336</v>
      </c>
      <c r="I292" s="40">
        <v>3977.1166666666668</v>
      </c>
      <c r="J292" s="40">
        <v>4100.2333333333336</v>
      </c>
      <c r="K292" s="31">
        <v>3854</v>
      </c>
      <c r="L292" s="31">
        <v>3655</v>
      </c>
      <c r="M292" s="31">
        <v>8.3627699999999994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387.8</v>
      </c>
      <c r="D293" s="40">
        <v>389.5333333333333</v>
      </c>
      <c r="E293" s="40">
        <v>383.26666666666659</v>
      </c>
      <c r="F293" s="40">
        <v>378.73333333333329</v>
      </c>
      <c r="G293" s="40">
        <v>372.46666666666658</v>
      </c>
      <c r="H293" s="40">
        <v>394.06666666666661</v>
      </c>
      <c r="I293" s="40">
        <v>400.33333333333326</v>
      </c>
      <c r="J293" s="40">
        <v>404.86666666666662</v>
      </c>
      <c r="K293" s="31">
        <v>395.8</v>
      </c>
      <c r="L293" s="31">
        <v>385</v>
      </c>
      <c r="M293" s="31">
        <v>23.532419999999998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274.95</v>
      </c>
      <c r="D294" s="40">
        <v>275.09999999999997</v>
      </c>
      <c r="E294" s="40">
        <v>271.39999999999992</v>
      </c>
      <c r="F294" s="40">
        <v>267.84999999999997</v>
      </c>
      <c r="G294" s="40">
        <v>264.14999999999992</v>
      </c>
      <c r="H294" s="40">
        <v>278.64999999999992</v>
      </c>
      <c r="I294" s="40">
        <v>282.34999999999997</v>
      </c>
      <c r="J294" s="40">
        <v>285.89999999999992</v>
      </c>
      <c r="K294" s="31">
        <v>278.8</v>
      </c>
      <c r="L294" s="31">
        <v>271.55</v>
      </c>
      <c r="M294" s="31">
        <v>0.88748000000000005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8088.35</v>
      </c>
      <c r="D295" s="40">
        <v>8058.75</v>
      </c>
      <c r="E295" s="40">
        <v>7947.45</v>
      </c>
      <c r="F295" s="40">
        <v>7806.55</v>
      </c>
      <c r="G295" s="40">
        <v>7695.25</v>
      </c>
      <c r="H295" s="40">
        <v>8199.65</v>
      </c>
      <c r="I295" s="40">
        <v>8310.9499999999989</v>
      </c>
      <c r="J295" s="40">
        <v>8451.8499999999985</v>
      </c>
      <c r="K295" s="31">
        <v>8170.05</v>
      </c>
      <c r="L295" s="31">
        <v>7917.85</v>
      </c>
      <c r="M295" s="31">
        <v>8.0810000000000007E-2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4958.8500000000004</v>
      </c>
      <c r="D296" s="40">
        <v>4896.5999999999995</v>
      </c>
      <c r="E296" s="40">
        <v>4818.1999999999989</v>
      </c>
      <c r="F296" s="40">
        <v>4677.5499999999993</v>
      </c>
      <c r="G296" s="40">
        <v>4599.1499999999987</v>
      </c>
      <c r="H296" s="40">
        <v>5037.2499999999991</v>
      </c>
      <c r="I296" s="40">
        <v>5115.6499999999987</v>
      </c>
      <c r="J296" s="40">
        <v>5256.2999999999993</v>
      </c>
      <c r="K296" s="31">
        <v>4975</v>
      </c>
      <c r="L296" s="31">
        <v>4755.95</v>
      </c>
      <c r="M296" s="31">
        <v>6.1160199999999998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1638.75</v>
      </c>
      <c r="D297" s="40">
        <v>1642.9333333333334</v>
      </c>
      <c r="E297" s="40">
        <v>1620.8666666666668</v>
      </c>
      <c r="F297" s="40">
        <v>1602.9833333333333</v>
      </c>
      <c r="G297" s="40">
        <v>1580.9166666666667</v>
      </c>
      <c r="H297" s="40">
        <v>1660.8166666666668</v>
      </c>
      <c r="I297" s="40">
        <v>1682.8833333333334</v>
      </c>
      <c r="J297" s="40">
        <v>1700.7666666666669</v>
      </c>
      <c r="K297" s="31">
        <v>1665</v>
      </c>
      <c r="L297" s="31">
        <v>1625.05</v>
      </c>
      <c r="M297" s="31">
        <v>18.385249999999999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694.85</v>
      </c>
      <c r="D298" s="40">
        <v>698.94999999999993</v>
      </c>
      <c r="E298" s="40">
        <v>685.89999999999986</v>
      </c>
      <c r="F298" s="40">
        <v>676.94999999999993</v>
      </c>
      <c r="G298" s="40">
        <v>663.89999999999986</v>
      </c>
      <c r="H298" s="40">
        <v>707.89999999999986</v>
      </c>
      <c r="I298" s="40">
        <v>720.94999999999982</v>
      </c>
      <c r="J298" s="40">
        <v>729.89999999999986</v>
      </c>
      <c r="K298" s="31">
        <v>712</v>
      </c>
      <c r="L298" s="31">
        <v>690</v>
      </c>
      <c r="M298" s="31">
        <v>44.231920000000002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39.950000000000003</v>
      </c>
      <c r="D299" s="40">
        <v>39.949999999999996</v>
      </c>
      <c r="E299" s="40">
        <v>39.599999999999994</v>
      </c>
      <c r="F299" s="40">
        <v>39.25</v>
      </c>
      <c r="G299" s="40">
        <v>38.9</v>
      </c>
      <c r="H299" s="40">
        <v>40.29999999999999</v>
      </c>
      <c r="I299" s="40">
        <v>40.65</v>
      </c>
      <c r="J299" s="40">
        <v>40.999999999999986</v>
      </c>
      <c r="K299" s="31">
        <v>40.299999999999997</v>
      </c>
      <c r="L299" s="31">
        <v>39.6</v>
      </c>
      <c r="M299" s="31">
        <v>15.1302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1864.15</v>
      </c>
      <c r="D300" s="40">
        <v>1855.8333333333333</v>
      </c>
      <c r="E300" s="40">
        <v>1838.6666666666665</v>
      </c>
      <c r="F300" s="40">
        <v>1813.1833333333332</v>
      </c>
      <c r="G300" s="40">
        <v>1796.0166666666664</v>
      </c>
      <c r="H300" s="40">
        <v>1881.3166666666666</v>
      </c>
      <c r="I300" s="40">
        <v>1898.4833333333331</v>
      </c>
      <c r="J300" s="40">
        <v>1923.9666666666667</v>
      </c>
      <c r="K300" s="31">
        <v>1873</v>
      </c>
      <c r="L300" s="31">
        <v>1830.35</v>
      </c>
      <c r="M300" s="31">
        <v>1.4217200000000001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974.35</v>
      </c>
      <c r="D301" s="40">
        <v>976.11666666666679</v>
      </c>
      <c r="E301" s="40">
        <v>967.93333333333362</v>
      </c>
      <c r="F301" s="40">
        <v>961.51666666666688</v>
      </c>
      <c r="G301" s="40">
        <v>953.33333333333371</v>
      </c>
      <c r="H301" s="40">
        <v>982.53333333333353</v>
      </c>
      <c r="I301" s="40">
        <v>990.7166666666667</v>
      </c>
      <c r="J301" s="40">
        <v>997.13333333333344</v>
      </c>
      <c r="K301" s="31">
        <v>984.3</v>
      </c>
      <c r="L301" s="31">
        <v>969.7</v>
      </c>
      <c r="M301" s="31">
        <v>31.333629999999999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4003.4</v>
      </c>
      <c r="D302" s="40">
        <v>3999.9666666666667</v>
      </c>
      <c r="E302" s="40">
        <v>3945.8333333333335</v>
      </c>
      <c r="F302" s="40">
        <v>3888.2666666666669</v>
      </c>
      <c r="G302" s="40">
        <v>3834.1333333333337</v>
      </c>
      <c r="H302" s="40">
        <v>4057.5333333333333</v>
      </c>
      <c r="I302" s="40">
        <v>4111.6666666666661</v>
      </c>
      <c r="J302" s="40">
        <v>4169.2333333333336</v>
      </c>
      <c r="K302" s="31">
        <v>4054.1</v>
      </c>
      <c r="L302" s="31">
        <v>3942.4</v>
      </c>
      <c r="M302" s="31">
        <v>0.35139999999999999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737.9</v>
      </c>
      <c r="D303" s="40">
        <v>754.26666666666677</v>
      </c>
      <c r="E303" s="40">
        <v>703.63333333333355</v>
      </c>
      <c r="F303" s="40">
        <v>669.36666666666679</v>
      </c>
      <c r="G303" s="40">
        <v>618.73333333333358</v>
      </c>
      <c r="H303" s="40">
        <v>788.53333333333353</v>
      </c>
      <c r="I303" s="40">
        <v>839.16666666666674</v>
      </c>
      <c r="J303" s="40">
        <v>873.43333333333351</v>
      </c>
      <c r="K303" s="31">
        <v>804.9</v>
      </c>
      <c r="L303" s="31">
        <v>720</v>
      </c>
      <c r="M303" s="31">
        <v>5.3788400000000003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43.3</v>
      </c>
      <c r="D304" s="40">
        <v>43.783333333333331</v>
      </c>
      <c r="E304" s="40">
        <v>42.566666666666663</v>
      </c>
      <c r="F304" s="40">
        <v>41.833333333333329</v>
      </c>
      <c r="G304" s="40">
        <v>40.61666666666666</v>
      </c>
      <c r="H304" s="40">
        <v>44.516666666666666</v>
      </c>
      <c r="I304" s="40">
        <v>45.733333333333334</v>
      </c>
      <c r="J304" s="40">
        <v>46.466666666666669</v>
      </c>
      <c r="K304" s="31">
        <v>45</v>
      </c>
      <c r="L304" s="31">
        <v>43.05</v>
      </c>
      <c r="M304" s="31">
        <v>17.206479999999999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170.9</v>
      </c>
      <c r="D305" s="40">
        <v>171.9</v>
      </c>
      <c r="E305" s="40">
        <v>169.10000000000002</v>
      </c>
      <c r="F305" s="40">
        <v>167.3</v>
      </c>
      <c r="G305" s="40">
        <v>164.50000000000003</v>
      </c>
      <c r="H305" s="40">
        <v>173.70000000000002</v>
      </c>
      <c r="I305" s="40">
        <v>176.50000000000003</v>
      </c>
      <c r="J305" s="40">
        <v>178.3</v>
      </c>
      <c r="K305" s="31">
        <v>174.7</v>
      </c>
      <c r="L305" s="31">
        <v>170.1</v>
      </c>
      <c r="M305" s="31">
        <v>3.8452299999999999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78736.600000000006</v>
      </c>
      <c r="D306" s="40">
        <v>78610.583333333343</v>
      </c>
      <c r="E306" s="40">
        <v>78056.116666666683</v>
      </c>
      <c r="F306" s="40">
        <v>77375.633333333346</v>
      </c>
      <c r="G306" s="40">
        <v>76821.166666666686</v>
      </c>
      <c r="H306" s="40">
        <v>79291.06666666668</v>
      </c>
      <c r="I306" s="40">
        <v>79845.533333333355</v>
      </c>
      <c r="J306" s="40">
        <v>80526.016666666677</v>
      </c>
      <c r="K306" s="31">
        <v>79165.05</v>
      </c>
      <c r="L306" s="31">
        <v>77930.100000000006</v>
      </c>
      <c r="M306" s="31">
        <v>9.035E-2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1126.75</v>
      </c>
      <c r="D307" s="40">
        <v>1126.55</v>
      </c>
      <c r="E307" s="40">
        <v>1116.25</v>
      </c>
      <c r="F307" s="40">
        <v>1105.75</v>
      </c>
      <c r="G307" s="40">
        <v>1095.45</v>
      </c>
      <c r="H307" s="40">
        <v>1137.05</v>
      </c>
      <c r="I307" s="40">
        <v>1147.3499999999997</v>
      </c>
      <c r="J307" s="40">
        <v>1157.8499999999999</v>
      </c>
      <c r="K307" s="31">
        <v>1136.8499999999999</v>
      </c>
      <c r="L307" s="31">
        <v>1116.05</v>
      </c>
      <c r="M307" s="31">
        <v>3.0484399999999998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4389.3500000000004</v>
      </c>
      <c r="D308" s="40">
        <v>4402.3499999999995</v>
      </c>
      <c r="E308" s="40">
        <v>4339.6999999999989</v>
      </c>
      <c r="F308" s="40">
        <v>4290.0499999999993</v>
      </c>
      <c r="G308" s="40">
        <v>4227.3999999999987</v>
      </c>
      <c r="H308" s="40">
        <v>4451.9999999999991</v>
      </c>
      <c r="I308" s="40">
        <v>4514.6499999999987</v>
      </c>
      <c r="J308" s="40">
        <v>4564.2999999999993</v>
      </c>
      <c r="K308" s="31">
        <v>4465</v>
      </c>
      <c r="L308" s="31">
        <v>4352.7</v>
      </c>
      <c r="M308" s="31">
        <v>0.12373000000000001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330.55</v>
      </c>
      <c r="D309" s="40">
        <v>334.95</v>
      </c>
      <c r="E309" s="40">
        <v>320.89999999999998</v>
      </c>
      <c r="F309" s="40">
        <v>311.25</v>
      </c>
      <c r="G309" s="40">
        <v>297.2</v>
      </c>
      <c r="H309" s="40">
        <v>344.59999999999997</v>
      </c>
      <c r="I309" s="40">
        <v>358.65000000000003</v>
      </c>
      <c r="J309" s="40">
        <v>368.29999999999995</v>
      </c>
      <c r="K309" s="31">
        <v>349</v>
      </c>
      <c r="L309" s="31">
        <v>325.3</v>
      </c>
      <c r="M309" s="31">
        <v>7.7614099999999997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148.5</v>
      </c>
      <c r="D310" s="40">
        <v>149.03333333333333</v>
      </c>
      <c r="E310" s="40">
        <v>146.46666666666667</v>
      </c>
      <c r="F310" s="40">
        <v>144.43333333333334</v>
      </c>
      <c r="G310" s="40">
        <v>141.86666666666667</v>
      </c>
      <c r="H310" s="40">
        <v>151.06666666666666</v>
      </c>
      <c r="I310" s="40">
        <v>153.63333333333333</v>
      </c>
      <c r="J310" s="40">
        <v>155.66666666666666</v>
      </c>
      <c r="K310" s="31">
        <v>151.6</v>
      </c>
      <c r="L310" s="31">
        <v>147</v>
      </c>
      <c r="M310" s="31">
        <v>46.189039999999999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790.65</v>
      </c>
      <c r="D311" s="40">
        <v>792.19999999999993</v>
      </c>
      <c r="E311" s="40">
        <v>780.44999999999982</v>
      </c>
      <c r="F311" s="40">
        <v>770.24999999999989</v>
      </c>
      <c r="G311" s="40">
        <v>758.49999999999977</v>
      </c>
      <c r="H311" s="40">
        <v>802.39999999999986</v>
      </c>
      <c r="I311" s="40">
        <v>814.15000000000009</v>
      </c>
      <c r="J311" s="40">
        <v>824.34999999999991</v>
      </c>
      <c r="K311" s="31">
        <v>803.95</v>
      </c>
      <c r="L311" s="31">
        <v>782</v>
      </c>
      <c r="M311" s="31">
        <v>38.355220000000003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245.7</v>
      </c>
      <c r="D312" s="40">
        <v>246.26666666666665</v>
      </c>
      <c r="E312" s="40">
        <v>240.43333333333331</v>
      </c>
      <c r="F312" s="40">
        <v>235.16666666666666</v>
      </c>
      <c r="G312" s="40">
        <v>229.33333333333331</v>
      </c>
      <c r="H312" s="40">
        <v>251.5333333333333</v>
      </c>
      <c r="I312" s="40">
        <v>257.36666666666667</v>
      </c>
      <c r="J312" s="40">
        <v>262.63333333333333</v>
      </c>
      <c r="K312" s="31">
        <v>252.1</v>
      </c>
      <c r="L312" s="31">
        <v>241</v>
      </c>
      <c r="M312" s="31">
        <v>1.9227300000000001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301.14999999999998</v>
      </c>
      <c r="D313" s="40">
        <v>300.23333333333329</v>
      </c>
      <c r="E313" s="40">
        <v>296.01666666666659</v>
      </c>
      <c r="F313" s="40">
        <v>290.88333333333333</v>
      </c>
      <c r="G313" s="40">
        <v>286.66666666666663</v>
      </c>
      <c r="H313" s="40">
        <v>305.36666666666656</v>
      </c>
      <c r="I313" s="40">
        <v>309.58333333333326</v>
      </c>
      <c r="J313" s="40">
        <v>314.71666666666653</v>
      </c>
      <c r="K313" s="31">
        <v>304.45</v>
      </c>
      <c r="L313" s="31">
        <v>295.10000000000002</v>
      </c>
      <c r="M313" s="31">
        <v>2.1238299999999999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696.95</v>
      </c>
      <c r="D314" s="40">
        <v>697.63333333333333</v>
      </c>
      <c r="E314" s="40">
        <v>690.31666666666661</v>
      </c>
      <c r="F314" s="40">
        <v>683.68333333333328</v>
      </c>
      <c r="G314" s="40">
        <v>676.36666666666656</v>
      </c>
      <c r="H314" s="40">
        <v>704.26666666666665</v>
      </c>
      <c r="I314" s="40">
        <v>711.58333333333348</v>
      </c>
      <c r="J314" s="40">
        <v>718.2166666666667</v>
      </c>
      <c r="K314" s="31">
        <v>704.95</v>
      </c>
      <c r="L314" s="31">
        <v>691</v>
      </c>
      <c r="M314" s="31">
        <v>0.62356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168.95</v>
      </c>
      <c r="D315" s="40">
        <v>169.54999999999998</v>
      </c>
      <c r="E315" s="40">
        <v>166.09999999999997</v>
      </c>
      <c r="F315" s="40">
        <v>163.24999999999997</v>
      </c>
      <c r="G315" s="40">
        <v>159.79999999999995</v>
      </c>
      <c r="H315" s="40">
        <v>172.39999999999998</v>
      </c>
      <c r="I315" s="40">
        <v>175.84999999999997</v>
      </c>
      <c r="J315" s="40">
        <v>178.7</v>
      </c>
      <c r="K315" s="31">
        <v>173</v>
      </c>
      <c r="L315" s="31">
        <v>166.7</v>
      </c>
      <c r="M315" s="31">
        <v>99.367140000000006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44.95</v>
      </c>
      <c r="D316" s="40">
        <v>44.233333333333327</v>
      </c>
      <c r="E316" s="40">
        <v>42.966666666666654</v>
      </c>
      <c r="F316" s="40">
        <v>40.983333333333327</v>
      </c>
      <c r="G316" s="40">
        <v>39.716666666666654</v>
      </c>
      <c r="H316" s="40">
        <v>46.216666666666654</v>
      </c>
      <c r="I316" s="40">
        <v>47.48333333333332</v>
      </c>
      <c r="J316" s="40">
        <v>49.466666666666654</v>
      </c>
      <c r="K316" s="31">
        <v>45.5</v>
      </c>
      <c r="L316" s="31">
        <v>42.25</v>
      </c>
      <c r="M316" s="31">
        <v>38.602449999999997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520.6</v>
      </c>
      <c r="D317" s="40">
        <v>519.31666666666672</v>
      </c>
      <c r="E317" s="40">
        <v>515.73333333333346</v>
      </c>
      <c r="F317" s="40">
        <v>510.86666666666679</v>
      </c>
      <c r="G317" s="40">
        <v>507.28333333333353</v>
      </c>
      <c r="H317" s="40">
        <v>524.18333333333339</v>
      </c>
      <c r="I317" s="40">
        <v>527.76666666666665</v>
      </c>
      <c r="J317" s="40">
        <v>532.63333333333333</v>
      </c>
      <c r="K317" s="31">
        <v>522.9</v>
      </c>
      <c r="L317" s="31">
        <v>514.45000000000005</v>
      </c>
      <c r="M317" s="31">
        <v>24.947150000000001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6885.4</v>
      </c>
      <c r="D318" s="40">
        <v>6858.2666666666664</v>
      </c>
      <c r="E318" s="40">
        <v>6773.5333333333328</v>
      </c>
      <c r="F318" s="40">
        <v>6661.6666666666661</v>
      </c>
      <c r="G318" s="40">
        <v>6576.9333333333325</v>
      </c>
      <c r="H318" s="40">
        <v>6970.1333333333332</v>
      </c>
      <c r="I318" s="40">
        <v>7054.8666666666668</v>
      </c>
      <c r="J318" s="40">
        <v>7166.7333333333336</v>
      </c>
      <c r="K318" s="31">
        <v>6943</v>
      </c>
      <c r="L318" s="31">
        <v>6746.4</v>
      </c>
      <c r="M318" s="31">
        <v>7.5251700000000001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1077.4000000000001</v>
      </c>
      <c r="D319" s="40">
        <v>1067.9333333333334</v>
      </c>
      <c r="E319" s="40">
        <v>1053.4666666666667</v>
      </c>
      <c r="F319" s="40">
        <v>1029.5333333333333</v>
      </c>
      <c r="G319" s="40">
        <v>1015.0666666666666</v>
      </c>
      <c r="H319" s="40">
        <v>1091.8666666666668</v>
      </c>
      <c r="I319" s="40">
        <v>1106.3333333333335</v>
      </c>
      <c r="J319" s="40">
        <v>1130.2666666666669</v>
      </c>
      <c r="K319" s="31">
        <v>1082.4000000000001</v>
      </c>
      <c r="L319" s="31">
        <v>1044</v>
      </c>
      <c r="M319" s="31">
        <v>6.1143799999999997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343.5</v>
      </c>
      <c r="D320" s="40">
        <v>337.58333333333331</v>
      </c>
      <c r="E320" s="40">
        <v>327.76666666666665</v>
      </c>
      <c r="F320" s="40">
        <v>312.03333333333336</v>
      </c>
      <c r="G320" s="40">
        <v>302.2166666666667</v>
      </c>
      <c r="H320" s="40">
        <v>353.31666666666661</v>
      </c>
      <c r="I320" s="40">
        <v>363.13333333333333</v>
      </c>
      <c r="J320" s="40">
        <v>378.86666666666656</v>
      </c>
      <c r="K320" s="31">
        <v>347.4</v>
      </c>
      <c r="L320" s="31">
        <v>321.85000000000002</v>
      </c>
      <c r="M320" s="31">
        <v>61.016260000000003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236.85</v>
      </c>
      <c r="D321" s="40">
        <v>238.33333333333334</v>
      </c>
      <c r="E321" s="40">
        <v>232.66666666666669</v>
      </c>
      <c r="F321" s="40">
        <v>228.48333333333335</v>
      </c>
      <c r="G321" s="40">
        <v>222.81666666666669</v>
      </c>
      <c r="H321" s="40">
        <v>242.51666666666668</v>
      </c>
      <c r="I321" s="40">
        <v>248.18333333333337</v>
      </c>
      <c r="J321" s="40">
        <v>252.36666666666667</v>
      </c>
      <c r="K321" s="31">
        <v>244</v>
      </c>
      <c r="L321" s="31">
        <v>234.15</v>
      </c>
      <c r="M321" s="31">
        <v>4.8601299999999998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2709.25</v>
      </c>
      <c r="D322" s="40">
        <v>2682.0666666666666</v>
      </c>
      <c r="E322" s="40">
        <v>2637.1833333333334</v>
      </c>
      <c r="F322" s="40">
        <v>2565.1166666666668</v>
      </c>
      <c r="G322" s="40">
        <v>2520.2333333333336</v>
      </c>
      <c r="H322" s="40">
        <v>2754.1333333333332</v>
      </c>
      <c r="I322" s="40">
        <v>2799.0166666666664</v>
      </c>
      <c r="J322" s="40">
        <v>2871.083333333333</v>
      </c>
      <c r="K322" s="31">
        <v>2726.95</v>
      </c>
      <c r="L322" s="31">
        <v>2610</v>
      </c>
      <c r="M322" s="31">
        <v>1.8205100000000001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3017.3</v>
      </c>
      <c r="D323" s="40">
        <v>2984.65</v>
      </c>
      <c r="E323" s="40">
        <v>2940.65</v>
      </c>
      <c r="F323" s="40">
        <v>2864</v>
      </c>
      <c r="G323" s="40">
        <v>2820</v>
      </c>
      <c r="H323" s="40">
        <v>3061.3</v>
      </c>
      <c r="I323" s="40">
        <v>3105.3</v>
      </c>
      <c r="J323" s="40">
        <v>3181.9500000000003</v>
      </c>
      <c r="K323" s="31">
        <v>3028.65</v>
      </c>
      <c r="L323" s="31">
        <v>2908</v>
      </c>
      <c r="M323" s="31">
        <v>11.726279999999999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127.75</v>
      </c>
      <c r="D324" s="40">
        <v>127.61666666666667</v>
      </c>
      <c r="E324" s="40">
        <v>125.48333333333335</v>
      </c>
      <c r="F324" s="40">
        <v>123.21666666666667</v>
      </c>
      <c r="G324" s="40">
        <v>121.08333333333334</v>
      </c>
      <c r="H324" s="40">
        <v>129.88333333333335</v>
      </c>
      <c r="I324" s="40">
        <v>132.01666666666668</v>
      </c>
      <c r="J324" s="40">
        <v>134.28333333333336</v>
      </c>
      <c r="K324" s="31">
        <v>129.75</v>
      </c>
      <c r="L324" s="31">
        <v>125.35</v>
      </c>
      <c r="M324" s="31">
        <v>2.1926000000000001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731.2</v>
      </c>
      <c r="D325" s="40">
        <v>722.56666666666661</v>
      </c>
      <c r="E325" s="40">
        <v>704.13333333333321</v>
      </c>
      <c r="F325" s="40">
        <v>677.06666666666661</v>
      </c>
      <c r="G325" s="40">
        <v>658.63333333333321</v>
      </c>
      <c r="H325" s="40">
        <v>749.63333333333321</v>
      </c>
      <c r="I325" s="40">
        <v>768.06666666666661</v>
      </c>
      <c r="J325" s="40">
        <v>795.13333333333321</v>
      </c>
      <c r="K325" s="31">
        <v>741</v>
      </c>
      <c r="L325" s="31">
        <v>695.5</v>
      </c>
      <c r="M325" s="31">
        <v>5.06541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183.05</v>
      </c>
      <c r="D326" s="40">
        <v>183.15</v>
      </c>
      <c r="E326" s="40">
        <v>180.9</v>
      </c>
      <c r="F326" s="40">
        <v>178.75</v>
      </c>
      <c r="G326" s="40">
        <v>176.5</v>
      </c>
      <c r="H326" s="40">
        <v>185.3</v>
      </c>
      <c r="I326" s="40">
        <v>187.55</v>
      </c>
      <c r="J326" s="40">
        <v>189.70000000000002</v>
      </c>
      <c r="K326" s="31">
        <v>185.4</v>
      </c>
      <c r="L326" s="31">
        <v>181</v>
      </c>
      <c r="M326" s="31">
        <v>2.5772699999999999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794.65</v>
      </c>
      <c r="D327" s="40">
        <v>796.25</v>
      </c>
      <c r="E327" s="40">
        <v>784.75</v>
      </c>
      <c r="F327" s="40">
        <v>774.85</v>
      </c>
      <c r="G327" s="40">
        <v>763.35</v>
      </c>
      <c r="H327" s="40">
        <v>806.15</v>
      </c>
      <c r="I327" s="40">
        <v>817.65</v>
      </c>
      <c r="J327" s="40">
        <v>827.55</v>
      </c>
      <c r="K327" s="31">
        <v>807.75</v>
      </c>
      <c r="L327" s="31">
        <v>786.35</v>
      </c>
      <c r="M327" s="31">
        <v>4.1528099999999997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2841.55</v>
      </c>
      <c r="D328" s="40">
        <v>2808.4500000000003</v>
      </c>
      <c r="E328" s="40">
        <v>2761.9000000000005</v>
      </c>
      <c r="F328" s="40">
        <v>2682.2500000000005</v>
      </c>
      <c r="G328" s="40">
        <v>2635.7000000000007</v>
      </c>
      <c r="H328" s="40">
        <v>2888.1000000000004</v>
      </c>
      <c r="I328" s="40">
        <v>2934.6500000000005</v>
      </c>
      <c r="J328" s="40">
        <v>3014.3</v>
      </c>
      <c r="K328" s="31">
        <v>2855</v>
      </c>
      <c r="L328" s="31">
        <v>2728.8</v>
      </c>
      <c r="M328" s="31">
        <v>7.9458500000000001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1482.85</v>
      </c>
      <c r="D329" s="40">
        <v>1486.95</v>
      </c>
      <c r="E329" s="40">
        <v>1473.9</v>
      </c>
      <c r="F329" s="40">
        <v>1464.95</v>
      </c>
      <c r="G329" s="40">
        <v>1451.9</v>
      </c>
      <c r="H329" s="40">
        <v>1495.9</v>
      </c>
      <c r="I329" s="40">
        <v>1508.9499999999998</v>
      </c>
      <c r="J329" s="40">
        <v>1517.9</v>
      </c>
      <c r="K329" s="31">
        <v>1500</v>
      </c>
      <c r="L329" s="31">
        <v>1478</v>
      </c>
      <c r="M329" s="31">
        <v>2.2796500000000002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1473.9</v>
      </c>
      <c r="D330" s="40">
        <v>1474.8</v>
      </c>
      <c r="E330" s="40">
        <v>1464.1</v>
      </c>
      <c r="F330" s="40">
        <v>1454.3</v>
      </c>
      <c r="G330" s="40">
        <v>1443.6</v>
      </c>
      <c r="H330" s="40">
        <v>1484.6</v>
      </c>
      <c r="I330" s="40">
        <v>1495.3000000000002</v>
      </c>
      <c r="J330" s="40">
        <v>1505.1</v>
      </c>
      <c r="K330" s="31">
        <v>1485.5</v>
      </c>
      <c r="L330" s="31">
        <v>1465</v>
      </c>
      <c r="M330" s="31">
        <v>6.6482799999999997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965.1</v>
      </c>
      <c r="D331" s="40">
        <v>973.16666666666663</v>
      </c>
      <c r="E331" s="40">
        <v>952.93333333333328</v>
      </c>
      <c r="F331" s="40">
        <v>940.76666666666665</v>
      </c>
      <c r="G331" s="40">
        <v>920.5333333333333</v>
      </c>
      <c r="H331" s="40">
        <v>985.33333333333326</v>
      </c>
      <c r="I331" s="40">
        <v>1005.5666666666666</v>
      </c>
      <c r="J331" s="40">
        <v>1017.7333333333332</v>
      </c>
      <c r="K331" s="31">
        <v>993.4</v>
      </c>
      <c r="L331" s="31">
        <v>961</v>
      </c>
      <c r="M331" s="31">
        <v>2.8978600000000001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44.75</v>
      </c>
      <c r="D332" s="40">
        <v>44.866666666666667</v>
      </c>
      <c r="E332" s="40">
        <v>44.283333333333331</v>
      </c>
      <c r="F332" s="40">
        <v>43.816666666666663</v>
      </c>
      <c r="G332" s="40">
        <v>43.233333333333327</v>
      </c>
      <c r="H332" s="40">
        <v>45.333333333333336</v>
      </c>
      <c r="I332" s="40">
        <v>45.916666666666664</v>
      </c>
      <c r="J332" s="40">
        <v>46.38333333333334</v>
      </c>
      <c r="K332" s="31">
        <v>45.45</v>
      </c>
      <c r="L332" s="31">
        <v>44.4</v>
      </c>
      <c r="M332" s="31">
        <v>43.801389999999998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80.7</v>
      </c>
      <c r="D333" s="40">
        <v>80.983333333333334</v>
      </c>
      <c r="E333" s="40">
        <v>79.716666666666669</v>
      </c>
      <c r="F333" s="40">
        <v>78.733333333333334</v>
      </c>
      <c r="G333" s="40">
        <v>77.466666666666669</v>
      </c>
      <c r="H333" s="40">
        <v>81.966666666666669</v>
      </c>
      <c r="I333" s="40">
        <v>83.233333333333348</v>
      </c>
      <c r="J333" s="40">
        <v>84.216666666666669</v>
      </c>
      <c r="K333" s="31">
        <v>82.25</v>
      </c>
      <c r="L333" s="31">
        <v>80</v>
      </c>
      <c r="M333" s="31">
        <v>18.12229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594.20000000000005</v>
      </c>
      <c r="D334" s="40">
        <v>595.73333333333335</v>
      </c>
      <c r="E334" s="40">
        <v>581.4666666666667</v>
      </c>
      <c r="F334" s="40">
        <v>568.73333333333335</v>
      </c>
      <c r="G334" s="40">
        <v>554.4666666666667</v>
      </c>
      <c r="H334" s="40">
        <v>608.4666666666667</v>
      </c>
      <c r="I334" s="40">
        <v>622.73333333333335</v>
      </c>
      <c r="J334" s="40">
        <v>635.4666666666667</v>
      </c>
      <c r="K334" s="31">
        <v>610</v>
      </c>
      <c r="L334" s="31">
        <v>583</v>
      </c>
      <c r="M334" s="31">
        <v>0.81925000000000003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26.15</v>
      </c>
      <c r="D335" s="40">
        <v>26.2</v>
      </c>
      <c r="E335" s="40">
        <v>26</v>
      </c>
      <c r="F335" s="40">
        <v>25.85</v>
      </c>
      <c r="G335" s="40">
        <v>25.650000000000002</v>
      </c>
      <c r="H335" s="40">
        <v>26.349999999999998</v>
      </c>
      <c r="I335" s="40">
        <v>26.549999999999994</v>
      </c>
      <c r="J335" s="40">
        <v>26.699999999999996</v>
      </c>
      <c r="K335" s="31">
        <v>26.4</v>
      </c>
      <c r="L335" s="31">
        <v>26.05</v>
      </c>
      <c r="M335" s="31">
        <v>56.712600000000002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52.9</v>
      </c>
      <c r="D336" s="40">
        <v>53.233333333333327</v>
      </c>
      <c r="E336" s="40">
        <v>52.216666666666654</v>
      </c>
      <c r="F336" s="40">
        <v>51.533333333333324</v>
      </c>
      <c r="G336" s="40">
        <v>50.516666666666652</v>
      </c>
      <c r="H336" s="40">
        <v>53.916666666666657</v>
      </c>
      <c r="I336" s="40">
        <v>54.933333333333323</v>
      </c>
      <c r="J336" s="40">
        <v>55.61666666666666</v>
      </c>
      <c r="K336" s="31">
        <v>54.25</v>
      </c>
      <c r="L336" s="31">
        <v>52.55</v>
      </c>
      <c r="M336" s="31">
        <v>12.030419999999999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167.5</v>
      </c>
      <c r="D337" s="40">
        <v>168.9</v>
      </c>
      <c r="E337" s="40">
        <v>164.60000000000002</v>
      </c>
      <c r="F337" s="40">
        <v>161.70000000000002</v>
      </c>
      <c r="G337" s="40">
        <v>157.40000000000003</v>
      </c>
      <c r="H337" s="40">
        <v>171.8</v>
      </c>
      <c r="I337" s="40">
        <v>176.10000000000002</v>
      </c>
      <c r="J337" s="40">
        <v>179</v>
      </c>
      <c r="K337" s="31">
        <v>173.2</v>
      </c>
      <c r="L337" s="31">
        <v>166</v>
      </c>
      <c r="M337" s="31">
        <v>135.89981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255.55</v>
      </c>
      <c r="D338" s="40">
        <v>257.95</v>
      </c>
      <c r="E338" s="40">
        <v>251.5</v>
      </c>
      <c r="F338" s="40">
        <v>247.45000000000002</v>
      </c>
      <c r="G338" s="40">
        <v>241.00000000000003</v>
      </c>
      <c r="H338" s="40">
        <v>262</v>
      </c>
      <c r="I338" s="40">
        <v>268.44999999999993</v>
      </c>
      <c r="J338" s="40">
        <v>272.49999999999994</v>
      </c>
      <c r="K338" s="31">
        <v>264.39999999999998</v>
      </c>
      <c r="L338" s="31">
        <v>253.9</v>
      </c>
      <c r="M338" s="31">
        <v>10.70514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117.4</v>
      </c>
      <c r="D339" s="40">
        <v>117.7</v>
      </c>
      <c r="E339" s="40">
        <v>115.9</v>
      </c>
      <c r="F339" s="40">
        <v>114.4</v>
      </c>
      <c r="G339" s="40">
        <v>112.60000000000001</v>
      </c>
      <c r="H339" s="40">
        <v>119.2</v>
      </c>
      <c r="I339" s="40">
        <v>120.99999999999999</v>
      </c>
      <c r="J339" s="40">
        <v>122.5</v>
      </c>
      <c r="K339" s="31">
        <v>119.5</v>
      </c>
      <c r="L339" s="31">
        <v>116.2</v>
      </c>
      <c r="M339" s="31">
        <v>87.58578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507.95</v>
      </c>
      <c r="D340" s="40">
        <v>506.40000000000003</v>
      </c>
      <c r="E340" s="40">
        <v>495.55000000000007</v>
      </c>
      <c r="F340" s="40">
        <v>483.15000000000003</v>
      </c>
      <c r="G340" s="40">
        <v>472.30000000000007</v>
      </c>
      <c r="H340" s="40">
        <v>518.80000000000007</v>
      </c>
      <c r="I340" s="40">
        <v>529.65000000000009</v>
      </c>
      <c r="J340" s="40">
        <v>542.05000000000007</v>
      </c>
      <c r="K340" s="31">
        <v>517.25</v>
      </c>
      <c r="L340" s="31">
        <v>494</v>
      </c>
      <c r="M340" s="31">
        <v>6.7454000000000001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80.7</v>
      </c>
      <c r="D341" s="40">
        <v>81.483333333333334</v>
      </c>
      <c r="E341" s="40">
        <v>79.416666666666671</v>
      </c>
      <c r="F341" s="40">
        <v>78.13333333333334</v>
      </c>
      <c r="G341" s="40">
        <v>76.066666666666677</v>
      </c>
      <c r="H341" s="40">
        <v>82.766666666666666</v>
      </c>
      <c r="I341" s="40">
        <v>84.833333333333329</v>
      </c>
      <c r="J341" s="40">
        <v>86.11666666666666</v>
      </c>
      <c r="K341" s="31">
        <v>83.55</v>
      </c>
      <c r="L341" s="31">
        <v>80.2</v>
      </c>
      <c r="M341" s="31">
        <v>149.28971999999999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55.1</v>
      </c>
      <c r="D342" s="40">
        <v>55.333333333333336</v>
      </c>
      <c r="E342" s="40">
        <v>54.266666666666673</v>
      </c>
      <c r="F342" s="40">
        <v>53.433333333333337</v>
      </c>
      <c r="G342" s="40">
        <v>52.366666666666674</v>
      </c>
      <c r="H342" s="40">
        <v>56.166666666666671</v>
      </c>
      <c r="I342" s="40">
        <v>57.233333333333334</v>
      </c>
      <c r="J342" s="40">
        <v>58.06666666666667</v>
      </c>
      <c r="K342" s="31">
        <v>56.4</v>
      </c>
      <c r="L342" s="31">
        <v>54.5</v>
      </c>
      <c r="M342" s="31">
        <v>6.9032099999999996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3708.4</v>
      </c>
      <c r="D343" s="40">
        <v>3689.4833333333336</v>
      </c>
      <c r="E343" s="40">
        <v>3648.9666666666672</v>
      </c>
      <c r="F343" s="40">
        <v>3589.5333333333338</v>
      </c>
      <c r="G343" s="40">
        <v>3549.0166666666673</v>
      </c>
      <c r="H343" s="40">
        <v>3748.916666666667</v>
      </c>
      <c r="I343" s="40">
        <v>3789.4333333333334</v>
      </c>
      <c r="J343" s="40">
        <v>3848.8666666666668</v>
      </c>
      <c r="K343" s="31">
        <v>3730</v>
      </c>
      <c r="L343" s="31">
        <v>3630.05</v>
      </c>
      <c r="M343" s="31">
        <v>1.57613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18732.55</v>
      </c>
      <c r="D344" s="40">
        <v>18610.466666666667</v>
      </c>
      <c r="E344" s="40">
        <v>18423.483333333334</v>
      </c>
      <c r="F344" s="40">
        <v>18114.416666666668</v>
      </c>
      <c r="G344" s="40">
        <v>17927.433333333334</v>
      </c>
      <c r="H344" s="40">
        <v>18919.533333333333</v>
      </c>
      <c r="I344" s="40">
        <v>19106.51666666667</v>
      </c>
      <c r="J344" s="40">
        <v>19415.583333333332</v>
      </c>
      <c r="K344" s="31">
        <v>18797.45</v>
      </c>
      <c r="L344" s="31">
        <v>18301.400000000001</v>
      </c>
      <c r="M344" s="31">
        <v>0.75200999999999996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49.05</v>
      </c>
      <c r="D345" s="40">
        <v>49.066666666666663</v>
      </c>
      <c r="E345" s="40">
        <v>48.033333333333324</v>
      </c>
      <c r="F345" s="40">
        <v>47.016666666666659</v>
      </c>
      <c r="G345" s="40">
        <v>45.98333333333332</v>
      </c>
      <c r="H345" s="40">
        <v>50.083333333333329</v>
      </c>
      <c r="I345" s="40">
        <v>51.11666666666666</v>
      </c>
      <c r="J345" s="40">
        <v>52.133333333333333</v>
      </c>
      <c r="K345" s="31">
        <v>50.1</v>
      </c>
      <c r="L345" s="31">
        <v>48.05</v>
      </c>
      <c r="M345" s="31">
        <v>12.25501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2630.25</v>
      </c>
      <c r="D346" s="40">
        <v>2652.0833333333335</v>
      </c>
      <c r="E346" s="40">
        <v>2579.166666666667</v>
      </c>
      <c r="F346" s="40">
        <v>2528.0833333333335</v>
      </c>
      <c r="G346" s="40">
        <v>2455.166666666667</v>
      </c>
      <c r="H346" s="40">
        <v>2703.166666666667</v>
      </c>
      <c r="I346" s="40">
        <v>2776.0833333333339</v>
      </c>
      <c r="J346" s="40">
        <v>2827.166666666667</v>
      </c>
      <c r="K346" s="31">
        <v>2725</v>
      </c>
      <c r="L346" s="31">
        <v>2601</v>
      </c>
      <c r="M346" s="31">
        <v>0.46118999999999999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396.7</v>
      </c>
      <c r="D347" s="40">
        <v>394.5333333333333</v>
      </c>
      <c r="E347" s="40">
        <v>388.36666666666662</v>
      </c>
      <c r="F347" s="40">
        <v>380.0333333333333</v>
      </c>
      <c r="G347" s="40">
        <v>373.86666666666662</v>
      </c>
      <c r="H347" s="40">
        <v>402.86666666666662</v>
      </c>
      <c r="I347" s="40">
        <v>409.03333333333336</v>
      </c>
      <c r="J347" s="40">
        <v>417.36666666666662</v>
      </c>
      <c r="K347" s="31">
        <v>400.7</v>
      </c>
      <c r="L347" s="31">
        <v>386.2</v>
      </c>
      <c r="M347" s="31">
        <v>22.52224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696.2</v>
      </c>
      <c r="D348" s="40">
        <v>695.81666666666661</v>
      </c>
      <c r="E348" s="40">
        <v>688.58333333333326</v>
      </c>
      <c r="F348" s="40">
        <v>680.9666666666667</v>
      </c>
      <c r="G348" s="40">
        <v>673.73333333333335</v>
      </c>
      <c r="H348" s="40">
        <v>703.43333333333317</v>
      </c>
      <c r="I348" s="40">
        <v>710.66666666666652</v>
      </c>
      <c r="J348" s="40">
        <v>718.28333333333308</v>
      </c>
      <c r="K348" s="31">
        <v>703.05</v>
      </c>
      <c r="L348" s="31">
        <v>688.2</v>
      </c>
      <c r="M348" s="31">
        <v>1.8125599999999999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113.85</v>
      </c>
      <c r="D349" s="40">
        <v>114.18333333333334</v>
      </c>
      <c r="E349" s="40">
        <v>112.36666666666667</v>
      </c>
      <c r="F349" s="40">
        <v>110.88333333333334</v>
      </c>
      <c r="G349" s="40">
        <v>109.06666666666668</v>
      </c>
      <c r="H349" s="40">
        <v>115.66666666666667</v>
      </c>
      <c r="I349" s="40">
        <v>117.48333333333333</v>
      </c>
      <c r="J349" s="40">
        <v>118.96666666666667</v>
      </c>
      <c r="K349" s="31">
        <v>116</v>
      </c>
      <c r="L349" s="31">
        <v>112.7</v>
      </c>
      <c r="M349" s="31">
        <v>160.25745000000001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166.9</v>
      </c>
      <c r="D350" s="40">
        <v>165.18333333333331</v>
      </c>
      <c r="E350" s="40">
        <v>162.61666666666662</v>
      </c>
      <c r="F350" s="40">
        <v>158.33333333333331</v>
      </c>
      <c r="G350" s="40">
        <v>155.76666666666662</v>
      </c>
      <c r="H350" s="40">
        <v>169.46666666666661</v>
      </c>
      <c r="I350" s="40">
        <v>172.03333333333327</v>
      </c>
      <c r="J350" s="40">
        <v>176.31666666666661</v>
      </c>
      <c r="K350" s="31">
        <v>167.75</v>
      </c>
      <c r="L350" s="31">
        <v>160.9</v>
      </c>
      <c r="M350" s="31">
        <v>11.603999999999999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4605.45</v>
      </c>
      <c r="D351" s="40">
        <v>4625.2</v>
      </c>
      <c r="E351" s="40">
        <v>4560.3999999999996</v>
      </c>
      <c r="F351" s="40">
        <v>4515.3499999999995</v>
      </c>
      <c r="G351" s="40">
        <v>4450.5499999999993</v>
      </c>
      <c r="H351" s="40">
        <v>4670.25</v>
      </c>
      <c r="I351" s="40">
        <v>4735.0500000000011</v>
      </c>
      <c r="J351" s="40">
        <v>4780.1000000000004</v>
      </c>
      <c r="K351" s="31">
        <v>4690</v>
      </c>
      <c r="L351" s="31">
        <v>4580.1499999999996</v>
      </c>
      <c r="M351" s="31">
        <v>1.5658399999999999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328.75</v>
      </c>
      <c r="D352" s="40">
        <v>329.25</v>
      </c>
      <c r="E352" s="40">
        <v>321.5</v>
      </c>
      <c r="F352" s="40">
        <v>314.25</v>
      </c>
      <c r="G352" s="40">
        <v>306.5</v>
      </c>
      <c r="H352" s="40">
        <v>336.5</v>
      </c>
      <c r="I352" s="40">
        <v>344.25</v>
      </c>
      <c r="J352" s="40">
        <v>351.5</v>
      </c>
      <c r="K352" s="31">
        <v>337</v>
      </c>
      <c r="L352" s="31">
        <v>322</v>
      </c>
      <c r="M352" s="31">
        <v>6.0074100000000001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3210.4</v>
      </c>
      <c r="D354" s="40">
        <v>3181.4</v>
      </c>
      <c r="E354" s="40">
        <v>3138.3</v>
      </c>
      <c r="F354" s="40">
        <v>3066.2000000000003</v>
      </c>
      <c r="G354" s="40">
        <v>3023.1000000000004</v>
      </c>
      <c r="H354" s="40">
        <v>3253.5</v>
      </c>
      <c r="I354" s="40">
        <v>3296.5999999999995</v>
      </c>
      <c r="J354" s="40">
        <v>3368.7</v>
      </c>
      <c r="K354" s="31">
        <v>3224.5</v>
      </c>
      <c r="L354" s="31">
        <v>3109.3</v>
      </c>
      <c r="M354" s="31">
        <v>3.4313199999999999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675.35</v>
      </c>
      <c r="D355" s="40">
        <v>678.35</v>
      </c>
      <c r="E355" s="40">
        <v>667</v>
      </c>
      <c r="F355" s="40">
        <v>658.65</v>
      </c>
      <c r="G355" s="40">
        <v>647.29999999999995</v>
      </c>
      <c r="H355" s="40">
        <v>686.7</v>
      </c>
      <c r="I355" s="40">
        <v>698.05000000000018</v>
      </c>
      <c r="J355" s="40">
        <v>706.40000000000009</v>
      </c>
      <c r="K355" s="31">
        <v>689.7</v>
      </c>
      <c r="L355" s="31">
        <v>670</v>
      </c>
      <c r="M355" s="31">
        <v>0.36309000000000002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304.55</v>
      </c>
      <c r="D356" s="40">
        <v>307.11666666666667</v>
      </c>
      <c r="E356" s="40">
        <v>299.53333333333336</v>
      </c>
      <c r="F356" s="40">
        <v>294.51666666666671</v>
      </c>
      <c r="G356" s="40">
        <v>286.93333333333339</v>
      </c>
      <c r="H356" s="40">
        <v>312.13333333333333</v>
      </c>
      <c r="I356" s="40">
        <v>319.71666666666658</v>
      </c>
      <c r="J356" s="40">
        <v>324.73333333333329</v>
      </c>
      <c r="K356" s="31">
        <v>314.7</v>
      </c>
      <c r="L356" s="31">
        <v>302.10000000000002</v>
      </c>
      <c r="M356" s="31">
        <v>4.1630500000000001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1393.5</v>
      </c>
      <c r="D357" s="40">
        <v>1393.4333333333332</v>
      </c>
      <c r="E357" s="40">
        <v>1368.9166666666663</v>
      </c>
      <c r="F357" s="40">
        <v>1344.333333333333</v>
      </c>
      <c r="G357" s="40">
        <v>1319.8166666666662</v>
      </c>
      <c r="H357" s="40">
        <v>1418.0166666666664</v>
      </c>
      <c r="I357" s="40">
        <v>1442.5333333333333</v>
      </c>
      <c r="J357" s="40">
        <v>1467.1166666666666</v>
      </c>
      <c r="K357" s="31">
        <v>1417.95</v>
      </c>
      <c r="L357" s="31">
        <v>1368.85</v>
      </c>
      <c r="M357" s="31">
        <v>5.4923500000000001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30613.200000000001</v>
      </c>
      <c r="D358" s="40">
        <v>30431.066666666666</v>
      </c>
      <c r="E358" s="40">
        <v>30132.133333333331</v>
      </c>
      <c r="F358" s="40">
        <v>29651.066666666666</v>
      </c>
      <c r="G358" s="40">
        <v>29352.133333333331</v>
      </c>
      <c r="H358" s="40">
        <v>30912.133333333331</v>
      </c>
      <c r="I358" s="40">
        <v>31211.066666666666</v>
      </c>
      <c r="J358" s="40">
        <v>31692.133333333331</v>
      </c>
      <c r="K358" s="31">
        <v>30730</v>
      </c>
      <c r="L358" s="31">
        <v>29950</v>
      </c>
      <c r="M358" s="31">
        <v>0.34515000000000001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3211.9</v>
      </c>
      <c r="D359" s="40">
        <v>3198.3166666666671</v>
      </c>
      <c r="E359" s="40">
        <v>3128.6333333333341</v>
      </c>
      <c r="F359" s="40">
        <v>3045.3666666666672</v>
      </c>
      <c r="G359" s="40">
        <v>2975.6833333333343</v>
      </c>
      <c r="H359" s="40">
        <v>3281.5833333333339</v>
      </c>
      <c r="I359" s="40">
        <v>3351.2666666666673</v>
      </c>
      <c r="J359" s="40">
        <v>3434.5333333333338</v>
      </c>
      <c r="K359" s="31">
        <v>3268</v>
      </c>
      <c r="L359" s="31">
        <v>3115.05</v>
      </c>
      <c r="M359" s="31">
        <v>5.1345900000000002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223.65</v>
      </c>
      <c r="D360" s="40">
        <v>221.66666666666666</v>
      </c>
      <c r="E360" s="40">
        <v>218.13333333333333</v>
      </c>
      <c r="F360" s="40">
        <v>212.61666666666667</v>
      </c>
      <c r="G360" s="40">
        <v>209.08333333333334</v>
      </c>
      <c r="H360" s="40">
        <v>227.18333333333331</v>
      </c>
      <c r="I360" s="40">
        <v>230.71666666666667</v>
      </c>
      <c r="J360" s="40">
        <v>236.23333333333329</v>
      </c>
      <c r="K360" s="31">
        <v>225.2</v>
      </c>
      <c r="L360" s="31">
        <v>216.15</v>
      </c>
      <c r="M360" s="31">
        <v>145.10912999999999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5820.95</v>
      </c>
      <c r="D361" s="40">
        <v>5790.5</v>
      </c>
      <c r="E361" s="40">
        <v>5741</v>
      </c>
      <c r="F361" s="40">
        <v>5661.05</v>
      </c>
      <c r="G361" s="40">
        <v>5611.55</v>
      </c>
      <c r="H361" s="40">
        <v>5870.45</v>
      </c>
      <c r="I361" s="40">
        <v>5919.95</v>
      </c>
      <c r="J361" s="40">
        <v>5999.9</v>
      </c>
      <c r="K361" s="31">
        <v>5840</v>
      </c>
      <c r="L361" s="31">
        <v>5710.55</v>
      </c>
      <c r="M361" s="31">
        <v>0.46750000000000003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242</v>
      </c>
      <c r="D362" s="40">
        <v>242.33333333333334</v>
      </c>
      <c r="E362" s="40">
        <v>239.66666666666669</v>
      </c>
      <c r="F362" s="40">
        <v>237.33333333333334</v>
      </c>
      <c r="G362" s="40">
        <v>234.66666666666669</v>
      </c>
      <c r="H362" s="40">
        <v>244.66666666666669</v>
      </c>
      <c r="I362" s="40">
        <v>247.33333333333337</v>
      </c>
      <c r="J362" s="40">
        <v>249.66666666666669</v>
      </c>
      <c r="K362" s="31">
        <v>245</v>
      </c>
      <c r="L362" s="31">
        <v>240</v>
      </c>
      <c r="M362" s="31">
        <v>8.2425300000000004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839.05</v>
      </c>
      <c r="D363" s="40">
        <v>838.66666666666663</v>
      </c>
      <c r="E363" s="40">
        <v>828.38333333333321</v>
      </c>
      <c r="F363" s="40">
        <v>817.71666666666658</v>
      </c>
      <c r="G363" s="40">
        <v>807.43333333333317</v>
      </c>
      <c r="H363" s="40">
        <v>849.33333333333326</v>
      </c>
      <c r="I363" s="40">
        <v>859.61666666666679</v>
      </c>
      <c r="J363" s="40">
        <v>870.2833333333333</v>
      </c>
      <c r="K363" s="31">
        <v>848.95</v>
      </c>
      <c r="L363" s="31">
        <v>828</v>
      </c>
      <c r="M363" s="31">
        <v>1.0819799999999999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2216.1</v>
      </c>
      <c r="D364" s="40">
        <v>2217.0166666666669</v>
      </c>
      <c r="E364" s="40">
        <v>2195.1333333333337</v>
      </c>
      <c r="F364" s="40">
        <v>2174.166666666667</v>
      </c>
      <c r="G364" s="40">
        <v>2152.2833333333338</v>
      </c>
      <c r="H364" s="40">
        <v>2237.9833333333336</v>
      </c>
      <c r="I364" s="40">
        <v>2259.8666666666668</v>
      </c>
      <c r="J364" s="40">
        <v>2280.8333333333335</v>
      </c>
      <c r="K364" s="31">
        <v>2238.9</v>
      </c>
      <c r="L364" s="31">
        <v>2196.0500000000002</v>
      </c>
      <c r="M364" s="31">
        <v>4.4144300000000003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2701.6</v>
      </c>
      <c r="D365" s="40">
        <v>2723.4666666666667</v>
      </c>
      <c r="E365" s="40">
        <v>2653.3833333333332</v>
      </c>
      <c r="F365" s="40">
        <v>2605.1666666666665</v>
      </c>
      <c r="G365" s="40">
        <v>2535.083333333333</v>
      </c>
      <c r="H365" s="40">
        <v>2771.6833333333334</v>
      </c>
      <c r="I365" s="40">
        <v>2841.7666666666664</v>
      </c>
      <c r="J365" s="40">
        <v>2889.9833333333336</v>
      </c>
      <c r="K365" s="31">
        <v>2793.55</v>
      </c>
      <c r="L365" s="31">
        <v>2675.25</v>
      </c>
      <c r="M365" s="31">
        <v>7.8745500000000002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891.35</v>
      </c>
      <c r="D366" s="40">
        <v>889.11666666666667</v>
      </c>
      <c r="E366" s="40">
        <v>853.23333333333335</v>
      </c>
      <c r="F366" s="40">
        <v>815.11666666666667</v>
      </c>
      <c r="G366" s="40">
        <v>779.23333333333335</v>
      </c>
      <c r="H366" s="40">
        <v>927.23333333333335</v>
      </c>
      <c r="I366" s="40">
        <v>963.11666666666679</v>
      </c>
      <c r="J366" s="40">
        <v>1001.2333333333333</v>
      </c>
      <c r="K366" s="31">
        <v>925</v>
      </c>
      <c r="L366" s="31">
        <v>851</v>
      </c>
      <c r="M366" s="31">
        <v>1.6271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1920.8</v>
      </c>
      <c r="D367" s="40">
        <v>1926.0333333333335</v>
      </c>
      <c r="E367" s="40">
        <v>1906.7666666666671</v>
      </c>
      <c r="F367" s="40">
        <v>1892.7333333333336</v>
      </c>
      <c r="G367" s="40">
        <v>1873.4666666666672</v>
      </c>
      <c r="H367" s="40">
        <v>1940.0666666666671</v>
      </c>
      <c r="I367" s="40">
        <v>1959.3333333333335</v>
      </c>
      <c r="J367" s="40">
        <v>1973.366666666667</v>
      </c>
      <c r="K367" s="31">
        <v>1945.3</v>
      </c>
      <c r="L367" s="31">
        <v>1912</v>
      </c>
      <c r="M367" s="31">
        <v>1.83084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1448.8</v>
      </c>
      <c r="D368" s="40">
        <v>1457.9333333333334</v>
      </c>
      <c r="E368" s="40">
        <v>1425.9166666666667</v>
      </c>
      <c r="F368" s="40">
        <v>1403.0333333333333</v>
      </c>
      <c r="G368" s="40">
        <v>1371.0166666666667</v>
      </c>
      <c r="H368" s="40">
        <v>1480.8166666666668</v>
      </c>
      <c r="I368" s="40">
        <v>1512.8333333333333</v>
      </c>
      <c r="J368" s="40">
        <v>1535.7166666666669</v>
      </c>
      <c r="K368" s="31">
        <v>1489.95</v>
      </c>
      <c r="L368" s="31">
        <v>1435.05</v>
      </c>
      <c r="M368" s="31">
        <v>1.33677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128.55000000000001</v>
      </c>
      <c r="D369" s="40">
        <v>129.43333333333337</v>
      </c>
      <c r="E369" s="40">
        <v>126.71666666666673</v>
      </c>
      <c r="F369" s="40">
        <v>124.88333333333335</v>
      </c>
      <c r="G369" s="40">
        <v>122.16666666666671</v>
      </c>
      <c r="H369" s="40">
        <v>131.26666666666674</v>
      </c>
      <c r="I369" s="40">
        <v>133.98333333333338</v>
      </c>
      <c r="J369" s="40">
        <v>135.81666666666675</v>
      </c>
      <c r="K369" s="31">
        <v>132.15</v>
      </c>
      <c r="L369" s="31">
        <v>127.6</v>
      </c>
      <c r="M369" s="31">
        <v>47.41798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183.25</v>
      </c>
      <c r="D370" s="40">
        <v>182.66666666666666</v>
      </c>
      <c r="E370" s="40">
        <v>181.58333333333331</v>
      </c>
      <c r="F370" s="40">
        <v>179.91666666666666</v>
      </c>
      <c r="G370" s="40">
        <v>178.83333333333331</v>
      </c>
      <c r="H370" s="40">
        <v>184.33333333333331</v>
      </c>
      <c r="I370" s="40">
        <v>185.41666666666663</v>
      </c>
      <c r="J370" s="40">
        <v>187.08333333333331</v>
      </c>
      <c r="K370" s="31">
        <v>183.75</v>
      </c>
      <c r="L370" s="31">
        <v>181</v>
      </c>
      <c r="M370" s="31">
        <v>119.71845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348.35</v>
      </c>
      <c r="D371" s="40">
        <v>345.7833333333333</v>
      </c>
      <c r="E371" s="40">
        <v>341.56666666666661</v>
      </c>
      <c r="F371" s="40">
        <v>334.7833333333333</v>
      </c>
      <c r="G371" s="40">
        <v>330.56666666666661</v>
      </c>
      <c r="H371" s="40">
        <v>352.56666666666661</v>
      </c>
      <c r="I371" s="40">
        <v>356.7833333333333</v>
      </c>
      <c r="J371" s="40">
        <v>363.56666666666661</v>
      </c>
      <c r="K371" s="31">
        <v>350</v>
      </c>
      <c r="L371" s="31">
        <v>339</v>
      </c>
      <c r="M371" s="31">
        <v>3.53687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650.35</v>
      </c>
      <c r="D372" s="40">
        <v>650.35</v>
      </c>
      <c r="E372" s="40">
        <v>645.70000000000005</v>
      </c>
      <c r="F372" s="40">
        <v>641.05000000000007</v>
      </c>
      <c r="G372" s="40">
        <v>636.40000000000009</v>
      </c>
      <c r="H372" s="40">
        <v>655</v>
      </c>
      <c r="I372" s="40">
        <v>659.64999999999986</v>
      </c>
      <c r="J372" s="40">
        <v>664.3</v>
      </c>
      <c r="K372" s="31">
        <v>655</v>
      </c>
      <c r="L372" s="31">
        <v>645.70000000000005</v>
      </c>
      <c r="M372" s="31">
        <v>1.4478899999999999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132.55000000000001</v>
      </c>
      <c r="D373" s="40">
        <v>132.65</v>
      </c>
      <c r="E373" s="40">
        <v>131.35000000000002</v>
      </c>
      <c r="F373" s="40">
        <v>130.15</v>
      </c>
      <c r="G373" s="40">
        <v>128.85000000000002</v>
      </c>
      <c r="H373" s="40">
        <v>133.85000000000002</v>
      </c>
      <c r="I373" s="40">
        <v>135.15000000000003</v>
      </c>
      <c r="J373" s="40">
        <v>136.35000000000002</v>
      </c>
      <c r="K373" s="31">
        <v>133.94999999999999</v>
      </c>
      <c r="L373" s="31">
        <v>131.44999999999999</v>
      </c>
      <c r="M373" s="31">
        <v>2.0671599999999999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5436.55</v>
      </c>
      <c r="D374" s="40">
        <v>5426.0166666666664</v>
      </c>
      <c r="E374" s="40">
        <v>5361.5333333333328</v>
      </c>
      <c r="F374" s="40">
        <v>5286.5166666666664</v>
      </c>
      <c r="G374" s="40">
        <v>5222.0333333333328</v>
      </c>
      <c r="H374" s="40">
        <v>5501.0333333333328</v>
      </c>
      <c r="I374" s="40">
        <v>5565.5166666666664</v>
      </c>
      <c r="J374" s="40">
        <v>5640.5333333333328</v>
      </c>
      <c r="K374" s="31">
        <v>5490.5</v>
      </c>
      <c r="L374" s="31">
        <v>5351</v>
      </c>
      <c r="M374" s="31">
        <v>7.0139999999999994E-2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12665.05</v>
      </c>
      <c r="D375" s="40">
        <v>12723.633333333331</v>
      </c>
      <c r="E375" s="40">
        <v>12559.466666666664</v>
      </c>
      <c r="F375" s="40">
        <v>12453.883333333331</v>
      </c>
      <c r="G375" s="40">
        <v>12289.716666666664</v>
      </c>
      <c r="H375" s="40">
        <v>12829.216666666664</v>
      </c>
      <c r="I375" s="40">
        <v>12993.383333333331</v>
      </c>
      <c r="J375" s="40">
        <v>13098.966666666664</v>
      </c>
      <c r="K375" s="31">
        <v>12887.8</v>
      </c>
      <c r="L375" s="31">
        <v>12618.05</v>
      </c>
      <c r="M375" s="31">
        <v>5.6610000000000001E-2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36.75</v>
      </c>
      <c r="D376" s="40">
        <v>36.950000000000003</v>
      </c>
      <c r="E376" s="40">
        <v>36.500000000000007</v>
      </c>
      <c r="F376" s="40">
        <v>36.250000000000007</v>
      </c>
      <c r="G376" s="40">
        <v>35.800000000000011</v>
      </c>
      <c r="H376" s="40">
        <v>37.200000000000003</v>
      </c>
      <c r="I376" s="40">
        <v>37.649999999999991</v>
      </c>
      <c r="J376" s="40">
        <v>37.9</v>
      </c>
      <c r="K376" s="31">
        <v>37.4</v>
      </c>
      <c r="L376" s="31">
        <v>36.700000000000003</v>
      </c>
      <c r="M376" s="31">
        <v>251.57898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827.1</v>
      </c>
      <c r="D377" s="40">
        <v>834.9</v>
      </c>
      <c r="E377" s="40">
        <v>813.69999999999993</v>
      </c>
      <c r="F377" s="40">
        <v>800.3</v>
      </c>
      <c r="G377" s="40">
        <v>779.09999999999991</v>
      </c>
      <c r="H377" s="40">
        <v>848.3</v>
      </c>
      <c r="I377" s="40">
        <v>869.5</v>
      </c>
      <c r="J377" s="40">
        <v>882.9</v>
      </c>
      <c r="K377" s="31">
        <v>856.1</v>
      </c>
      <c r="L377" s="31">
        <v>821.5</v>
      </c>
      <c r="M377" s="31">
        <v>0.90393000000000001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170</v>
      </c>
      <c r="D378" s="40">
        <v>170.78333333333333</v>
      </c>
      <c r="E378" s="40">
        <v>167.71666666666667</v>
      </c>
      <c r="F378" s="40">
        <v>165.43333333333334</v>
      </c>
      <c r="G378" s="40">
        <v>162.36666666666667</v>
      </c>
      <c r="H378" s="40">
        <v>173.06666666666666</v>
      </c>
      <c r="I378" s="40">
        <v>176.13333333333333</v>
      </c>
      <c r="J378" s="40">
        <v>178.41666666666666</v>
      </c>
      <c r="K378" s="31">
        <v>173.85</v>
      </c>
      <c r="L378" s="31">
        <v>168.5</v>
      </c>
      <c r="M378" s="31">
        <v>47.222630000000002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147.6</v>
      </c>
      <c r="D379" s="40">
        <v>148.86666666666667</v>
      </c>
      <c r="E379" s="40">
        <v>145.48333333333335</v>
      </c>
      <c r="F379" s="40">
        <v>143.36666666666667</v>
      </c>
      <c r="G379" s="40">
        <v>139.98333333333335</v>
      </c>
      <c r="H379" s="40">
        <v>150.98333333333335</v>
      </c>
      <c r="I379" s="40">
        <v>154.36666666666667</v>
      </c>
      <c r="J379" s="40">
        <v>156.48333333333335</v>
      </c>
      <c r="K379" s="31">
        <v>152.25</v>
      </c>
      <c r="L379" s="31">
        <v>146.75</v>
      </c>
      <c r="M379" s="31">
        <v>28.47053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265.64999999999998</v>
      </c>
      <c r="D380" s="40">
        <v>266.0333333333333</v>
      </c>
      <c r="E380" s="40">
        <v>263.11666666666662</v>
      </c>
      <c r="F380" s="40">
        <v>260.58333333333331</v>
      </c>
      <c r="G380" s="40">
        <v>257.66666666666663</v>
      </c>
      <c r="H380" s="40">
        <v>268.56666666666661</v>
      </c>
      <c r="I380" s="40">
        <v>271.48333333333335</v>
      </c>
      <c r="J380" s="40">
        <v>274.01666666666659</v>
      </c>
      <c r="K380" s="31">
        <v>268.95</v>
      </c>
      <c r="L380" s="31">
        <v>263.5</v>
      </c>
      <c r="M380" s="31">
        <v>1.6030899999999999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919.9</v>
      </c>
      <c r="D381" s="40">
        <v>916.5333333333333</v>
      </c>
      <c r="E381" s="40">
        <v>900.36666666666656</v>
      </c>
      <c r="F381" s="40">
        <v>880.83333333333326</v>
      </c>
      <c r="G381" s="40">
        <v>864.66666666666652</v>
      </c>
      <c r="H381" s="40">
        <v>936.06666666666661</v>
      </c>
      <c r="I381" s="40">
        <v>952.23333333333335</v>
      </c>
      <c r="J381" s="40">
        <v>971.76666666666665</v>
      </c>
      <c r="K381" s="31">
        <v>932.7</v>
      </c>
      <c r="L381" s="31">
        <v>897</v>
      </c>
      <c r="M381" s="31">
        <v>6.8976499999999996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28.85</v>
      </c>
      <c r="D382" s="40">
        <v>28.933333333333334</v>
      </c>
      <c r="E382" s="40">
        <v>28.716666666666669</v>
      </c>
      <c r="F382" s="40">
        <v>28.583333333333336</v>
      </c>
      <c r="G382" s="40">
        <v>28.366666666666671</v>
      </c>
      <c r="H382" s="40">
        <v>29.066666666666666</v>
      </c>
      <c r="I382" s="40">
        <v>29.283333333333328</v>
      </c>
      <c r="J382" s="40">
        <v>29.416666666666664</v>
      </c>
      <c r="K382" s="31">
        <v>29.15</v>
      </c>
      <c r="L382" s="31">
        <v>28.8</v>
      </c>
      <c r="M382" s="31">
        <v>10.22208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220.7</v>
      </c>
      <c r="D383" s="40">
        <v>223.35</v>
      </c>
      <c r="E383" s="40">
        <v>215.95</v>
      </c>
      <c r="F383" s="40">
        <v>211.2</v>
      </c>
      <c r="G383" s="40">
        <v>203.79999999999998</v>
      </c>
      <c r="H383" s="40">
        <v>228.1</v>
      </c>
      <c r="I383" s="40">
        <v>235.50000000000003</v>
      </c>
      <c r="J383" s="40">
        <v>240.25</v>
      </c>
      <c r="K383" s="31">
        <v>230.75</v>
      </c>
      <c r="L383" s="31">
        <v>218.6</v>
      </c>
      <c r="M383" s="31">
        <v>26.487559999999998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610.65</v>
      </c>
      <c r="D384" s="40">
        <v>612.68333333333328</v>
      </c>
      <c r="E384" s="40">
        <v>606.16666666666652</v>
      </c>
      <c r="F384" s="40">
        <v>601.68333333333328</v>
      </c>
      <c r="G384" s="40">
        <v>595.16666666666652</v>
      </c>
      <c r="H384" s="40">
        <v>617.16666666666652</v>
      </c>
      <c r="I384" s="40">
        <v>623.68333333333317</v>
      </c>
      <c r="J384" s="40">
        <v>628.16666666666652</v>
      </c>
      <c r="K384" s="31">
        <v>619.20000000000005</v>
      </c>
      <c r="L384" s="31">
        <v>608.20000000000005</v>
      </c>
      <c r="M384" s="31">
        <v>4.3569399999999998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288.64999999999998</v>
      </c>
      <c r="D385" s="40">
        <v>287.61666666666662</v>
      </c>
      <c r="E385" s="40">
        <v>283.23333333333323</v>
      </c>
      <c r="F385" s="40">
        <v>277.81666666666661</v>
      </c>
      <c r="G385" s="40">
        <v>273.43333333333322</v>
      </c>
      <c r="H385" s="40">
        <v>293.03333333333325</v>
      </c>
      <c r="I385" s="40">
        <v>297.41666666666657</v>
      </c>
      <c r="J385" s="40">
        <v>302.83333333333326</v>
      </c>
      <c r="K385" s="31">
        <v>292</v>
      </c>
      <c r="L385" s="31">
        <v>282.2</v>
      </c>
      <c r="M385" s="31">
        <v>4.8490200000000003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74.099999999999994</v>
      </c>
      <c r="D386" s="40">
        <v>74.25</v>
      </c>
      <c r="E386" s="40">
        <v>73.099999999999994</v>
      </c>
      <c r="F386" s="40">
        <v>72.099999999999994</v>
      </c>
      <c r="G386" s="40">
        <v>70.949999999999989</v>
      </c>
      <c r="H386" s="40">
        <v>75.25</v>
      </c>
      <c r="I386" s="40">
        <v>76.400000000000006</v>
      </c>
      <c r="J386" s="40">
        <v>77.400000000000006</v>
      </c>
      <c r="K386" s="31">
        <v>75.400000000000006</v>
      </c>
      <c r="L386" s="31">
        <v>73.25</v>
      </c>
      <c r="M386" s="31">
        <v>11.865729999999999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2111.85</v>
      </c>
      <c r="D387" s="40">
        <v>2107.7000000000003</v>
      </c>
      <c r="E387" s="40">
        <v>2090.5000000000005</v>
      </c>
      <c r="F387" s="40">
        <v>2069.15</v>
      </c>
      <c r="G387" s="40">
        <v>2051.9500000000003</v>
      </c>
      <c r="H387" s="40">
        <v>2129.0500000000006</v>
      </c>
      <c r="I387" s="40">
        <v>2146.2500000000005</v>
      </c>
      <c r="J387" s="40">
        <v>2167.6000000000008</v>
      </c>
      <c r="K387" s="31">
        <v>2124.9</v>
      </c>
      <c r="L387" s="31">
        <v>2086.35</v>
      </c>
      <c r="M387" s="31">
        <v>0.72558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413.9</v>
      </c>
      <c r="D388" s="40">
        <v>414.5333333333333</v>
      </c>
      <c r="E388" s="40">
        <v>404.36666666666662</v>
      </c>
      <c r="F388" s="40">
        <v>394.83333333333331</v>
      </c>
      <c r="G388" s="40">
        <v>384.66666666666663</v>
      </c>
      <c r="H388" s="40">
        <v>424.06666666666661</v>
      </c>
      <c r="I388" s="40">
        <v>434.23333333333335</v>
      </c>
      <c r="J388" s="40">
        <v>443.76666666666659</v>
      </c>
      <c r="K388" s="31">
        <v>424.7</v>
      </c>
      <c r="L388" s="31">
        <v>405</v>
      </c>
      <c r="M388" s="31">
        <v>3.0418500000000002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329.3</v>
      </c>
      <c r="D389" s="40">
        <v>333.08333333333331</v>
      </c>
      <c r="E389" s="40">
        <v>324.21666666666664</v>
      </c>
      <c r="F389" s="40">
        <v>319.13333333333333</v>
      </c>
      <c r="G389" s="40">
        <v>310.26666666666665</v>
      </c>
      <c r="H389" s="40">
        <v>338.16666666666663</v>
      </c>
      <c r="I389" s="40">
        <v>347.0333333333333</v>
      </c>
      <c r="J389" s="40">
        <v>352.11666666666662</v>
      </c>
      <c r="K389" s="31">
        <v>341.95</v>
      </c>
      <c r="L389" s="31">
        <v>328</v>
      </c>
      <c r="M389" s="31">
        <v>11.93061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1222.9000000000001</v>
      </c>
      <c r="D390" s="40">
        <v>1227.1666666666667</v>
      </c>
      <c r="E390" s="40">
        <v>1200.3833333333334</v>
      </c>
      <c r="F390" s="40">
        <v>1177.8666666666668</v>
      </c>
      <c r="G390" s="40">
        <v>1151.0833333333335</v>
      </c>
      <c r="H390" s="40">
        <v>1249.6833333333334</v>
      </c>
      <c r="I390" s="40">
        <v>1276.4666666666667</v>
      </c>
      <c r="J390" s="40">
        <v>1298.9833333333333</v>
      </c>
      <c r="K390" s="31">
        <v>1253.95</v>
      </c>
      <c r="L390" s="31">
        <v>1204.6500000000001</v>
      </c>
      <c r="M390" s="31">
        <v>5.95763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2164.25</v>
      </c>
      <c r="D391" s="40">
        <v>2165.7666666666664</v>
      </c>
      <c r="E391" s="40">
        <v>2146.333333333333</v>
      </c>
      <c r="F391" s="40">
        <v>2128.4166666666665</v>
      </c>
      <c r="G391" s="40">
        <v>2108.9833333333331</v>
      </c>
      <c r="H391" s="40">
        <v>2183.6833333333329</v>
      </c>
      <c r="I391" s="40">
        <v>2203.1166666666663</v>
      </c>
      <c r="J391" s="40">
        <v>2221.0333333333328</v>
      </c>
      <c r="K391" s="31">
        <v>2185.1999999999998</v>
      </c>
      <c r="L391" s="31">
        <v>2147.85</v>
      </c>
      <c r="M391" s="31">
        <v>58.417430000000003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127.35</v>
      </c>
      <c r="D392" s="40">
        <v>128.11666666666667</v>
      </c>
      <c r="E392" s="40">
        <v>126.33333333333334</v>
      </c>
      <c r="F392" s="40">
        <v>125.31666666666666</v>
      </c>
      <c r="G392" s="40">
        <v>123.53333333333333</v>
      </c>
      <c r="H392" s="40">
        <v>129.13333333333335</v>
      </c>
      <c r="I392" s="40">
        <v>130.91666666666666</v>
      </c>
      <c r="J392" s="40">
        <v>131.93333333333337</v>
      </c>
      <c r="K392" s="31">
        <v>129.9</v>
      </c>
      <c r="L392" s="31">
        <v>127.1</v>
      </c>
      <c r="M392" s="31">
        <v>5.0889999999999998E-2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1378.3</v>
      </c>
      <c r="D393" s="40">
        <v>1368.1000000000001</v>
      </c>
      <c r="E393" s="40">
        <v>1347.2000000000003</v>
      </c>
      <c r="F393" s="40">
        <v>1316.1000000000001</v>
      </c>
      <c r="G393" s="40">
        <v>1295.2000000000003</v>
      </c>
      <c r="H393" s="40">
        <v>1399.2000000000003</v>
      </c>
      <c r="I393" s="40">
        <v>1420.1000000000004</v>
      </c>
      <c r="J393" s="40">
        <v>1451.2000000000003</v>
      </c>
      <c r="K393" s="31">
        <v>1389</v>
      </c>
      <c r="L393" s="31">
        <v>1337</v>
      </c>
      <c r="M393" s="31">
        <v>0.85921000000000003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1954.2</v>
      </c>
      <c r="D394" s="40">
        <v>1954.9666666666665</v>
      </c>
      <c r="E394" s="40">
        <v>1924.2333333333329</v>
      </c>
      <c r="F394" s="40">
        <v>1894.2666666666664</v>
      </c>
      <c r="G394" s="40">
        <v>1863.5333333333328</v>
      </c>
      <c r="H394" s="40">
        <v>1984.9333333333329</v>
      </c>
      <c r="I394" s="40">
        <v>2015.6666666666665</v>
      </c>
      <c r="J394" s="40">
        <v>2045.633333333333</v>
      </c>
      <c r="K394" s="31">
        <v>1985.7</v>
      </c>
      <c r="L394" s="31">
        <v>1925</v>
      </c>
      <c r="M394" s="31">
        <v>2.0387499999999998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1016.2</v>
      </c>
      <c r="D395" s="40">
        <v>1014.6666666666666</v>
      </c>
      <c r="E395" s="40">
        <v>1003.5333333333333</v>
      </c>
      <c r="F395" s="40">
        <v>990.86666666666667</v>
      </c>
      <c r="G395" s="40">
        <v>979.73333333333335</v>
      </c>
      <c r="H395" s="40">
        <v>1027.3333333333333</v>
      </c>
      <c r="I395" s="40">
        <v>1038.4666666666667</v>
      </c>
      <c r="J395" s="40">
        <v>1051.1333333333332</v>
      </c>
      <c r="K395" s="31">
        <v>1025.8</v>
      </c>
      <c r="L395" s="31">
        <v>1002</v>
      </c>
      <c r="M395" s="31">
        <v>15.60201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1134.8</v>
      </c>
      <c r="D396" s="40">
        <v>1136.7166666666665</v>
      </c>
      <c r="E396" s="40">
        <v>1121.633333333333</v>
      </c>
      <c r="F396" s="40">
        <v>1108.4666666666665</v>
      </c>
      <c r="G396" s="40">
        <v>1093.383333333333</v>
      </c>
      <c r="H396" s="40">
        <v>1149.883333333333</v>
      </c>
      <c r="I396" s="40">
        <v>1164.9666666666665</v>
      </c>
      <c r="J396" s="40">
        <v>1178.133333333333</v>
      </c>
      <c r="K396" s="31">
        <v>1151.8</v>
      </c>
      <c r="L396" s="31">
        <v>1123.55</v>
      </c>
      <c r="M396" s="31">
        <v>19.919039999999999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451.8</v>
      </c>
      <c r="D397" s="40">
        <v>452.90000000000003</v>
      </c>
      <c r="E397" s="40">
        <v>445.90000000000009</v>
      </c>
      <c r="F397" s="40">
        <v>440.00000000000006</v>
      </c>
      <c r="G397" s="40">
        <v>433.00000000000011</v>
      </c>
      <c r="H397" s="40">
        <v>458.80000000000007</v>
      </c>
      <c r="I397" s="40">
        <v>465.79999999999995</v>
      </c>
      <c r="J397" s="40">
        <v>471.70000000000005</v>
      </c>
      <c r="K397" s="31">
        <v>459.9</v>
      </c>
      <c r="L397" s="31">
        <v>447</v>
      </c>
      <c r="M397" s="31">
        <v>1.32193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26.65</v>
      </c>
      <c r="D398" s="40">
        <v>26.733333333333334</v>
      </c>
      <c r="E398" s="40">
        <v>26.466666666666669</v>
      </c>
      <c r="F398" s="40">
        <v>26.283333333333335</v>
      </c>
      <c r="G398" s="40">
        <v>26.016666666666669</v>
      </c>
      <c r="H398" s="40">
        <v>26.916666666666668</v>
      </c>
      <c r="I398" s="40">
        <v>27.183333333333334</v>
      </c>
      <c r="J398" s="40">
        <v>27.366666666666667</v>
      </c>
      <c r="K398" s="31">
        <v>27</v>
      </c>
      <c r="L398" s="31">
        <v>26.55</v>
      </c>
      <c r="M398" s="31">
        <v>10.123189999999999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2771.3</v>
      </c>
      <c r="D399" s="40">
        <v>2781.6166666666668</v>
      </c>
      <c r="E399" s="40">
        <v>2738.4833333333336</v>
      </c>
      <c r="F399" s="40">
        <v>2705.666666666667</v>
      </c>
      <c r="G399" s="40">
        <v>2662.5333333333338</v>
      </c>
      <c r="H399" s="40">
        <v>2814.4333333333334</v>
      </c>
      <c r="I399" s="40">
        <v>2857.5666666666666</v>
      </c>
      <c r="J399" s="40">
        <v>2890.3833333333332</v>
      </c>
      <c r="K399" s="31">
        <v>2824.75</v>
      </c>
      <c r="L399" s="31">
        <v>2748.8</v>
      </c>
      <c r="M399" s="31">
        <v>0.12286999999999999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9117.2999999999993</v>
      </c>
      <c r="D400" s="40">
        <v>9040.7833333333328</v>
      </c>
      <c r="E400" s="40">
        <v>8851.5666666666657</v>
      </c>
      <c r="F400" s="40">
        <v>8585.8333333333321</v>
      </c>
      <c r="G400" s="40">
        <v>8396.616666666665</v>
      </c>
      <c r="H400" s="40">
        <v>9306.5166666666664</v>
      </c>
      <c r="I400" s="40">
        <v>9495.7333333333336</v>
      </c>
      <c r="J400" s="40">
        <v>9761.4666666666672</v>
      </c>
      <c r="K400" s="31">
        <v>9230</v>
      </c>
      <c r="L400" s="31">
        <v>8775.0499999999993</v>
      </c>
      <c r="M400" s="31">
        <v>2.58582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8935.7999999999993</v>
      </c>
      <c r="D401" s="40">
        <v>8811.2666666666664</v>
      </c>
      <c r="E401" s="40">
        <v>8634.5333333333328</v>
      </c>
      <c r="F401" s="40">
        <v>8333.2666666666664</v>
      </c>
      <c r="G401" s="40">
        <v>8156.5333333333328</v>
      </c>
      <c r="H401" s="40">
        <v>9112.5333333333328</v>
      </c>
      <c r="I401" s="40">
        <v>9289.2666666666664</v>
      </c>
      <c r="J401" s="40">
        <v>9590.5333333333328</v>
      </c>
      <c r="K401" s="31">
        <v>8988</v>
      </c>
      <c r="L401" s="31">
        <v>8510</v>
      </c>
      <c r="M401" s="31">
        <v>0.54435999999999996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6794.2</v>
      </c>
      <c r="D402" s="40">
        <v>6747.666666666667</v>
      </c>
      <c r="E402" s="40">
        <v>6635.3333333333339</v>
      </c>
      <c r="F402" s="40">
        <v>6476.4666666666672</v>
      </c>
      <c r="G402" s="40">
        <v>6364.1333333333341</v>
      </c>
      <c r="H402" s="40">
        <v>6906.5333333333338</v>
      </c>
      <c r="I402" s="40">
        <v>7018.8666666666677</v>
      </c>
      <c r="J402" s="40">
        <v>7177.7333333333336</v>
      </c>
      <c r="K402" s="31">
        <v>6860</v>
      </c>
      <c r="L402" s="31">
        <v>6588.8</v>
      </c>
      <c r="M402" s="31">
        <v>5.679E-2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118.85</v>
      </c>
      <c r="D403" s="40">
        <v>120.11666666666667</v>
      </c>
      <c r="E403" s="40">
        <v>116.08333333333334</v>
      </c>
      <c r="F403" s="40">
        <v>113.31666666666666</v>
      </c>
      <c r="G403" s="40">
        <v>109.28333333333333</v>
      </c>
      <c r="H403" s="40">
        <v>122.88333333333335</v>
      </c>
      <c r="I403" s="40">
        <v>126.91666666666669</v>
      </c>
      <c r="J403" s="40">
        <v>129.68333333333337</v>
      </c>
      <c r="K403" s="31">
        <v>124.15</v>
      </c>
      <c r="L403" s="31">
        <v>117.35</v>
      </c>
      <c r="M403" s="31">
        <v>3.6927699999999999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243.6</v>
      </c>
      <c r="D404" s="40">
        <v>245.36666666666667</v>
      </c>
      <c r="E404" s="40">
        <v>239.23333333333335</v>
      </c>
      <c r="F404" s="40">
        <v>234.86666666666667</v>
      </c>
      <c r="G404" s="40">
        <v>228.73333333333335</v>
      </c>
      <c r="H404" s="40">
        <v>249.73333333333335</v>
      </c>
      <c r="I404" s="40">
        <v>255.86666666666667</v>
      </c>
      <c r="J404" s="40">
        <v>260.23333333333335</v>
      </c>
      <c r="K404" s="31">
        <v>251.5</v>
      </c>
      <c r="L404" s="31">
        <v>241</v>
      </c>
      <c r="M404" s="31">
        <v>10.9194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320.55</v>
      </c>
      <c r="D405" s="40">
        <v>320.08333333333331</v>
      </c>
      <c r="E405" s="40">
        <v>312.46666666666664</v>
      </c>
      <c r="F405" s="40">
        <v>304.38333333333333</v>
      </c>
      <c r="G405" s="40">
        <v>296.76666666666665</v>
      </c>
      <c r="H405" s="40">
        <v>328.16666666666663</v>
      </c>
      <c r="I405" s="40">
        <v>335.7833333333333</v>
      </c>
      <c r="J405" s="40">
        <v>343.86666666666662</v>
      </c>
      <c r="K405" s="31">
        <v>327.7</v>
      </c>
      <c r="L405" s="31">
        <v>312</v>
      </c>
      <c r="M405" s="31">
        <v>1.4563299999999999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2329.9</v>
      </c>
      <c r="D406" s="40">
        <v>2331.5000000000005</v>
      </c>
      <c r="E406" s="40">
        <v>2298.4500000000007</v>
      </c>
      <c r="F406" s="40">
        <v>2267.0000000000005</v>
      </c>
      <c r="G406" s="40">
        <v>2233.9500000000007</v>
      </c>
      <c r="H406" s="40">
        <v>2362.9500000000007</v>
      </c>
      <c r="I406" s="40">
        <v>2396.0000000000009</v>
      </c>
      <c r="J406" s="40">
        <v>2427.4500000000007</v>
      </c>
      <c r="K406" s="31">
        <v>2364.5500000000002</v>
      </c>
      <c r="L406" s="31">
        <v>2300.0500000000002</v>
      </c>
      <c r="M406" s="31">
        <v>0.10723000000000001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551.45000000000005</v>
      </c>
      <c r="D407" s="40">
        <v>560.7166666666667</v>
      </c>
      <c r="E407" s="40">
        <v>539.43333333333339</v>
      </c>
      <c r="F407" s="40">
        <v>527.41666666666674</v>
      </c>
      <c r="G407" s="40">
        <v>506.13333333333344</v>
      </c>
      <c r="H407" s="40">
        <v>572.73333333333335</v>
      </c>
      <c r="I407" s="40">
        <v>594.01666666666665</v>
      </c>
      <c r="J407" s="40">
        <v>606.0333333333333</v>
      </c>
      <c r="K407" s="31">
        <v>582</v>
      </c>
      <c r="L407" s="31">
        <v>548.70000000000005</v>
      </c>
      <c r="M407" s="31">
        <v>6.4452499999999997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101.7</v>
      </c>
      <c r="D408" s="40">
        <v>102.26666666666667</v>
      </c>
      <c r="E408" s="40">
        <v>100.83333333333333</v>
      </c>
      <c r="F408" s="40">
        <v>99.966666666666669</v>
      </c>
      <c r="G408" s="40">
        <v>98.533333333333331</v>
      </c>
      <c r="H408" s="40">
        <v>103.13333333333333</v>
      </c>
      <c r="I408" s="40">
        <v>104.56666666666666</v>
      </c>
      <c r="J408" s="40">
        <v>105.43333333333332</v>
      </c>
      <c r="K408" s="31">
        <v>103.7</v>
      </c>
      <c r="L408" s="31">
        <v>101.4</v>
      </c>
      <c r="M408" s="31">
        <v>7.3648800000000003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244.85</v>
      </c>
      <c r="D409" s="40">
        <v>244.66666666666666</v>
      </c>
      <c r="E409" s="40">
        <v>239.18333333333331</v>
      </c>
      <c r="F409" s="40">
        <v>233.51666666666665</v>
      </c>
      <c r="G409" s="40">
        <v>228.0333333333333</v>
      </c>
      <c r="H409" s="40">
        <v>250.33333333333331</v>
      </c>
      <c r="I409" s="40">
        <v>255.81666666666666</v>
      </c>
      <c r="J409" s="40">
        <v>261.48333333333335</v>
      </c>
      <c r="K409" s="31">
        <v>250.15</v>
      </c>
      <c r="L409" s="31">
        <v>239</v>
      </c>
      <c r="M409" s="31">
        <v>2.4096199999999999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26200.25</v>
      </c>
      <c r="D410" s="40">
        <v>26058.433333333334</v>
      </c>
      <c r="E410" s="40">
        <v>25866.866666666669</v>
      </c>
      <c r="F410" s="40">
        <v>25533.483333333334</v>
      </c>
      <c r="G410" s="40">
        <v>25341.916666666668</v>
      </c>
      <c r="H410" s="40">
        <v>26391.816666666669</v>
      </c>
      <c r="I410" s="40">
        <v>26583.383333333335</v>
      </c>
      <c r="J410" s="40">
        <v>26916.76666666667</v>
      </c>
      <c r="K410" s="31">
        <v>26250</v>
      </c>
      <c r="L410" s="31">
        <v>25725.05</v>
      </c>
      <c r="M410" s="31">
        <v>0.3705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1947.95</v>
      </c>
      <c r="D411" s="40">
        <v>1944.5833333333333</v>
      </c>
      <c r="E411" s="40">
        <v>1924.3666666666666</v>
      </c>
      <c r="F411" s="40">
        <v>1900.7833333333333</v>
      </c>
      <c r="G411" s="40">
        <v>1880.5666666666666</v>
      </c>
      <c r="H411" s="40">
        <v>1968.1666666666665</v>
      </c>
      <c r="I411" s="40">
        <v>1988.3833333333332</v>
      </c>
      <c r="J411" s="40">
        <v>2011.9666666666665</v>
      </c>
      <c r="K411" s="31">
        <v>1964.8</v>
      </c>
      <c r="L411" s="31">
        <v>1921</v>
      </c>
      <c r="M411" s="31">
        <v>0.54464999999999997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1280.3499999999999</v>
      </c>
      <c r="D412" s="40">
        <v>1280.7833333333333</v>
      </c>
      <c r="E412" s="40">
        <v>1264.5666666666666</v>
      </c>
      <c r="F412" s="40">
        <v>1248.7833333333333</v>
      </c>
      <c r="G412" s="40">
        <v>1232.5666666666666</v>
      </c>
      <c r="H412" s="40">
        <v>1296.5666666666666</v>
      </c>
      <c r="I412" s="40">
        <v>1312.7833333333333</v>
      </c>
      <c r="J412" s="40">
        <v>1328.5666666666666</v>
      </c>
      <c r="K412" s="31">
        <v>1297</v>
      </c>
      <c r="L412" s="31">
        <v>1265</v>
      </c>
      <c r="M412" s="31">
        <v>10.37261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2250.6999999999998</v>
      </c>
      <c r="D413" s="40">
        <v>2243.2333333333331</v>
      </c>
      <c r="E413" s="40">
        <v>2213.7666666666664</v>
      </c>
      <c r="F413" s="40">
        <v>2176.8333333333335</v>
      </c>
      <c r="G413" s="40">
        <v>2147.3666666666668</v>
      </c>
      <c r="H413" s="40">
        <v>2280.1666666666661</v>
      </c>
      <c r="I413" s="40">
        <v>2309.6333333333323</v>
      </c>
      <c r="J413" s="40">
        <v>2346.5666666666657</v>
      </c>
      <c r="K413" s="31">
        <v>2272.6999999999998</v>
      </c>
      <c r="L413" s="31">
        <v>2206.3000000000002</v>
      </c>
      <c r="M413" s="31">
        <v>4.6309500000000003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596.54999999999995</v>
      </c>
      <c r="D414" s="40">
        <v>594.5333333333333</v>
      </c>
      <c r="E414" s="40">
        <v>580.11666666666656</v>
      </c>
      <c r="F414" s="40">
        <v>563.68333333333328</v>
      </c>
      <c r="G414" s="40">
        <v>549.26666666666654</v>
      </c>
      <c r="H414" s="40">
        <v>610.96666666666658</v>
      </c>
      <c r="I414" s="40">
        <v>625.38333333333333</v>
      </c>
      <c r="J414" s="40">
        <v>641.81666666666661</v>
      </c>
      <c r="K414" s="31">
        <v>608.95000000000005</v>
      </c>
      <c r="L414" s="31">
        <v>578.1</v>
      </c>
      <c r="M414" s="31">
        <v>1.15787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1701.85</v>
      </c>
      <c r="D415" s="40">
        <v>1708.2333333333333</v>
      </c>
      <c r="E415" s="40">
        <v>1684.6166666666668</v>
      </c>
      <c r="F415" s="40">
        <v>1667.3833333333334</v>
      </c>
      <c r="G415" s="40">
        <v>1643.7666666666669</v>
      </c>
      <c r="H415" s="40">
        <v>1725.4666666666667</v>
      </c>
      <c r="I415" s="40">
        <v>1749.083333333333</v>
      </c>
      <c r="J415" s="40">
        <v>1766.3166666666666</v>
      </c>
      <c r="K415" s="31">
        <v>1731.85</v>
      </c>
      <c r="L415" s="31">
        <v>1691</v>
      </c>
      <c r="M415" s="31">
        <v>0.18992999999999999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1711.3</v>
      </c>
      <c r="D416" s="40">
        <v>1713.7666666666667</v>
      </c>
      <c r="E416" s="40">
        <v>1682.5333333333333</v>
      </c>
      <c r="F416" s="40">
        <v>1653.7666666666667</v>
      </c>
      <c r="G416" s="40">
        <v>1622.5333333333333</v>
      </c>
      <c r="H416" s="40">
        <v>1742.5333333333333</v>
      </c>
      <c r="I416" s="40">
        <v>1773.7666666666664</v>
      </c>
      <c r="J416" s="40">
        <v>1802.5333333333333</v>
      </c>
      <c r="K416" s="31">
        <v>1745</v>
      </c>
      <c r="L416" s="31">
        <v>1685</v>
      </c>
      <c r="M416" s="31">
        <v>0.32151000000000002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890.3</v>
      </c>
      <c r="D417" s="40">
        <v>876.69999999999993</v>
      </c>
      <c r="E417" s="40">
        <v>855.99999999999989</v>
      </c>
      <c r="F417" s="40">
        <v>821.69999999999993</v>
      </c>
      <c r="G417" s="40">
        <v>800.99999999999989</v>
      </c>
      <c r="H417" s="40">
        <v>910.99999999999989</v>
      </c>
      <c r="I417" s="40">
        <v>931.69999999999993</v>
      </c>
      <c r="J417" s="40">
        <v>965.99999999999989</v>
      </c>
      <c r="K417" s="31">
        <v>897.4</v>
      </c>
      <c r="L417" s="31">
        <v>842.4</v>
      </c>
      <c r="M417" s="31">
        <v>11.540839999999999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648.95000000000005</v>
      </c>
      <c r="D418" s="40">
        <v>647.88333333333333</v>
      </c>
      <c r="E418" s="40">
        <v>637.9666666666667</v>
      </c>
      <c r="F418" s="40">
        <v>626.98333333333335</v>
      </c>
      <c r="G418" s="40">
        <v>617.06666666666672</v>
      </c>
      <c r="H418" s="40">
        <v>658.86666666666667</v>
      </c>
      <c r="I418" s="40">
        <v>668.78333333333342</v>
      </c>
      <c r="J418" s="40">
        <v>679.76666666666665</v>
      </c>
      <c r="K418" s="31">
        <v>657.8</v>
      </c>
      <c r="L418" s="31">
        <v>636.9</v>
      </c>
      <c r="M418" s="31">
        <v>1.2234499999999999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72</v>
      </c>
      <c r="D419" s="40">
        <v>70.850000000000009</v>
      </c>
      <c r="E419" s="40">
        <v>69.450000000000017</v>
      </c>
      <c r="F419" s="40">
        <v>66.900000000000006</v>
      </c>
      <c r="G419" s="40">
        <v>65.500000000000014</v>
      </c>
      <c r="H419" s="40">
        <v>73.40000000000002</v>
      </c>
      <c r="I419" s="40">
        <v>74.800000000000026</v>
      </c>
      <c r="J419" s="40">
        <v>77.350000000000023</v>
      </c>
      <c r="K419" s="31">
        <v>72.25</v>
      </c>
      <c r="L419" s="31">
        <v>68.3</v>
      </c>
      <c r="M419" s="31">
        <v>64.379549999999995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115.6</v>
      </c>
      <c r="D420" s="40">
        <v>115.76666666666667</v>
      </c>
      <c r="E420" s="40">
        <v>114.53333333333333</v>
      </c>
      <c r="F420" s="40">
        <v>113.46666666666667</v>
      </c>
      <c r="G420" s="40">
        <v>112.23333333333333</v>
      </c>
      <c r="H420" s="40">
        <v>116.83333333333333</v>
      </c>
      <c r="I420" s="40">
        <v>118.06666666666665</v>
      </c>
      <c r="J420" s="40">
        <v>119.13333333333333</v>
      </c>
      <c r="K420" s="31">
        <v>117</v>
      </c>
      <c r="L420" s="31">
        <v>114.7</v>
      </c>
      <c r="M420" s="31">
        <v>8.6885200000000005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421.5</v>
      </c>
      <c r="D421" s="40">
        <v>420.86666666666662</v>
      </c>
      <c r="E421" s="40">
        <v>415.88333333333321</v>
      </c>
      <c r="F421" s="40">
        <v>410.26666666666659</v>
      </c>
      <c r="G421" s="40">
        <v>405.28333333333319</v>
      </c>
      <c r="H421" s="40">
        <v>426.48333333333323</v>
      </c>
      <c r="I421" s="40">
        <v>431.4666666666667</v>
      </c>
      <c r="J421" s="40">
        <v>437.08333333333326</v>
      </c>
      <c r="K421" s="31">
        <v>425.85</v>
      </c>
      <c r="L421" s="31">
        <v>415.25</v>
      </c>
      <c r="M421" s="31">
        <v>229.57876999999999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130</v>
      </c>
      <c r="D422" s="40">
        <v>131.5</v>
      </c>
      <c r="E422" s="40">
        <v>128</v>
      </c>
      <c r="F422" s="40">
        <v>126</v>
      </c>
      <c r="G422" s="40">
        <v>122.5</v>
      </c>
      <c r="H422" s="40">
        <v>133.5</v>
      </c>
      <c r="I422" s="40">
        <v>137</v>
      </c>
      <c r="J422" s="40">
        <v>139</v>
      </c>
      <c r="K422" s="31">
        <v>135</v>
      </c>
      <c r="L422" s="31">
        <v>129.5</v>
      </c>
      <c r="M422" s="31">
        <v>349.11090999999999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263.5</v>
      </c>
      <c r="D423" s="40">
        <v>266.86666666666662</v>
      </c>
      <c r="E423" s="40">
        <v>257.83333333333326</v>
      </c>
      <c r="F423" s="40">
        <v>252.16666666666663</v>
      </c>
      <c r="G423" s="40">
        <v>243.13333333333327</v>
      </c>
      <c r="H423" s="40">
        <v>272.53333333333325</v>
      </c>
      <c r="I423" s="40">
        <v>281.56666666666666</v>
      </c>
      <c r="J423" s="40">
        <v>287.23333333333323</v>
      </c>
      <c r="K423" s="31">
        <v>275.89999999999998</v>
      </c>
      <c r="L423" s="31">
        <v>261.2</v>
      </c>
      <c r="M423" s="31">
        <v>10.26577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271.55</v>
      </c>
      <c r="D424" s="40">
        <v>274.25</v>
      </c>
      <c r="E424" s="40">
        <v>267.3</v>
      </c>
      <c r="F424" s="40">
        <v>263.05</v>
      </c>
      <c r="G424" s="40">
        <v>256.10000000000002</v>
      </c>
      <c r="H424" s="40">
        <v>278.5</v>
      </c>
      <c r="I424" s="40">
        <v>285.45000000000005</v>
      </c>
      <c r="J424" s="40">
        <v>289.7</v>
      </c>
      <c r="K424" s="31">
        <v>281.2</v>
      </c>
      <c r="L424" s="31">
        <v>270</v>
      </c>
      <c r="M424" s="31">
        <v>5.3220099999999997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635.45000000000005</v>
      </c>
      <c r="D425" s="40">
        <v>639.13333333333333</v>
      </c>
      <c r="E425" s="40">
        <v>623.31666666666661</v>
      </c>
      <c r="F425" s="40">
        <v>611.18333333333328</v>
      </c>
      <c r="G425" s="40">
        <v>595.36666666666656</v>
      </c>
      <c r="H425" s="40">
        <v>651.26666666666665</v>
      </c>
      <c r="I425" s="40">
        <v>667.08333333333348</v>
      </c>
      <c r="J425" s="40">
        <v>679.2166666666667</v>
      </c>
      <c r="K425" s="31">
        <v>654.95000000000005</v>
      </c>
      <c r="L425" s="31">
        <v>627</v>
      </c>
      <c r="M425" s="31">
        <v>8.4257299999999997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606.65</v>
      </c>
      <c r="D426" s="40">
        <v>612.15</v>
      </c>
      <c r="E426" s="40">
        <v>595.29999999999995</v>
      </c>
      <c r="F426" s="40">
        <v>583.94999999999993</v>
      </c>
      <c r="G426" s="40">
        <v>567.09999999999991</v>
      </c>
      <c r="H426" s="40">
        <v>623.5</v>
      </c>
      <c r="I426" s="40">
        <v>640.35000000000014</v>
      </c>
      <c r="J426" s="40">
        <v>651.70000000000005</v>
      </c>
      <c r="K426" s="31">
        <v>629</v>
      </c>
      <c r="L426" s="31">
        <v>600.79999999999995</v>
      </c>
      <c r="M426" s="31">
        <v>4.3565399999999999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407.6</v>
      </c>
      <c r="D427" s="40">
        <v>407.40000000000003</v>
      </c>
      <c r="E427" s="40">
        <v>403.00000000000006</v>
      </c>
      <c r="F427" s="40">
        <v>398.40000000000003</v>
      </c>
      <c r="G427" s="40">
        <v>394.00000000000006</v>
      </c>
      <c r="H427" s="40">
        <v>412.00000000000006</v>
      </c>
      <c r="I427" s="40">
        <v>416.40000000000003</v>
      </c>
      <c r="J427" s="40">
        <v>421.00000000000006</v>
      </c>
      <c r="K427" s="31">
        <v>411.8</v>
      </c>
      <c r="L427" s="31">
        <v>402.8</v>
      </c>
      <c r="M427" s="31">
        <v>4.3722399999999997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302.2</v>
      </c>
      <c r="D428" s="40">
        <v>303.73333333333335</v>
      </c>
      <c r="E428" s="40">
        <v>295.4666666666667</v>
      </c>
      <c r="F428" s="40">
        <v>288.73333333333335</v>
      </c>
      <c r="G428" s="40">
        <v>280.4666666666667</v>
      </c>
      <c r="H428" s="40">
        <v>310.4666666666667</v>
      </c>
      <c r="I428" s="40">
        <v>318.73333333333335</v>
      </c>
      <c r="J428" s="40">
        <v>325.4666666666667</v>
      </c>
      <c r="K428" s="31">
        <v>312</v>
      </c>
      <c r="L428" s="31">
        <v>297</v>
      </c>
      <c r="M428" s="31">
        <v>43.678829999999998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784.15</v>
      </c>
      <c r="D429" s="40">
        <v>785.18333333333339</v>
      </c>
      <c r="E429" s="40">
        <v>777.16666666666674</v>
      </c>
      <c r="F429" s="40">
        <v>770.18333333333339</v>
      </c>
      <c r="G429" s="40">
        <v>762.16666666666674</v>
      </c>
      <c r="H429" s="40">
        <v>792.16666666666674</v>
      </c>
      <c r="I429" s="40">
        <v>800.18333333333339</v>
      </c>
      <c r="J429" s="40">
        <v>807.16666666666674</v>
      </c>
      <c r="K429" s="31">
        <v>793.2</v>
      </c>
      <c r="L429" s="31">
        <v>778.2</v>
      </c>
      <c r="M429" s="31">
        <v>56.860550000000003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509.3</v>
      </c>
      <c r="D430" s="40">
        <v>508.25</v>
      </c>
      <c r="E430" s="40">
        <v>501.54999999999995</v>
      </c>
      <c r="F430" s="40">
        <v>493.79999999999995</v>
      </c>
      <c r="G430" s="40">
        <v>487.09999999999991</v>
      </c>
      <c r="H430" s="40">
        <v>516</v>
      </c>
      <c r="I430" s="40">
        <v>522.70000000000005</v>
      </c>
      <c r="J430" s="40">
        <v>530.45000000000005</v>
      </c>
      <c r="K430" s="31">
        <v>514.95000000000005</v>
      </c>
      <c r="L430" s="31">
        <v>500.5</v>
      </c>
      <c r="M430" s="31">
        <v>18.752020000000002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3395.45</v>
      </c>
      <c r="D431" s="40">
        <v>3411.0833333333335</v>
      </c>
      <c r="E431" s="40">
        <v>3362.3666666666668</v>
      </c>
      <c r="F431" s="40">
        <v>3329.2833333333333</v>
      </c>
      <c r="G431" s="40">
        <v>3280.5666666666666</v>
      </c>
      <c r="H431" s="40">
        <v>3444.166666666667</v>
      </c>
      <c r="I431" s="40">
        <v>3492.8833333333332</v>
      </c>
      <c r="J431" s="40">
        <v>3525.9666666666672</v>
      </c>
      <c r="K431" s="31">
        <v>3459.8</v>
      </c>
      <c r="L431" s="31">
        <v>3378</v>
      </c>
      <c r="M431" s="31">
        <v>0.23385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2452.9499999999998</v>
      </c>
      <c r="D432" s="40">
        <v>2462.0166666666664</v>
      </c>
      <c r="E432" s="40">
        <v>2403.5333333333328</v>
      </c>
      <c r="F432" s="40">
        <v>2354.1166666666663</v>
      </c>
      <c r="G432" s="40">
        <v>2295.6333333333328</v>
      </c>
      <c r="H432" s="40">
        <v>2511.4333333333329</v>
      </c>
      <c r="I432" s="40">
        <v>2569.9166666666665</v>
      </c>
      <c r="J432" s="40">
        <v>2619.333333333333</v>
      </c>
      <c r="K432" s="31">
        <v>2520.5</v>
      </c>
      <c r="L432" s="31">
        <v>2412.6</v>
      </c>
      <c r="M432" s="31">
        <v>0.29553000000000001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785.05</v>
      </c>
      <c r="D433" s="40">
        <v>781.48333333333323</v>
      </c>
      <c r="E433" s="40">
        <v>764.21666666666647</v>
      </c>
      <c r="F433" s="40">
        <v>743.38333333333321</v>
      </c>
      <c r="G433" s="40">
        <v>726.11666666666645</v>
      </c>
      <c r="H433" s="40">
        <v>802.31666666666649</v>
      </c>
      <c r="I433" s="40">
        <v>819.58333333333314</v>
      </c>
      <c r="J433" s="40">
        <v>840.41666666666652</v>
      </c>
      <c r="K433" s="31">
        <v>798.75</v>
      </c>
      <c r="L433" s="31">
        <v>760.65</v>
      </c>
      <c r="M433" s="31">
        <v>1.49064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376.35</v>
      </c>
      <c r="D434" s="40">
        <v>373.83333333333331</v>
      </c>
      <c r="E434" s="40">
        <v>367.71666666666664</v>
      </c>
      <c r="F434" s="40">
        <v>359.08333333333331</v>
      </c>
      <c r="G434" s="40">
        <v>352.96666666666664</v>
      </c>
      <c r="H434" s="40">
        <v>382.46666666666664</v>
      </c>
      <c r="I434" s="40">
        <v>388.58333333333331</v>
      </c>
      <c r="J434" s="40">
        <v>397.21666666666664</v>
      </c>
      <c r="K434" s="31">
        <v>379.95</v>
      </c>
      <c r="L434" s="31">
        <v>365.2</v>
      </c>
      <c r="M434" s="31">
        <v>4.3512500000000003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346.7</v>
      </c>
      <c r="D435" s="40">
        <v>348.26666666666665</v>
      </c>
      <c r="E435" s="40">
        <v>340.13333333333333</v>
      </c>
      <c r="F435" s="40">
        <v>333.56666666666666</v>
      </c>
      <c r="G435" s="40">
        <v>325.43333333333334</v>
      </c>
      <c r="H435" s="40">
        <v>354.83333333333331</v>
      </c>
      <c r="I435" s="40">
        <v>362.96666666666664</v>
      </c>
      <c r="J435" s="40">
        <v>369.5333333333333</v>
      </c>
      <c r="K435" s="31">
        <v>356.4</v>
      </c>
      <c r="L435" s="31">
        <v>341.7</v>
      </c>
      <c r="M435" s="31">
        <v>6.07559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1988.45</v>
      </c>
      <c r="D436" s="40">
        <v>2003.8166666666666</v>
      </c>
      <c r="E436" s="40">
        <v>1967.6333333333332</v>
      </c>
      <c r="F436" s="40">
        <v>1946.8166666666666</v>
      </c>
      <c r="G436" s="40">
        <v>1910.6333333333332</v>
      </c>
      <c r="H436" s="40">
        <v>2024.6333333333332</v>
      </c>
      <c r="I436" s="40">
        <v>2060.8166666666666</v>
      </c>
      <c r="J436" s="40">
        <v>2081.6333333333332</v>
      </c>
      <c r="K436" s="31">
        <v>2040</v>
      </c>
      <c r="L436" s="31">
        <v>1983</v>
      </c>
      <c r="M436" s="31">
        <v>2.3693399999999998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680.5</v>
      </c>
      <c r="D437" s="40">
        <v>678.66666666666663</v>
      </c>
      <c r="E437" s="40">
        <v>662.33333333333326</v>
      </c>
      <c r="F437" s="40">
        <v>644.16666666666663</v>
      </c>
      <c r="G437" s="40">
        <v>627.83333333333326</v>
      </c>
      <c r="H437" s="40">
        <v>696.83333333333326</v>
      </c>
      <c r="I437" s="40">
        <v>713.16666666666652</v>
      </c>
      <c r="J437" s="40">
        <v>731.33333333333326</v>
      </c>
      <c r="K437" s="31">
        <v>695</v>
      </c>
      <c r="L437" s="31">
        <v>660.5</v>
      </c>
      <c r="M437" s="31">
        <v>0.14521000000000001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555.54999999999995</v>
      </c>
      <c r="D438" s="40">
        <v>560.44999999999993</v>
      </c>
      <c r="E438" s="40">
        <v>542.14999999999986</v>
      </c>
      <c r="F438" s="40">
        <v>528.74999999999989</v>
      </c>
      <c r="G438" s="40">
        <v>510.44999999999982</v>
      </c>
      <c r="H438" s="40">
        <v>573.84999999999991</v>
      </c>
      <c r="I438" s="40">
        <v>592.14999999999986</v>
      </c>
      <c r="J438" s="40">
        <v>605.54999999999995</v>
      </c>
      <c r="K438" s="31">
        <v>578.75</v>
      </c>
      <c r="L438" s="31">
        <v>547.04999999999995</v>
      </c>
      <c r="M438" s="31">
        <v>4.0799700000000003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6.35</v>
      </c>
      <c r="D439" s="40">
        <v>6.416666666666667</v>
      </c>
      <c r="E439" s="40">
        <v>6.2833333333333341</v>
      </c>
      <c r="F439" s="40">
        <v>6.2166666666666668</v>
      </c>
      <c r="G439" s="40">
        <v>6.0833333333333339</v>
      </c>
      <c r="H439" s="40">
        <v>6.4833333333333343</v>
      </c>
      <c r="I439" s="40">
        <v>6.6166666666666671</v>
      </c>
      <c r="J439" s="40">
        <v>6.6833333333333345</v>
      </c>
      <c r="K439" s="31">
        <v>6.55</v>
      </c>
      <c r="L439" s="31">
        <v>6.35</v>
      </c>
      <c r="M439" s="31">
        <v>286.42205999999999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133.1</v>
      </c>
      <c r="D440" s="40">
        <v>132.91666666666666</v>
      </c>
      <c r="E440" s="40">
        <v>131.5333333333333</v>
      </c>
      <c r="F440" s="40">
        <v>129.96666666666664</v>
      </c>
      <c r="G440" s="40">
        <v>128.58333333333329</v>
      </c>
      <c r="H440" s="40">
        <v>134.48333333333332</v>
      </c>
      <c r="I440" s="40">
        <v>135.8666666666667</v>
      </c>
      <c r="J440" s="40">
        <v>137.43333333333334</v>
      </c>
      <c r="K440" s="31">
        <v>134.30000000000001</v>
      </c>
      <c r="L440" s="31">
        <v>131.35</v>
      </c>
      <c r="M440" s="31">
        <v>1.33731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901.7</v>
      </c>
      <c r="D441" s="40">
        <v>904.11666666666667</v>
      </c>
      <c r="E441" s="40">
        <v>895.23333333333335</v>
      </c>
      <c r="F441" s="40">
        <v>888.76666666666665</v>
      </c>
      <c r="G441" s="40">
        <v>879.88333333333333</v>
      </c>
      <c r="H441" s="40">
        <v>910.58333333333337</v>
      </c>
      <c r="I441" s="40">
        <v>919.46666666666681</v>
      </c>
      <c r="J441" s="40">
        <v>925.93333333333339</v>
      </c>
      <c r="K441" s="31">
        <v>913</v>
      </c>
      <c r="L441" s="31">
        <v>897.65</v>
      </c>
      <c r="M441" s="31">
        <v>0.28511999999999998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625.79999999999995</v>
      </c>
      <c r="D442" s="40">
        <v>624.91666666666663</v>
      </c>
      <c r="E442" s="40">
        <v>616.83333333333326</v>
      </c>
      <c r="F442" s="40">
        <v>607.86666666666667</v>
      </c>
      <c r="G442" s="40">
        <v>599.7833333333333</v>
      </c>
      <c r="H442" s="40">
        <v>633.88333333333321</v>
      </c>
      <c r="I442" s="40">
        <v>641.96666666666647</v>
      </c>
      <c r="J442" s="40">
        <v>650.93333333333317</v>
      </c>
      <c r="K442" s="31">
        <v>633</v>
      </c>
      <c r="L442" s="31">
        <v>615.95000000000005</v>
      </c>
      <c r="M442" s="31">
        <v>3.46041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1367.45</v>
      </c>
      <c r="D443" s="40">
        <v>1359.1666666666667</v>
      </c>
      <c r="E443" s="40">
        <v>1340.3333333333335</v>
      </c>
      <c r="F443" s="40">
        <v>1313.2166666666667</v>
      </c>
      <c r="G443" s="40">
        <v>1294.3833333333334</v>
      </c>
      <c r="H443" s="40">
        <v>1386.2833333333335</v>
      </c>
      <c r="I443" s="40">
        <v>1405.116666666667</v>
      </c>
      <c r="J443" s="40">
        <v>1432.2333333333336</v>
      </c>
      <c r="K443" s="31">
        <v>1378</v>
      </c>
      <c r="L443" s="31">
        <v>1332.05</v>
      </c>
      <c r="M443" s="31">
        <v>0.29593999999999998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560.25</v>
      </c>
      <c r="D444" s="40">
        <v>562.36666666666667</v>
      </c>
      <c r="E444" s="40">
        <v>552.88333333333333</v>
      </c>
      <c r="F444" s="40">
        <v>545.51666666666665</v>
      </c>
      <c r="G444" s="40">
        <v>536.0333333333333</v>
      </c>
      <c r="H444" s="40">
        <v>569.73333333333335</v>
      </c>
      <c r="I444" s="40">
        <v>579.2166666666667</v>
      </c>
      <c r="J444" s="40">
        <v>586.58333333333337</v>
      </c>
      <c r="K444" s="31">
        <v>571.85</v>
      </c>
      <c r="L444" s="31">
        <v>555</v>
      </c>
      <c r="M444" s="31">
        <v>1.0268299999999999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8772.5499999999993</v>
      </c>
      <c r="D445" s="40">
        <v>8767.85</v>
      </c>
      <c r="E445" s="40">
        <v>8694.7000000000007</v>
      </c>
      <c r="F445" s="40">
        <v>8616.85</v>
      </c>
      <c r="G445" s="40">
        <v>8543.7000000000007</v>
      </c>
      <c r="H445" s="40">
        <v>8845.7000000000007</v>
      </c>
      <c r="I445" s="40">
        <v>8918.8499999999985</v>
      </c>
      <c r="J445" s="40">
        <v>8996.7000000000007</v>
      </c>
      <c r="K445" s="31">
        <v>8841</v>
      </c>
      <c r="L445" s="31">
        <v>8690</v>
      </c>
      <c r="M445" s="31">
        <v>7.0519999999999999E-2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36.700000000000003</v>
      </c>
      <c r="D446" s="40">
        <v>36.81666666666667</v>
      </c>
      <c r="E446" s="40">
        <v>36.38333333333334</v>
      </c>
      <c r="F446" s="40">
        <v>36.06666666666667</v>
      </c>
      <c r="G446" s="40">
        <v>35.63333333333334</v>
      </c>
      <c r="H446" s="40">
        <v>37.13333333333334</v>
      </c>
      <c r="I446" s="40">
        <v>37.566666666666663</v>
      </c>
      <c r="J446" s="40">
        <v>37.88333333333334</v>
      </c>
      <c r="K446" s="31">
        <v>37.25</v>
      </c>
      <c r="L446" s="31">
        <v>36.5</v>
      </c>
      <c r="M446" s="31">
        <v>32.925690000000003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529.79999999999995</v>
      </c>
      <c r="D447" s="40">
        <v>531.69999999999993</v>
      </c>
      <c r="E447" s="40">
        <v>521.69999999999982</v>
      </c>
      <c r="F447" s="40">
        <v>513.59999999999991</v>
      </c>
      <c r="G447" s="40">
        <v>503.5999999999998</v>
      </c>
      <c r="H447" s="40">
        <v>539.79999999999984</v>
      </c>
      <c r="I447" s="40">
        <v>549.80000000000007</v>
      </c>
      <c r="J447" s="40">
        <v>557.89999999999986</v>
      </c>
      <c r="K447" s="31">
        <v>541.70000000000005</v>
      </c>
      <c r="L447" s="31">
        <v>523.6</v>
      </c>
      <c r="M447" s="31">
        <v>16.871079999999999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933.6</v>
      </c>
      <c r="D448" s="40">
        <v>925.19999999999993</v>
      </c>
      <c r="E448" s="40">
        <v>900.39999999999986</v>
      </c>
      <c r="F448" s="40">
        <v>867.19999999999993</v>
      </c>
      <c r="G448" s="40">
        <v>842.39999999999986</v>
      </c>
      <c r="H448" s="40">
        <v>958.39999999999986</v>
      </c>
      <c r="I448" s="40">
        <v>983.19999999999982</v>
      </c>
      <c r="J448" s="40">
        <v>1016.3999999999999</v>
      </c>
      <c r="K448" s="31">
        <v>950</v>
      </c>
      <c r="L448" s="31">
        <v>892</v>
      </c>
      <c r="M448" s="31">
        <v>1.3621000000000001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18560.150000000001</v>
      </c>
      <c r="D449" s="40">
        <v>18556.166666666668</v>
      </c>
      <c r="E449" s="40">
        <v>18377.333333333336</v>
      </c>
      <c r="F449" s="40">
        <v>18194.516666666666</v>
      </c>
      <c r="G449" s="40">
        <v>18015.683333333334</v>
      </c>
      <c r="H449" s="40">
        <v>18738.983333333337</v>
      </c>
      <c r="I449" s="40">
        <v>18917.816666666673</v>
      </c>
      <c r="J449" s="40">
        <v>19100.633333333339</v>
      </c>
      <c r="K449" s="31">
        <v>18735</v>
      </c>
      <c r="L449" s="31">
        <v>18373.349999999999</v>
      </c>
      <c r="M449" s="31">
        <v>2.7099999999999999E-2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865.35</v>
      </c>
      <c r="D450" s="40">
        <v>870.26666666666677</v>
      </c>
      <c r="E450" s="40">
        <v>853.63333333333355</v>
      </c>
      <c r="F450" s="40">
        <v>841.91666666666674</v>
      </c>
      <c r="G450" s="40">
        <v>825.28333333333353</v>
      </c>
      <c r="H450" s="40">
        <v>881.98333333333358</v>
      </c>
      <c r="I450" s="40">
        <v>898.61666666666679</v>
      </c>
      <c r="J450" s="40">
        <v>910.3333333333336</v>
      </c>
      <c r="K450" s="31">
        <v>886.9</v>
      </c>
      <c r="L450" s="31">
        <v>858.55</v>
      </c>
      <c r="M450" s="31">
        <v>28.26322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200.5</v>
      </c>
      <c r="D451" s="40">
        <v>200.06666666666669</v>
      </c>
      <c r="E451" s="40">
        <v>197.93333333333339</v>
      </c>
      <c r="F451" s="40">
        <v>195.3666666666667</v>
      </c>
      <c r="G451" s="40">
        <v>193.23333333333341</v>
      </c>
      <c r="H451" s="40">
        <v>202.63333333333338</v>
      </c>
      <c r="I451" s="40">
        <v>204.76666666666665</v>
      </c>
      <c r="J451" s="40">
        <v>207.33333333333337</v>
      </c>
      <c r="K451" s="31">
        <v>202.2</v>
      </c>
      <c r="L451" s="31">
        <v>197.5</v>
      </c>
      <c r="M451" s="31">
        <v>13.86801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1398.9</v>
      </c>
      <c r="D452" s="40">
        <v>1400.1000000000001</v>
      </c>
      <c r="E452" s="40">
        <v>1376.2000000000003</v>
      </c>
      <c r="F452" s="40">
        <v>1353.5000000000002</v>
      </c>
      <c r="G452" s="40">
        <v>1329.6000000000004</v>
      </c>
      <c r="H452" s="40">
        <v>1422.8000000000002</v>
      </c>
      <c r="I452" s="40">
        <v>1446.7000000000003</v>
      </c>
      <c r="J452" s="40">
        <v>1469.4</v>
      </c>
      <c r="K452" s="31">
        <v>1424</v>
      </c>
      <c r="L452" s="31">
        <v>1377.4</v>
      </c>
      <c r="M452" s="31">
        <v>6.0138600000000002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3553.05</v>
      </c>
      <c r="D453" s="40">
        <v>3525.6166666666668</v>
      </c>
      <c r="E453" s="40">
        <v>3490.4333333333334</v>
      </c>
      <c r="F453" s="40">
        <v>3427.8166666666666</v>
      </c>
      <c r="G453" s="40">
        <v>3392.6333333333332</v>
      </c>
      <c r="H453" s="40">
        <v>3588.2333333333336</v>
      </c>
      <c r="I453" s="40">
        <v>3623.416666666667</v>
      </c>
      <c r="J453" s="40">
        <v>3686.0333333333338</v>
      </c>
      <c r="K453" s="31">
        <v>3560.8</v>
      </c>
      <c r="L453" s="31">
        <v>3463</v>
      </c>
      <c r="M453" s="31">
        <v>43.360190000000003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832.8</v>
      </c>
      <c r="D454" s="40">
        <v>824.26666666666677</v>
      </c>
      <c r="E454" s="40">
        <v>813.53333333333353</v>
      </c>
      <c r="F454" s="40">
        <v>794.26666666666677</v>
      </c>
      <c r="G454" s="40">
        <v>783.53333333333353</v>
      </c>
      <c r="H454" s="40">
        <v>843.53333333333353</v>
      </c>
      <c r="I454" s="40">
        <v>854.26666666666688</v>
      </c>
      <c r="J454" s="40">
        <v>873.53333333333353</v>
      </c>
      <c r="K454" s="31">
        <v>835</v>
      </c>
      <c r="L454" s="31">
        <v>805</v>
      </c>
      <c r="M454" s="31">
        <v>75.806989999999999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4715.25</v>
      </c>
      <c r="D455" s="40">
        <v>4641.3666666666668</v>
      </c>
      <c r="E455" s="40">
        <v>4502.7333333333336</v>
      </c>
      <c r="F455" s="40">
        <v>4290.2166666666672</v>
      </c>
      <c r="G455" s="40">
        <v>4151.5833333333339</v>
      </c>
      <c r="H455" s="40">
        <v>4853.8833333333332</v>
      </c>
      <c r="I455" s="40">
        <v>4992.5166666666664</v>
      </c>
      <c r="J455" s="40">
        <v>5205.0333333333328</v>
      </c>
      <c r="K455" s="31">
        <v>4780</v>
      </c>
      <c r="L455" s="31">
        <v>4428.8500000000004</v>
      </c>
      <c r="M455" s="31">
        <v>10.22547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1272.7</v>
      </c>
      <c r="D456" s="40">
        <v>1283.0833333333333</v>
      </c>
      <c r="E456" s="40">
        <v>1254.6166666666666</v>
      </c>
      <c r="F456" s="40">
        <v>1236.5333333333333</v>
      </c>
      <c r="G456" s="40">
        <v>1208.0666666666666</v>
      </c>
      <c r="H456" s="40">
        <v>1301.1666666666665</v>
      </c>
      <c r="I456" s="40">
        <v>1329.6333333333332</v>
      </c>
      <c r="J456" s="40">
        <v>1347.7166666666665</v>
      </c>
      <c r="K456" s="31">
        <v>1311.55</v>
      </c>
      <c r="L456" s="31">
        <v>1265</v>
      </c>
      <c r="M456" s="31">
        <v>1.17167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137.75</v>
      </c>
      <c r="D457" s="40">
        <v>138.73333333333332</v>
      </c>
      <c r="E457" s="40">
        <v>136.01666666666665</v>
      </c>
      <c r="F457" s="40">
        <v>134.28333333333333</v>
      </c>
      <c r="G457" s="40">
        <v>131.56666666666666</v>
      </c>
      <c r="H457" s="40">
        <v>140.46666666666664</v>
      </c>
      <c r="I457" s="40">
        <v>143.18333333333328</v>
      </c>
      <c r="J457" s="40">
        <v>144.91666666666663</v>
      </c>
      <c r="K457" s="31">
        <v>141.44999999999999</v>
      </c>
      <c r="L457" s="31">
        <v>137</v>
      </c>
      <c r="M457" s="31">
        <v>18.800909999999998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297.7</v>
      </c>
      <c r="D458" s="40">
        <v>297.76666666666665</v>
      </c>
      <c r="E458" s="40">
        <v>292.73333333333329</v>
      </c>
      <c r="F458" s="40">
        <v>287.76666666666665</v>
      </c>
      <c r="G458" s="40">
        <v>282.73333333333329</v>
      </c>
      <c r="H458" s="40">
        <v>302.73333333333329</v>
      </c>
      <c r="I458" s="40">
        <v>307.76666666666659</v>
      </c>
      <c r="J458" s="40">
        <v>312.73333333333329</v>
      </c>
      <c r="K458" s="31">
        <v>302.8</v>
      </c>
      <c r="L458" s="31">
        <v>292.8</v>
      </c>
      <c r="M458" s="31">
        <v>255.39214000000001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131.1</v>
      </c>
      <c r="D459" s="40">
        <v>130.85</v>
      </c>
      <c r="E459" s="40">
        <v>128.75</v>
      </c>
      <c r="F459" s="40">
        <v>126.4</v>
      </c>
      <c r="G459" s="40">
        <v>124.30000000000001</v>
      </c>
      <c r="H459" s="40">
        <v>133.19999999999999</v>
      </c>
      <c r="I459" s="40">
        <v>135.29999999999995</v>
      </c>
      <c r="J459" s="40">
        <v>137.64999999999998</v>
      </c>
      <c r="K459" s="31">
        <v>132.94999999999999</v>
      </c>
      <c r="L459" s="31">
        <v>128.5</v>
      </c>
      <c r="M459" s="31">
        <v>217.55033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1503.7</v>
      </c>
      <c r="D460" s="40">
        <v>1509.8166666666666</v>
      </c>
      <c r="E460" s="40">
        <v>1485.6333333333332</v>
      </c>
      <c r="F460" s="40">
        <v>1467.5666666666666</v>
      </c>
      <c r="G460" s="40">
        <v>1443.3833333333332</v>
      </c>
      <c r="H460" s="40">
        <v>1527.8833333333332</v>
      </c>
      <c r="I460" s="40">
        <v>1552.0666666666666</v>
      </c>
      <c r="J460" s="40">
        <v>1570.1333333333332</v>
      </c>
      <c r="K460" s="31">
        <v>1534</v>
      </c>
      <c r="L460" s="31">
        <v>1491.75</v>
      </c>
      <c r="M460" s="31">
        <v>189.70922999999999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4176.25</v>
      </c>
      <c r="D461" s="40">
        <v>4160.4333333333334</v>
      </c>
      <c r="E461" s="40">
        <v>4091.9666666666672</v>
      </c>
      <c r="F461" s="40">
        <v>4007.6833333333338</v>
      </c>
      <c r="G461" s="40">
        <v>3939.2166666666676</v>
      </c>
      <c r="H461" s="40">
        <v>4244.7166666666672</v>
      </c>
      <c r="I461" s="40">
        <v>4313.1833333333325</v>
      </c>
      <c r="J461" s="40">
        <v>4397.4666666666662</v>
      </c>
      <c r="K461" s="31">
        <v>4228.8999999999996</v>
      </c>
      <c r="L461" s="31">
        <v>4076.15</v>
      </c>
      <c r="M461" s="31">
        <v>0.35864000000000001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1413.7</v>
      </c>
      <c r="D462" s="40">
        <v>1404.3333333333333</v>
      </c>
      <c r="E462" s="40">
        <v>1379.8666666666666</v>
      </c>
      <c r="F462" s="40">
        <v>1346.0333333333333</v>
      </c>
      <c r="G462" s="40">
        <v>1321.5666666666666</v>
      </c>
      <c r="H462" s="40">
        <v>1438.1666666666665</v>
      </c>
      <c r="I462" s="40">
        <v>1462.6333333333332</v>
      </c>
      <c r="J462" s="40">
        <v>1496.4666666666665</v>
      </c>
      <c r="K462" s="31">
        <v>1428.8</v>
      </c>
      <c r="L462" s="31">
        <v>1370.5</v>
      </c>
      <c r="M462" s="31">
        <v>80.429699999999997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139.69999999999999</v>
      </c>
      <c r="D463" s="40">
        <v>141.41666666666666</v>
      </c>
      <c r="E463" s="40">
        <v>137.23333333333332</v>
      </c>
      <c r="F463" s="40">
        <v>134.76666666666665</v>
      </c>
      <c r="G463" s="40">
        <v>130.58333333333331</v>
      </c>
      <c r="H463" s="40">
        <v>143.88333333333333</v>
      </c>
      <c r="I463" s="40">
        <v>148.06666666666666</v>
      </c>
      <c r="J463" s="40">
        <v>150.53333333333333</v>
      </c>
      <c r="K463" s="31">
        <v>145.6</v>
      </c>
      <c r="L463" s="31">
        <v>138.94999999999999</v>
      </c>
      <c r="M463" s="31">
        <v>4.9157999999999999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974.2</v>
      </c>
      <c r="D464" s="40">
        <v>968.88333333333321</v>
      </c>
      <c r="E464" s="40">
        <v>958.11666666666645</v>
      </c>
      <c r="F464" s="40">
        <v>942.03333333333319</v>
      </c>
      <c r="G464" s="40">
        <v>931.26666666666642</v>
      </c>
      <c r="H464" s="40">
        <v>984.96666666666647</v>
      </c>
      <c r="I464" s="40">
        <v>995.73333333333335</v>
      </c>
      <c r="J464" s="40">
        <v>1011.8166666666665</v>
      </c>
      <c r="K464" s="31">
        <v>979.65</v>
      </c>
      <c r="L464" s="31">
        <v>952.8</v>
      </c>
      <c r="M464" s="31">
        <v>2.2145100000000002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1391.95</v>
      </c>
      <c r="D465" s="40">
        <v>1387.0166666666664</v>
      </c>
      <c r="E465" s="40">
        <v>1360.0333333333328</v>
      </c>
      <c r="F465" s="40">
        <v>1328.1166666666663</v>
      </c>
      <c r="G465" s="40">
        <v>1301.1333333333328</v>
      </c>
      <c r="H465" s="40">
        <v>1418.9333333333329</v>
      </c>
      <c r="I465" s="40">
        <v>1445.9166666666665</v>
      </c>
      <c r="J465" s="40">
        <v>1477.833333333333</v>
      </c>
      <c r="K465" s="31">
        <v>1414</v>
      </c>
      <c r="L465" s="31">
        <v>1355.1</v>
      </c>
      <c r="M465" s="31">
        <v>0.38791999999999999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1309.7</v>
      </c>
      <c r="D466" s="40">
        <v>1312.7666666666667</v>
      </c>
      <c r="E466" s="40">
        <v>1302.9333333333334</v>
      </c>
      <c r="F466" s="40">
        <v>1296.1666666666667</v>
      </c>
      <c r="G466" s="40">
        <v>1286.3333333333335</v>
      </c>
      <c r="H466" s="40">
        <v>1319.5333333333333</v>
      </c>
      <c r="I466" s="40">
        <v>1329.3666666666668</v>
      </c>
      <c r="J466" s="40">
        <v>1336.1333333333332</v>
      </c>
      <c r="K466" s="31">
        <v>1322.6</v>
      </c>
      <c r="L466" s="31">
        <v>1306</v>
      </c>
      <c r="M466" s="31">
        <v>1.73471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1557.9</v>
      </c>
      <c r="D467" s="40">
        <v>1563.3</v>
      </c>
      <c r="E467" s="40">
        <v>1544.6</v>
      </c>
      <c r="F467" s="40">
        <v>1531.3</v>
      </c>
      <c r="G467" s="40">
        <v>1512.6</v>
      </c>
      <c r="H467" s="40">
        <v>1576.6</v>
      </c>
      <c r="I467" s="40">
        <v>1595.3000000000002</v>
      </c>
      <c r="J467" s="40">
        <v>1608.6</v>
      </c>
      <c r="K467" s="31">
        <v>1582</v>
      </c>
      <c r="L467" s="31">
        <v>1550</v>
      </c>
      <c r="M467" s="31">
        <v>0.67271999999999998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1874.45</v>
      </c>
      <c r="D468" s="40">
        <v>1860.4833333333336</v>
      </c>
      <c r="E468" s="40">
        <v>1842.6166666666672</v>
      </c>
      <c r="F468" s="40">
        <v>1810.7833333333338</v>
      </c>
      <c r="G468" s="40">
        <v>1792.9166666666674</v>
      </c>
      <c r="H468" s="40">
        <v>1892.3166666666671</v>
      </c>
      <c r="I468" s="40">
        <v>1910.1833333333334</v>
      </c>
      <c r="J468" s="40">
        <v>1942.0166666666669</v>
      </c>
      <c r="K468" s="31">
        <v>1878.35</v>
      </c>
      <c r="L468" s="31">
        <v>1828.65</v>
      </c>
      <c r="M468" s="31">
        <v>19.170770000000001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3008.05</v>
      </c>
      <c r="D469" s="40">
        <v>3000.65</v>
      </c>
      <c r="E469" s="40">
        <v>2959.15</v>
      </c>
      <c r="F469" s="40">
        <v>2910.25</v>
      </c>
      <c r="G469" s="40">
        <v>2868.75</v>
      </c>
      <c r="H469" s="40">
        <v>3049.55</v>
      </c>
      <c r="I469" s="40">
        <v>3091.05</v>
      </c>
      <c r="J469" s="40">
        <v>3139.9500000000003</v>
      </c>
      <c r="K469" s="31">
        <v>3042.15</v>
      </c>
      <c r="L469" s="31">
        <v>2951.75</v>
      </c>
      <c r="M469" s="31">
        <v>2.4071400000000001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456.15</v>
      </c>
      <c r="D470" s="40">
        <v>455.9666666666667</v>
      </c>
      <c r="E470" s="40">
        <v>450.18333333333339</v>
      </c>
      <c r="F470" s="40">
        <v>444.2166666666667</v>
      </c>
      <c r="G470" s="40">
        <v>438.43333333333339</v>
      </c>
      <c r="H470" s="40">
        <v>461.93333333333339</v>
      </c>
      <c r="I470" s="40">
        <v>467.7166666666667</v>
      </c>
      <c r="J470" s="40">
        <v>473.68333333333339</v>
      </c>
      <c r="K470" s="31">
        <v>461.75</v>
      </c>
      <c r="L470" s="31">
        <v>450</v>
      </c>
      <c r="M470" s="31">
        <v>9.5186200000000003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887.4</v>
      </c>
      <c r="D471" s="40">
        <v>887.76666666666677</v>
      </c>
      <c r="E471" s="40">
        <v>866.63333333333355</v>
      </c>
      <c r="F471" s="40">
        <v>845.86666666666679</v>
      </c>
      <c r="G471" s="40">
        <v>824.73333333333358</v>
      </c>
      <c r="H471" s="40">
        <v>908.53333333333353</v>
      </c>
      <c r="I471" s="40">
        <v>929.66666666666674</v>
      </c>
      <c r="J471" s="40">
        <v>950.43333333333351</v>
      </c>
      <c r="K471" s="31">
        <v>908.9</v>
      </c>
      <c r="L471" s="31">
        <v>867</v>
      </c>
      <c r="M471" s="31">
        <v>9.7390699999999999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20.55</v>
      </c>
      <c r="D472" s="40">
        <v>20.633333333333336</v>
      </c>
      <c r="E472" s="40">
        <v>20.166666666666671</v>
      </c>
      <c r="F472" s="40">
        <v>19.783333333333335</v>
      </c>
      <c r="G472" s="40">
        <v>19.31666666666667</v>
      </c>
      <c r="H472" s="40">
        <v>21.016666666666673</v>
      </c>
      <c r="I472" s="40">
        <v>21.483333333333334</v>
      </c>
      <c r="J472" s="40">
        <v>21.866666666666674</v>
      </c>
      <c r="K472" s="31">
        <v>21.1</v>
      </c>
      <c r="L472" s="31">
        <v>20.25</v>
      </c>
      <c r="M472" s="31">
        <v>163.65226999999999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135.05000000000001</v>
      </c>
      <c r="D473" s="40">
        <v>132.1</v>
      </c>
      <c r="E473" s="40">
        <v>126.19999999999999</v>
      </c>
      <c r="F473" s="40">
        <v>117.35</v>
      </c>
      <c r="G473" s="40">
        <v>111.44999999999999</v>
      </c>
      <c r="H473" s="40">
        <v>140.94999999999999</v>
      </c>
      <c r="I473" s="40">
        <v>146.85000000000002</v>
      </c>
      <c r="J473" s="40">
        <v>155.69999999999999</v>
      </c>
      <c r="K473" s="31">
        <v>138</v>
      </c>
      <c r="L473" s="31">
        <v>123.25</v>
      </c>
      <c r="M473" s="31">
        <v>23.49775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1279.75</v>
      </c>
      <c r="D474" s="40">
        <v>1268.7833333333333</v>
      </c>
      <c r="E474" s="40">
        <v>1245.5666666666666</v>
      </c>
      <c r="F474" s="40">
        <v>1211.3833333333332</v>
      </c>
      <c r="G474" s="40">
        <v>1188.1666666666665</v>
      </c>
      <c r="H474" s="40">
        <v>1302.9666666666667</v>
      </c>
      <c r="I474" s="40">
        <v>1326.1833333333334</v>
      </c>
      <c r="J474" s="40">
        <v>1360.3666666666668</v>
      </c>
      <c r="K474" s="31">
        <v>1292</v>
      </c>
      <c r="L474" s="31">
        <v>1234.5999999999999</v>
      </c>
      <c r="M474" s="31">
        <v>1.22655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13.1</v>
      </c>
      <c r="D475" s="40">
        <v>13.183333333333332</v>
      </c>
      <c r="E475" s="40">
        <v>12.816666666666663</v>
      </c>
      <c r="F475" s="40">
        <v>12.533333333333331</v>
      </c>
      <c r="G475" s="40">
        <v>12.166666666666663</v>
      </c>
      <c r="H475" s="40">
        <v>13.466666666666663</v>
      </c>
      <c r="I475" s="40">
        <v>13.833333333333334</v>
      </c>
      <c r="J475" s="40">
        <v>14.116666666666664</v>
      </c>
      <c r="K475" s="31">
        <v>13.55</v>
      </c>
      <c r="L475" s="31">
        <v>12.9</v>
      </c>
      <c r="M475" s="31">
        <v>38.297379999999997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507.05</v>
      </c>
      <c r="D476" s="40">
        <v>513.33333333333337</v>
      </c>
      <c r="E476" s="40">
        <v>495.66666666666674</v>
      </c>
      <c r="F476" s="40">
        <v>484.28333333333336</v>
      </c>
      <c r="G476" s="40">
        <v>466.61666666666673</v>
      </c>
      <c r="H476" s="40">
        <v>524.7166666666667</v>
      </c>
      <c r="I476" s="40">
        <v>542.38333333333344</v>
      </c>
      <c r="J476" s="40">
        <v>553.76666666666677</v>
      </c>
      <c r="K476" s="31">
        <v>531</v>
      </c>
      <c r="L476" s="31">
        <v>501.95</v>
      </c>
      <c r="M476" s="31">
        <v>6.2580099999999996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760.75</v>
      </c>
      <c r="D477" s="40">
        <v>761.36666666666667</v>
      </c>
      <c r="E477" s="40">
        <v>745.18333333333339</v>
      </c>
      <c r="F477" s="40">
        <v>729.61666666666667</v>
      </c>
      <c r="G477" s="40">
        <v>713.43333333333339</v>
      </c>
      <c r="H477" s="40">
        <v>776.93333333333339</v>
      </c>
      <c r="I477" s="40">
        <v>793.11666666666656</v>
      </c>
      <c r="J477" s="40">
        <v>808.68333333333339</v>
      </c>
      <c r="K477" s="31">
        <v>777.55</v>
      </c>
      <c r="L477" s="31">
        <v>745.8</v>
      </c>
      <c r="M477" s="31">
        <v>28.95739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1095.6500000000001</v>
      </c>
      <c r="D478" s="40">
        <v>1089.45</v>
      </c>
      <c r="E478" s="40">
        <v>1071.2</v>
      </c>
      <c r="F478" s="40">
        <v>1046.75</v>
      </c>
      <c r="G478" s="40">
        <v>1028.5</v>
      </c>
      <c r="H478" s="40">
        <v>1113.9000000000001</v>
      </c>
      <c r="I478" s="40">
        <v>1132.1500000000001</v>
      </c>
      <c r="J478" s="40">
        <v>1156.6000000000001</v>
      </c>
      <c r="K478" s="31">
        <v>1107.7</v>
      </c>
      <c r="L478" s="31">
        <v>1065</v>
      </c>
      <c r="M478" s="31">
        <v>3.5249000000000001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205.25</v>
      </c>
      <c r="D479" s="40">
        <v>206.29999999999998</v>
      </c>
      <c r="E479" s="40">
        <v>202.34999999999997</v>
      </c>
      <c r="F479" s="40">
        <v>199.45</v>
      </c>
      <c r="G479" s="40">
        <v>195.49999999999997</v>
      </c>
      <c r="H479" s="40">
        <v>209.19999999999996</v>
      </c>
      <c r="I479" s="40">
        <v>213.14999999999995</v>
      </c>
      <c r="J479" s="40">
        <v>216.04999999999995</v>
      </c>
      <c r="K479" s="31">
        <v>210.25</v>
      </c>
      <c r="L479" s="31">
        <v>203.4</v>
      </c>
      <c r="M479" s="31">
        <v>2.0684900000000002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24.5</v>
      </c>
      <c r="D480" s="40">
        <v>24.866666666666664</v>
      </c>
      <c r="E480" s="40">
        <v>24.083333333333329</v>
      </c>
      <c r="F480" s="40">
        <v>23.666666666666664</v>
      </c>
      <c r="G480" s="40">
        <v>22.883333333333329</v>
      </c>
      <c r="H480" s="40">
        <v>25.283333333333328</v>
      </c>
      <c r="I480" s="40">
        <v>26.066666666666666</v>
      </c>
      <c r="J480" s="40">
        <v>26.483333333333327</v>
      </c>
      <c r="K480" s="31">
        <v>25.65</v>
      </c>
      <c r="L480" s="31">
        <v>24.45</v>
      </c>
      <c r="M480" s="31">
        <v>36.878680000000003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7409.05</v>
      </c>
      <c r="D481" s="40">
        <v>7378.0999999999995</v>
      </c>
      <c r="E481" s="40">
        <v>7328.9999999999991</v>
      </c>
      <c r="F481" s="40">
        <v>7248.95</v>
      </c>
      <c r="G481" s="40">
        <v>7199.8499999999995</v>
      </c>
      <c r="H481" s="40">
        <v>7458.1499999999987</v>
      </c>
      <c r="I481" s="40">
        <v>7507.2499999999991</v>
      </c>
      <c r="J481" s="40">
        <v>7587.2999999999984</v>
      </c>
      <c r="K481" s="31">
        <v>7427.2</v>
      </c>
      <c r="L481" s="31">
        <v>7298.05</v>
      </c>
      <c r="M481" s="31">
        <v>2.0399500000000002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34.299999999999997</v>
      </c>
      <c r="D482" s="40">
        <v>34.483333333333327</v>
      </c>
      <c r="E482" s="40">
        <v>33.966666666666654</v>
      </c>
      <c r="F482" s="40">
        <v>33.633333333333326</v>
      </c>
      <c r="G482" s="40">
        <v>33.116666666666653</v>
      </c>
      <c r="H482" s="40">
        <v>34.816666666666656</v>
      </c>
      <c r="I482" s="40">
        <v>35.333333333333321</v>
      </c>
      <c r="J482" s="40">
        <v>35.666666666666657</v>
      </c>
      <c r="K482" s="31">
        <v>35</v>
      </c>
      <c r="L482" s="31">
        <v>34.15</v>
      </c>
      <c r="M482" s="31">
        <v>47.885449999999999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1407.05</v>
      </c>
      <c r="D483" s="40">
        <v>1399.7</v>
      </c>
      <c r="E483" s="40">
        <v>1386.4</v>
      </c>
      <c r="F483" s="40">
        <v>1365.75</v>
      </c>
      <c r="G483" s="40">
        <v>1352.45</v>
      </c>
      <c r="H483" s="40">
        <v>1420.3500000000001</v>
      </c>
      <c r="I483" s="40">
        <v>1433.6499999999999</v>
      </c>
      <c r="J483" s="40">
        <v>1454.3000000000002</v>
      </c>
      <c r="K483" s="31">
        <v>1413</v>
      </c>
      <c r="L483" s="31">
        <v>1379.05</v>
      </c>
      <c r="M483" s="31">
        <v>3.8339599999999998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660.2</v>
      </c>
      <c r="D484" s="40">
        <v>658.73333333333335</v>
      </c>
      <c r="E484" s="40">
        <v>651.4666666666667</v>
      </c>
      <c r="F484" s="40">
        <v>642.73333333333335</v>
      </c>
      <c r="G484" s="40">
        <v>635.4666666666667</v>
      </c>
      <c r="H484" s="40">
        <v>667.4666666666667</v>
      </c>
      <c r="I484" s="40">
        <v>674.73333333333335</v>
      </c>
      <c r="J484" s="40">
        <v>683.4666666666667</v>
      </c>
      <c r="K484" s="31">
        <v>666</v>
      </c>
      <c r="L484" s="31">
        <v>650</v>
      </c>
      <c r="M484" s="31">
        <v>8.4292400000000001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240</v>
      </c>
      <c r="D485" s="40">
        <v>237.91666666666666</v>
      </c>
      <c r="E485" s="40">
        <v>233.33333333333331</v>
      </c>
      <c r="F485" s="40">
        <v>226.66666666666666</v>
      </c>
      <c r="G485" s="40">
        <v>222.08333333333331</v>
      </c>
      <c r="H485" s="40">
        <v>244.58333333333331</v>
      </c>
      <c r="I485" s="40">
        <v>249.16666666666663</v>
      </c>
      <c r="J485" s="40">
        <v>255.83333333333331</v>
      </c>
      <c r="K485" s="31">
        <v>242.5</v>
      </c>
      <c r="L485" s="31">
        <v>231.25</v>
      </c>
      <c r="M485" s="31">
        <v>4.4362700000000004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3731.2</v>
      </c>
      <c r="D486" s="40">
        <v>3710.7333333333336</v>
      </c>
      <c r="E486" s="40">
        <v>3641.4666666666672</v>
      </c>
      <c r="F486" s="40">
        <v>3551.7333333333336</v>
      </c>
      <c r="G486" s="40">
        <v>3482.4666666666672</v>
      </c>
      <c r="H486" s="40">
        <v>3800.4666666666672</v>
      </c>
      <c r="I486" s="40">
        <v>3869.7333333333336</v>
      </c>
      <c r="J486" s="40">
        <v>3959.4666666666672</v>
      </c>
      <c r="K486" s="31">
        <v>3780</v>
      </c>
      <c r="L486" s="31">
        <v>3621</v>
      </c>
      <c r="M486" s="31">
        <v>0.47404000000000002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490.25</v>
      </c>
      <c r="D487" s="40">
        <v>483.81666666666666</v>
      </c>
      <c r="E487" s="40">
        <v>467.68333333333334</v>
      </c>
      <c r="F487" s="40">
        <v>445.11666666666667</v>
      </c>
      <c r="G487" s="40">
        <v>428.98333333333335</v>
      </c>
      <c r="H487" s="40">
        <v>506.38333333333333</v>
      </c>
      <c r="I487" s="40">
        <v>522.51666666666665</v>
      </c>
      <c r="J487" s="40">
        <v>545.08333333333326</v>
      </c>
      <c r="K487" s="31">
        <v>499.95</v>
      </c>
      <c r="L487" s="31">
        <v>461.25</v>
      </c>
      <c r="M487" s="31">
        <v>33.812350000000002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3371.95</v>
      </c>
      <c r="D488" s="40">
        <v>3369.2666666666664</v>
      </c>
      <c r="E488" s="40">
        <v>3345.2333333333327</v>
      </c>
      <c r="F488" s="40">
        <v>3318.5166666666664</v>
      </c>
      <c r="G488" s="40">
        <v>3294.4833333333327</v>
      </c>
      <c r="H488" s="40">
        <v>3395.9833333333327</v>
      </c>
      <c r="I488" s="40">
        <v>3420.0166666666664</v>
      </c>
      <c r="J488" s="40">
        <v>3446.7333333333327</v>
      </c>
      <c r="K488" s="31">
        <v>3393.3</v>
      </c>
      <c r="L488" s="31">
        <v>3342.55</v>
      </c>
      <c r="M488" s="31">
        <v>4.3970000000000002E-2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773.45</v>
      </c>
      <c r="D489" s="40">
        <v>771.05000000000007</v>
      </c>
      <c r="E489" s="40">
        <v>766.10000000000014</v>
      </c>
      <c r="F489" s="40">
        <v>758.75000000000011</v>
      </c>
      <c r="G489" s="40">
        <v>753.80000000000018</v>
      </c>
      <c r="H489" s="40">
        <v>778.40000000000009</v>
      </c>
      <c r="I489" s="40">
        <v>783.35000000000014</v>
      </c>
      <c r="J489" s="40">
        <v>790.7</v>
      </c>
      <c r="K489" s="31">
        <v>776</v>
      </c>
      <c r="L489" s="31">
        <v>763.7</v>
      </c>
      <c r="M489" s="31">
        <v>0.53083999999999998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37.299999999999997</v>
      </c>
      <c r="D490" s="40">
        <v>37.316666666666663</v>
      </c>
      <c r="E490" s="40">
        <v>36.233333333333327</v>
      </c>
      <c r="F490" s="40">
        <v>35.166666666666664</v>
      </c>
      <c r="G490" s="40">
        <v>34.083333333333329</v>
      </c>
      <c r="H490" s="40">
        <v>38.383333333333326</v>
      </c>
      <c r="I490" s="40">
        <v>39.466666666666669</v>
      </c>
      <c r="J490" s="40">
        <v>40.533333333333324</v>
      </c>
      <c r="K490" s="31">
        <v>38.4</v>
      </c>
      <c r="L490" s="31">
        <v>36.25</v>
      </c>
      <c r="M490" s="31">
        <v>89.737279999999998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1337.85</v>
      </c>
      <c r="D491" s="40">
        <v>1350.5666666666666</v>
      </c>
      <c r="E491" s="40">
        <v>1322.2833333333333</v>
      </c>
      <c r="F491" s="40">
        <v>1306.7166666666667</v>
      </c>
      <c r="G491" s="40">
        <v>1278.4333333333334</v>
      </c>
      <c r="H491" s="40">
        <v>1366.1333333333332</v>
      </c>
      <c r="I491" s="40">
        <v>1394.4166666666665</v>
      </c>
      <c r="J491" s="40">
        <v>1409.9833333333331</v>
      </c>
      <c r="K491" s="31">
        <v>1378.85</v>
      </c>
      <c r="L491" s="31">
        <v>1335</v>
      </c>
      <c r="M491" s="31">
        <v>0.37508999999999998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1825.9</v>
      </c>
      <c r="D492" s="40">
        <v>1818.1000000000001</v>
      </c>
      <c r="E492" s="40">
        <v>1801.2000000000003</v>
      </c>
      <c r="F492" s="40">
        <v>1776.5000000000002</v>
      </c>
      <c r="G492" s="40">
        <v>1759.6000000000004</v>
      </c>
      <c r="H492" s="40">
        <v>1842.8000000000002</v>
      </c>
      <c r="I492" s="40">
        <v>1859.7000000000003</v>
      </c>
      <c r="J492" s="40">
        <v>1884.4</v>
      </c>
      <c r="K492" s="31">
        <v>1835</v>
      </c>
      <c r="L492" s="31">
        <v>1793.4</v>
      </c>
      <c r="M492" s="31">
        <v>0.62061999999999995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296</v>
      </c>
      <c r="D493" s="40">
        <v>295.93333333333334</v>
      </c>
      <c r="E493" s="40">
        <v>290.86666666666667</v>
      </c>
      <c r="F493" s="40">
        <v>285.73333333333335</v>
      </c>
      <c r="G493" s="40">
        <v>280.66666666666669</v>
      </c>
      <c r="H493" s="40">
        <v>301.06666666666666</v>
      </c>
      <c r="I493" s="40">
        <v>306.13333333333338</v>
      </c>
      <c r="J493" s="40">
        <v>311.26666666666665</v>
      </c>
      <c r="K493" s="31">
        <v>301</v>
      </c>
      <c r="L493" s="31">
        <v>290.8</v>
      </c>
      <c r="M493" s="31">
        <v>1.2384900000000001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787.9</v>
      </c>
      <c r="D494" s="40">
        <v>782.16666666666663</v>
      </c>
      <c r="E494" s="40">
        <v>774.33333333333326</v>
      </c>
      <c r="F494" s="40">
        <v>760.76666666666665</v>
      </c>
      <c r="G494" s="40">
        <v>752.93333333333328</v>
      </c>
      <c r="H494" s="40">
        <v>795.73333333333323</v>
      </c>
      <c r="I494" s="40">
        <v>803.56666666666649</v>
      </c>
      <c r="J494" s="40">
        <v>817.13333333333321</v>
      </c>
      <c r="K494" s="31">
        <v>790</v>
      </c>
      <c r="L494" s="31">
        <v>768.6</v>
      </c>
      <c r="M494" s="31">
        <v>4.8848399999999996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303.14999999999998</v>
      </c>
      <c r="D495" s="40">
        <v>312.63333333333333</v>
      </c>
      <c r="E495" s="40">
        <v>284.01666666666665</v>
      </c>
      <c r="F495" s="40">
        <v>264.88333333333333</v>
      </c>
      <c r="G495" s="40">
        <v>236.26666666666665</v>
      </c>
      <c r="H495" s="40">
        <v>331.76666666666665</v>
      </c>
      <c r="I495" s="40">
        <v>360.38333333333333</v>
      </c>
      <c r="J495" s="40">
        <v>379.51666666666665</v>
      </c>
      <c r="K495" s="31">
        <v>341.25</v>
      </c>
      <c r="L495" s="31">
        <v>293.5</v>
      </c>
      <c r="M495" s="31">
        <v>820.29102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2625.15</v>
      </c>
      <c r="D496" s="40">
        <v>2674.2166666666667</v>
      </c>
      <c r="E496" s="40">
        <v>2559.6333333333332</v>
      </c>
      <c r="F496" s="40">
        <v>2494.1166666666663</v>
      </c>
      <c r="G496" s="40">
        <v>2379.5333333333328</v>
      </c>
      <c r="H496" s="40">
        <v>2739.7333333333336</v>
      </c>
      <c r="I496" s="40">
        <v>2854.3166666666666</v>
      </c>
      <c r="J496" s="40">
        <v>2919.8333333333339</v>
      </c>
      <c r="K496" s="31">
        <v>2788.8</v>
      </c>
      <c r="L496" s="31">
        <v>2608.6999999999998</v>
      </c>
      <c r="M496" s="31">
        <v>0.95121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1892.75</v>
      </c>
      <c r="D497" s="40">
        <v>1904.1500000000003</v>
      </c>
      <c r="E497" s="40">
        <v>1848.7500000000007</v>
      </c>
      <c r="F497" s="40">
        <v>1804.7500000000005</v>
      </c>
      <c r="G497" s="40">
        <v>1749.3500000000008</v>
      </c>
      <c r="H497" s="40">
        <v>1948.1500000000005</v>
      </c>
      <c r="I497" s="40">
        <v>2003.5500000000002</v>
      </c>
      <c r="J497" s="40">
        <v>2047.5500000000004</v>
      </c>
      <c r="K497" s="31">
        <v>1959.55</v>
      </c>
      <c r="L497" s="31">
        <v>1860.15</v>
      </c>
      <c r="M497" s="31">
        <v>1.1782600000000001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5.75</v>
      </c>
      <c r="D498" s="40">
        <v>5.8</v>
      </c>
      <c r="E498" s="40">
        <v>5.55</v>
      </c>
      <c r="F498" s="40">
        <v>5.35</v>
      </c>
      <c r="G498" s="40">
        <v>5.0999999999999996</v>
      </c>
      <c r="H498" s="40">
        <v>6</v>
      </c>
      <c r="I498" s="40">
        <v>6.25</v>
      </c>
      <c r="J498" s="40">
        <v>6.45</v>
      </c>
      <c r="K498" s="31">
        <v>6.05</v>
      </c>
      <c r="L498" s="31">
        <v>5.6</v>
      </c>
      <c r="M498" s="31">
        <v>1972.22207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989.35</v>
      </c>
      <c r="D499" s="40">
        <v>988.16666666666663</v>
      </c>
      <c r="E499" s="40">
        <v>979.88333333333321</v>
      </c>
      <c r="F499" s="40">
        <v>970.41666666666663</v>
      </c>
      <c r="G499" s="40">
        <v>962.13333333333321</v>
      </c>
      <c r="H499" s="40">
        <v>997.63333333333321</v>
      </c>
      <c r="I499" s="40">
        <v>1005.9166666666667</v>
      </c>
      <c r="J499" s="40">
        <v>1015.3833333333332</v>
      </c>
      <c r="K499" s="31">
        <v>996.45</v>
      </c>
      <c r="L499" s="31">
        <v>978.7</v>
      </c>
      <c r="M499" s="31">
        <v>7.60961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7188.05</v>
      </c>
      <c r="D500" s="40">
        <v>7213.8833333333341</v>
      </c>
      <c r="E500" s="40">
        <v>7114.2166666666681</v>
      </c>
      <c r="F500" s="40">
        <v>7040.3833333333341</v>
      </c>
      <c r="G500" s="40">
        <v>6940.7166666666681</v>
      </c>
      <c r="H500" s="40">
        <v>7287.7166666666681</v>
      </c>
      <c r="I500" s="40">
        <v>7387.3833333333341</v>
      </c>
      <c r="J500" s="40">
        <v>7461.2166666666681</v>
      </c>
      <c r="K500" s="31">
        <v>7313.55</v>
      </c>
      <c r="L500" s="31">
        <v>7140.05</v>
      </c>
      <c r="M500" s="31">
        <v>8.7480000000000002E-2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119.4</v>
      </c>
      <c r="D501" s="40">
        <v>120.65000000000002</v>
      </c>
      <c r="E501" s="40">
        <v>116.40000000000003</v>
      </c>
      <c r="F501" s="40">
        <v>113.40000000000002</v>
      </c>
      <c r="G501" s="40">
        <v>109.15000000000003</v>
      </c>
      <c r="H501" s="40">
        <v>123.65000000000003</v>
      </c>
      <c r="I501" s="40">
        <v>127.9</v>
      </c>
      <c r="J501" s="40">
        <v>130.90000000000003</v>
      </c>
      <c r="K501" s="31">
        <v>124.9</v>
      </c>
      <c r="L501" s="31">
        <v>117.65</v>
      </c>
      <c r="M501" s="31">
        <v>14.23353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124.95</v>
      </c>
      <c r="D502" s="40">
        <v>125.83333333333333</v>
      </c>
      <c r="E502" s="40">
        <v>122.11666666666665</v>
      </c>
      <c r="F502" s="40">
        <v>119.28333333333332</v>
      </c>
      <c r="G502" s="40">
        <v>115.56666666666663</v>
      </c>
      <c r="H502" s="40">
        <v>128.66666666666666</v>
      </c>
      <c r="I502" s="40">
        <v>132.38333333333333</v>
      </c>
      <c r="J502" s="40">
        <v>135.21666666666667</v>
      </c>
      <c r="K502" s="31">
        <v>129.55000000000001</v>
      </c>
      <c r="L502" s="31">
        <v>123</v>
      </c>
      <c r="M502" s="31">
        <v>10.81479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540.35</v>
      </c>
      <c r="D503" s="40">
        <v>531.43333333333339</v>
      </c>
      <c r="E503" s="40">
        <v>518.91666666666674</v>
      </c>
      <c r="F503" s="40">
        <v>497.48333333333335</v>
      </c>
      <c r="G503" s="40">
        <v>484.9666666666667</v>
      </c>
      <c r="H503" s="40">
        <v>552.86666666666679</v>
      </c>
      <c r="I503" s="40">
        <v>565.38333333333344</v>
      </c>
      <c r="J503" s="40">
        <v>586.81666666666683</v>
      </c>
      <c r="K503" s="31">
        <v>543.95000000000005</v>
      </c>
      <c r="L503" s="31">
        <v>510</v>
      </c>
      <c r="M503" s="31">
        <v>1.6150500000000001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2004.25</v>
      </c>
      <c r="D504" s="40">
        <v>2000.8666666666668</v>
      </c>
      <c r="E504" s="40">
        <v>1989.3833333333337</v>
      </c>
      <c r="F504" s="40">
        <v>1974.5166666666669</v>
      </c>
      <c r="G504" s="40">
        <v>1963.0333333333338</v>
      </c>
      <c r="H504" s="40">
        <v>2015.7333333333336</v>
      </c>
      <c r="I504" s="40">
        <v>2027.2166666666667</v>
      </c>
      <c r="J504" s="40">
        <v>2042.0833333333335</v>
      </c>
      <c r="K504" s="31">
        <v>2012.35</v>
      </c>
      <c r="L504" s="31">
        <v>1986</v>
      </c>
      <c r="M504" s="31">
        <v>1.425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634.9</v>
      </c>
      <c r="D505" s="40">
        <v>627.71666666666658</v>
      </c>
      <c r="E505" s="40">
        <v>618.38333333333321</v>
      </c>
      <c r="F505" s="40">
        <v>601.86666666666667</v>
      </c>
      <c r="G505" s="40">
        <v>592.5333333333333</v>
      </c>
      <c r="H505" s="40">
        <v>644.23333333333312</v>
      </c>
      <c r="I505" s="40">
        <v>653.56666666666638</v>
      </c>
      <c r="J505" s="40">
        <v>670.08333333333303</v>
      </c>
      <c r="K505" s="31">
        <v>637.04999999999995</v>
      </c>
      <c r="L505" s="31">
        <v>611.20000000000005</v>
      </c>
      <c r="M505" s="31">
        <v>118.22772000000001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488.55</v>
      </c>
      <c r="D506" s="40">
        <v>491.16666666666669</v>
      </c>
      <c r="E506" s="40">
        <v>482.53333333333336</v>
      </c>
      <c r="F506" s="40">
        <v>476.51666666666665</v>
      </c>
      <c r="G506" s="40">
        <v>467.88333333333333</v>
      </c>
      <c r="H506" s="40">
        <v>497.18333333333339</v>
      </c>
      <c r="I506" s="40">
        <v>505.81666666666672</v>
      </c>
      <c r="J506" s="40">
        <v>511.83333333333343</v>
      </c>
      <c r="K506" s="31">
        <v>499.8</v>
      </c>
      <c r="L506" s="31">
        <v>485.15</v>
      </c>
      <c r="M506" s="31">
        <v>3.2478799999999999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11.25</v>
      </c>
      <c r="D507" s="40">
        <v>11.4</v>
      </c>
      <c r="E507" s="40">
        <v>11.05</v>
      </c>
      <c r="F507" s="40">
        <v>10.85</v>
      </c>
      <c r="G507" s="40">
        <v>10.5</v>
      </c>
      <c r="H507" s="40">
        <v>11.600000000000001</v>
      </c>
      <c r="I507" s="40">
        <v>11.95</v>
      </c>
      <c r="J507" s="40">
        <v>12.150000000000002</v>
      </c>
      <c r="K507" s="31">
        <v>11.75</v>
      </c>
      <c r="L507" s="31">
        <v>11.2</v>
      </c>
      <c r="M507" s="31">
        <v>1021.93711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178.75</v>
      </c>
      <c r="D508" s="40">
        <v>179.48333333333335</v>
      </c>
      <c r="E508" s="40">
        <v>176.4666666666667</v>
      </c>
      <c r="F508" s="40">
        <v>174.18333333333334</v>
      </c>
      <c r="G508" s="40">
        <v>171.16666666666669</v>
      </c>
      <c r="H508" s="40">
        <v>181.76666666666671</v>
      </c>
      <c r="I508" s="40">
        <v>184.78333333333336</v>
      </c>
      <c r="J508" s="40">
        <v>187.06666666666672</v>
      </c>
      <c r="K508" s="31">
        <v>182.5</v>
      </c>
      <c r="L508" s="31">
        <v>177.2</v>
      </c>
      <c r="M508" s="31">
        <v>73.36721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456.7</v>
      </c>
      <c r="D509" s="40">
        <v>450.13333333333338</v>
      </c>
      <c r="E509" s="40">
        <v>438.76666666666677</v>
      </c>
      <c r="F509" s="40">
        <v>420.83333333333337</v>
      </c>
      <c r="G509" s="40">
        <v>409.46666666666675</v>
      </c>
      <c r="H509" s="40">
        <v>468.06666666666678</v>
      </c>
      <c r="I509" s="40">
        <v>479.43333333333345</v>
      </c>
      <c r="J509" s="40">
        <v>497.36666666666679</v>
      </c>
      <c r="K509" s="31">
        <v>461.5</v>
      </c>
      <c r="L509" s="31">
        <v>432.2</v>
      </c>
      <c r="M509" s="31">
        <v>40.357700000000001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2209.85</v>
      </c>
      <c r="D510" s="40">
        <v>2209.583333333333</v>
      </c>
      <c r="E510" s="40">
        <v>2182.4666666666662</v>
      </c>
      <c r="F510" s="40">
        <v>2155.083333333333</v>
      </c>
      <c r="G510" s="40">
        <v>2127.9666666666662</v>
      </c>
      <c r="H510" s="40">
        <v>2236.9666666666662</v>
      </c>
      <c r="I510" s="40">
        <v>2264.083333333333</v>
      </c>
      <c r="J510" s="40">
        <v>2291.4666666666662</v>
      </c>
      <c r="K510" s="31">
        <v>2236.6999999999998</v>
      </c>
      <c r="L510" s="31">
        <v>2182.1999999999998</v>
      </c>
      <c r="M510" s="31">
        <v>0.14097000000000001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2329.75</v>
      </c>
      <c r="D511" s="40">
        <v>2344.2000000000003</v>
      </c>
      <c r="E511" s="40">
        <v>2295.6000000000004</v>
      </c>
      <c r="F511" s="40">
        <v>2261.4500000000003</v>
      </c>
      <c r="G511" s="40">
        <v>2212.8500000000004</v>
      </c>
      <c r="H511" s="40">
        <v>2378.3500000000004</v>
      </c>
      <c r="I511" s="40">
        <v>2426.9499999999998</v>
      </c>
      <c r="J511" s="40">
        <v>2461.1000000000004</v>
      </c>
      <c r="K511" s="31">
        <v>2392.8000000000002</v>
      </c>
      <c r="L511" s="31">
        <v>2310.0500000000002</v>
      </c>
      <c r="M511" s="31">
        <v>0.81042000000000003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67"/>
      <c r="B5" s="468"/>
      <c r="C5" s="467"/>
      <c r="D5" s="468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69" t="s">
        <v>589</v>
      </c>
      <c r="C7" s="468"/>
      <c r="D7" s="7">
        <f>Main!B10</f>
        <v>44426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44425</v>
      </c>
      <c r="B10" s="32">
        <v>539570</v>
      </c>
      <c r="C10" s="31" t="s">
        <v>935</v>
      </c>
      <c r="D10" s="31" t="s">
        <v>936</v>
      </c>
      <c r="E10" s="31" t="s">
        <v>599</v>
      </c>
      <c r="F10" s="92">
        <v>96000</v>
      </c>
      <c r="G10" s="32">
        <v>3.61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44425</v>
      </c>
      <c r="B11" s="32">
        <v>508933</v>
      </c>
      <c r="C11" s="31" t="s">
        <v>1042</v>
      </c>
      <c r="D11" s="31" t="s">
        <v>1043</v>
      </c>
      <c r="E11" s="31" t="s">
        <v>598</v>
      </c>
      <c r="F11" s="92">
        <v>500000</v>
      </c>
      <c r="G11" s="32">
        <v>86.33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44425</v>
      </c>
      <c r="B12" s="32">
        <v>508933</v>
      </c>
      <c r="C12" s="31" t="s">
        <v>1042</v>
      </c>
      <c r="D12" s="31" t="s">
        <v>1044</v>
      </c>
      <c r="E12" s="31" t="s">
        <v>598</v>
      </c>
      <c r="F12" s="92">
        <v>470719</v>
      </c>
      <c r="G12" s="32">
        <v>86.38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44425</v>
      </c>
      <c r="B13" s="32">
        <v>508933</v>
      </c>
      <c r="C13" s="31" t="s">
        <v>1042</v>
      </c>
      <c r="D13" s="31" t="s">
        <v>1045</v>
      </c>
      <c r="E13" s="31" t="s">
        <v>599</v>
      </c>
      <c r="F13" s="92">
        <v>970719</v>
      </c>
      <c r="G13" s="32">
        <v>86.36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44425</v>
      </c>
      <c r="B14" s="32">
        <v>534731</v>
      </c>
      <c r="C14" s="31" t="s">
        <v>1046</v>
      </c>
      <c r="D14" s="31" t="s">
        <v>1047</v>
      </c>
      <c r="E14" s="31" t="s">
        <v>598</v>
      </c>
      <c r="F14" s="92">
        <v>100000</v>
      </c>
      <c r="G14" s="32">
        <v>0.94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44425</v>
      </c>
      <c r="B15" s="32">
        <v>534731</v>
      </c>
      <c r="C15" s="31" t="s">
        <v>1046</v>
      </c>
      <c r="D15" s="31" t="s">
        <v>1048</v>
      </c>
      <c r="E15" s="31" t="s">
        <v>599</v>
      </c>
      <c r="F15" s="92">
        <v>168085</v>
      </c>
      <c r="G15" s="32">
        <v>0.94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44425</v>
      </c>
      <c r="B16" s="32">
        <v>526797</v>
      </c>
      <c r="C16" s="31" t="s">
        <v>1049</v>
      </c>
      <c r="D16" s="31" t="s">
        <v>1050</v>
      </c>
      <c r="E16" s="31" t="s">
        <v>598</v>
      </c>
      <c r="F16" s="92">
        <v>11599900</v>
      </c>
      <c r="G16" s="32">
        <v>182.94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44425</v>
      </c>
      <c r="B17" s="32">
        <v>526797</v>
      </c>
      <c r="C17" s="31" t="s">
        <v>1049</v>
      </c>
      <c r="D17" s="31" t="s">
        <v>1051</v>
      </c>
      <c r="E17" s="31" t="s">
        <v>599</v>
      </c>
      <c r="F17" s="92">
        <v>11599900</v>
      </c>
      <c r="G17" s="32">
        <v>182.94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44425</v>
      </c>
      <c r="B18" s="32">
        <v>538564</v>
      </c>
      <c r="C18" s="31" t="s">
        <v>1018</v>
      </c>
      <c r="D18" s="31" t="s">
        <v>1052</v>
      </c>
      <c r="E18" s="31" t="s">
        <v>598</v>
      </c>
      <c r="F18" s="92">
        <v>118968</v>
      </c>
      <c r="G18" s="32">
        <v>212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44425</v>
      </c>
      <c r="B19" s="32">
        <v>538564</v>
      </c>
      <c r="C19" s="31" t="s">
        <v>1018</v>
      </c>
      <c r="D19" s="31" t="s">
        <v>1019</v>
      </c>
      <c r="E19" s="31" t="s">
        <v>599</v>
      </c>
      <c r="F19" s="92">
        <v>118938</v>
      </c>
      <c r="G19" s="32">
        <v>212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44425</v>
      </c>
      <c r="B20" s="32">
        <v>500223</v>
      </c>
      <c r="C20" s="31" t="s">
        <v>1053</v>
      </c>
      <c r="D20" s="31" t="s">
        <v>600</v>
      </c>
      <c r="E20" s="31" t="s">
        <v>598</v>
      </c>
      <c r="F20" s="92">
        <v>4815824</v>
      </c>
      <c r="G20" s="32">
        <v>2.93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44425</v>
      </c>
      <c r="B21" s="32">
        <v>500223</v>
      </c>
      <c r="C21" s="31" t="s">
        <v>1053</v>
      </c>
      <c r="D21" s="31" t="s">
        <v>600</v>
      </c>
      <c r="E21" s="31" t="s">
        <v>599</v>
      </c>
      <c r="F21" s="92">
        <v>1372040</v>
      </c>
      <c r="G21" s="32">
        <v>2.93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44425</v>
      </c>
      <c r="B22" s="32">
        <v>541161</v>
      </c>
      <c r="C22" s="31" t="s">
        <v>1054</v>
      </c>
      <c r="D22" s="31" t="s">
        <v>1055</v>
      </c>
      <c r="E22" s="31" t="s">
        <v>599</v>
      </c>
      <c r="F22" s="92">
        <v>1600000</v>
      </c>
      <c r="G22" s="32">
        <v>21.55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44425</v>
      </c>
      <c r="B23" s="32">
        <v>541161</v>
      </c>
      <c r="C23" s="31" t="s">
        <v>1054</v>
      </c>
      <c r="D23" s="31" t="s">
        <v>1056</v>
      </c>
      <c r="E23" s="31" t="s">
        <v>598</v>
      </c>
      <c r="F23" s="92">
        <v>961340</v>
      </c>
      <c r="G23" s="32">
        <v>21.5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44425</v>
      </c>
      <c r="B24" s="32">
        <v>539044</v>
      </c>
      <c r="C24" s="31" t="s">
        <v>1057</v>
      </c>
      <c r="D24" s="31" t="s">
        <v>1058</v>
      </c>
      <c r="E24" s="31" t="s">
        <v>598</v>
      </c>
      <c r="F24" s="92">
        <v>820000</v>
      </c>
      <c r="G24" s="32">
        <v>39.83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44425</v>
      </c>
      <c r="B25" s="32">
        <v>539044</v>
      </c>
      <c r="C25" s="31" t="s">
        <v>1057</v>
      </c>
      <c r="D25" s="31" t="s">
        <v>1058</v>
      </c>
      <c r="E25" s="31" t="s">
        <v>599</v>
      </c>
      <c r="F25" s="92">
        <v>351603</v>
      </c>
      <c r="G25" s="32">
        <v>36.11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44425</v>
      </c>
      <c r="B26" s="32">
        <v>539044</v>
      </c>
      <c r="C26" s="31" t="s">
        <v>1057</v>
      </c>
      <c r="D26" s="31" t="s">
        <v>1059</v>
      </c>
      <c r="E26" s="31" t="s">
        <v>598</v>
      </c>
      <c r="F26" s="92">
        <v>400000</v>
      </c>
      <c r="G26" s="32">
        <v>36.1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44425</v>
      </c>
      <c r="B27" s="32">
        <v>539044</v>
      </c>
      <c r="C27" s="31" t="s">
        <v>1057</v>
      </c>
      <c r="D27" s="31" t="s">
        <v>1059</v>
      </c>
      <c r="E27" s="31" t="s">
        <v>599</v>
      </c>
      <c r="F27" s="92">
        <v>600000</v>
      </c>
      <c r="G27" s="32">
        <v>39.9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44425</v>
      </c>
      <c r="B28" s="32">
        <v>539767</v>
      </c>
      <c r="C28" s="31" t="s">
        <v>1020</v>
      </c>
      <c r="D28" s="31" t="s">
        <v>1060</v>
      </c>
      <c r="E28" s="31" t="s">
        <v>599</v>
      </c>
      <c r="F28" s="92">
        <v>18400</v>
      </c>
      <c r="G28" s="32">
        <v>14.44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44425</v>
      </c>
      <c r="B29" s="32">
        <v>539767</v>
      </c>
      <c r="C29" s="31" t="s">
        <v>1020</v>
      </c>
      <c r="D29" s="31" t="s">
        <v>1061</v>
      </c>
      <c r="E29" s="31" t="s">
        <v>598</v>
      </c>
      <c r="F29" s="92">
        <v>18377</v>
      </c>
      <c r="G29" s="32">
        <v>14.44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44425</v>
      </c>
      <c r="B30" s="32">
        <v>504273</v>
      </c>
      <c r="C30" s="31" t="s">
        <v>1062</v>
      </c>
      <c r="D30" s="31" t="s">
        <v>1063</v>
      </c>
      <c r="E30" s="31" t="s">
        <v>599</v>
      </c>
      <c r="F30" s="92">
        <v>654000</v>
      </c>
      <c r="G30" s="32">
        <v>20.6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44425</v>
      </c>
      <c r="B31" s="32">
        <v>541206</v>
      </c>
      <c r="C31" s="31" t="s">
        <v>1064</v>
      </c>
      <c r="D31" s="31" t="s">
        <v>1065</v>
      </c>
      <c r="E31" s="31" t="s">
        <v>598</v>
      </c>
      <c r="F31" s="92">
        <v>212000</v>
      </c>
      <c r="G31" s="32">
        <v>39.5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44425</v>
      </c>
      <c r="B32" s="32">
        <v>541206</v>
      </c>
      <c r="C32" s="31" t="s">
        <v>1064</v>
      </c>
      <c r="D32" s="31" t="s">
        <v>1066</v>
      </c>
      <c r="E32" s="31" t="s">
        <v>599</v>
      </c>
      <c r="F32" s="92">
        <v>200000</v>
      </c>
      <c r="G32" s="32">
        <v>39.5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44425</v>
      </c>
      <c r="B33" s="32">
        <v>539291</v>
      </c>
      <c r="C33" s="31" t="s">
        <v>1067</v>
      </c>
      <c r="D33" s="31" t="s">
        <v>1068</v>
      </c>
      <c r="E33" s="31" t="s">
        <v>599</v>
      </c>
      <c r="F33" s="92">
        <v>22653</v>
      </c>
      <c r="G33" s="32">
        <v>8.85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44425</v>
      </c>
      <c r="B34" s="32">
        <v>540727</v>
      </c>
      <c r="C34" s="31" t="s">
        <v>1021</v>
      </c>
      <c r="D34" s="31" t="s">
        <v>1069</v>
      </c>
      <c r="E34" s="31" t="s">
        <v>599</v>
      </c>
      <c r="F34" s="92">
        <v>54000</v>
      </c>
      <c r="G34" s="32">
        <v>27.56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44425</v>
      </c>
      <c r="B35" s="32">
        <v>539584</v>
      </c>
      <c r="C35" s="31" t="s">
        <v>973</v>
      </c>
      <c r="D35" s="31" t="s">
        <v>1070</v>
      </c>
      <c r="E35" s="31" t="s">
        <v>599</v>
      </c>
      <c r="F35" s="92">
        <v>461000</v>
      </c>
      <c r="G35" s="32">
        <v>1.65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44425</v>
      </c>
      <c r="B36" s="32">
        <v>539584</v>
      </c>
      <c r="C36" s="31" t="s">
        <v>973</v>
      </c>
      <c r="D36" s="31" t="s">
        <v>1071</v>
      </c>
      <c r="E36" s="31" t="s">
        <v>599</v>
      </c>
      <c r="F36" s="92">
        <v>505000</v>
      </c>
      <c r="G36" s="32">
        <v>1.65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44425</v>
      </c>
      <c r="B37" s="32">
        <v>539584</v>
      </c>
      <c r="C37" s="31" t="s">
        <v>973</v>
      </c>
      <c r="D37" s="31" t="s">
        <v>988</v>
      </c>
      <c r="E37" s="31" t="s">
        <v>599</v>
      </c>
      <c r="F37" s="92">
        <v>1612589</v>
      </c>
      <c r="G37" s="32">
        <v>1.65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44425</v>
      </c>
      <c r="B38" s="32">
        <v>540108</v>
      </c>
      <c r="C38" s="31" t="s">
        <v>1072</v>
      </c>
      <c r="D38" s="31" t="s">
        <v>600</v>
      </c>
      <c r="E38" s="31" t="s">
        <v>598</v>
      </c>
      <c r="F38" s="92">
        <v>16</v>
      </c>
      <c r="G38" s="32">
        <v>11.19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44425</v>
      </c>
      <c r="B39" s="32">
        <v>540108</v>
      </c>
      <c r="C39" s="31" t="s">
        <v>1072</v>
      </c>
      <c r="D39" s="31" t="s">
        <v>600</v>
      </c>
      <c r="E39" s="31" t="s">
        <v>599</v>
      </c>
      <c r="F39" s="92">
        <v>151348</v>
      </c>
      <c r="G39" s="32">
        <v>11.2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44425</v>
      </c>
      <c r="B40" s="32">
        <v>540108</v>
      </c>
      <c r="C40" s="31" t="s">
        <v>1072</v>
      </c>
      <c r="D40" s="31" t="s">
        <v>1073</v>
      </c>
      <c r="E40" s="31" t="s">
        <v>598</v>
      </c>
      <c r="F40" s="92">
        <v>112500</v>
      </c>
      <c r="G40" s="32">
        <v>10.93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44425</v>
      </c>
      <c r="B41" s="32">
        <v>540108</v>
      </c>
      <c r="C41" s="31" t="s">
        <v>1072</v>
      </c>
      <c r="D41" s="31" t="s">
        <v>1017</v>
      </c>
      <c r="E41" s="31" t="s">
        <v>598</v>
      </c>
      <c r="F41" s="92">
        <v>102017</v>
      </c>
      <c r="G41" s="32">
        <v>11.2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44425</v>
      </c>
      <c r="B42" s="32">
        <v>540108</v>
      </c>
      <c r="C42" s="31" t="s">
        <v>1072</v>
      </c>
      <c r="D42" s="31" t="s">
        <v>1017</v>
      </c>
      <c r="E42" s="31" t="s">
        <v>599</v>
      </c>
      <c r="F42" s="92">
        <v>77017</v>
      </c>
      <c r="G42" s="32">
        <v>11.17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44425</v>
      </c>
      <c r="B43" s="32" t="s">
        <v>1074</v>
      </c>
      <c r="C43" s="31" t="s">
        <v>1075</v>
      </c>
      <c r="D43" s="31" t="s">
        <v>1076</v>
      </c>
      <c r="E43" s="31" t="s">
        <v>598</v>
      </c>
      <c r="F43" s="92">
        <v>300000</v>
      </c>
      <c r="G43" s="32">
        <v>65</v>
      </c>
      <c r="H43" s="32" t="s">
        <v>601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44425</v>
      </c>
      <c r="B44" s="32" t="s">
        <v>1074</v>
      </c>
      <c r="C44" s="31" t="s">
        <v>1075</v>
      </c>
      <c r="D44" s="31" t="s">
        <v>1077</v>
      </c>
      <c r="E44" s="31" t="s">
        <v>598</v>
      </c>
      <c r="F44" s="92">
        <v>300000</v>
      </c>
      <c r="G44" s="32">
        <v>64.989999999999995</v>
      </c>
      <c r="H44" s="32" t="s">
        <v>601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44425</v>
      </c>
      <c r="B45" s="32" t="s">
        <v>1074</v>
      </c>
      <c r="C45" s="31" t="s">
        <v>1075</v>
      </c>
      <c r="D45" s="31" t="s">
        <v>1078</v>
      </c>
      <c r="E45" s="31" t="s">
        <v>598</v>
      </c>
      <c r="F45" s="92">
        <v>1043348</v>
      </c>
      <c r="G45" s="32">
        <v>63.66</v>
      </c>
      <c r="H45" s="32" t="s">
        <v>601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44425</v>
      </c>
      <c r="B46" s="32" t="s">
        <v>1074</v>
      </c>
      <c r="C46" s="31" t="s">
        <v>1075</v>
      </c>
      <c r="D46" s="31" t="s">
        <v>1079</v>
      </c>
      <c r="E46" s="31" t="s">
        <v>598</v>
      </c>
      <c r="F46" s="92">
        <v>300000</v>
      </c>
      <c r="G46" s="32">
        <v>65</v>
      </c>
      <c r="H46" s="32" t="s">
        <v>601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44425</v>
      </c>
      <c r="B47" s="32" t="s">
        <v>1080</v>
      </c>
      <c r="C47" s="31" t="s">
        <v>1081</v>
      </c>
      <c r="D47" s="31" t="s">
        <v>600</v>
      </c>
      <c r="E47" s="31" t="s">
        <v>598</v>
      </c>
      <c r="F47" s="92">
        <v>150013</v>
      </c>
      <c r="G47" s="32">
        <v>53.75</v>
      </c>
      <c r="H47" s="32" t="s">
        <v>601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44425</v>
      </c>
      <c r="B48" s="32" t="s">
        <v>744</v>
      </c>
      <c r="C48" s="31" t="s">
        <v>1082</v>
      </c>
      <c r="D48" s="31" t="s">
        <v>1022</v>
      </c>
      <c r="E48" s="31" t="s">
        <v>598</v>
      </c>
      <c r="F48" s="92">
        <v>66396</v>
      </c>
      <c r="G48" s="32">
        <v>924.85</v>
      </c>
      <c r="H48" s="32" t="s">
        <v>601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44425</v>
      </c>
      <c r="B49" s="32" t="s">
        <v>744</v>
      </c>
      <c r="C49" s="31" t="s">
        <v>1082</v>
      </c>
      <c r="D49" s="31" t="s">
        <v>1083</v>
      </c>
      <c r="E49" s="31" t="s">
        <v>598</v>
      </c>
      <c r="F49" s="92">
        <v>98638</v>
      </c>
      <c r="G49" s="32">
        <v>921.55</v>
      </c>
      <c r="H49" s="32" t="s">
        <v>601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44425</v>
      </c>
      <c r="B50" s="32" t="s">
        <v>1084</v>
      </c>
      <c r="C50" s="31" t="s">
        <v>1085</v>
      </c>
      <c r="D50" s="31" t="s">
        <v>1086</v>
      </c>
      <c r="E50" s="31" t="s">
        <v>598</v>
      </c>
      <c r="F50" s="92">
        <v>125875</v>
      </c>
      <c r="G50" s="32">
        <v>113.61</v>
      </c>
      <c r="H50" s="32" t="s">
        <v>601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44425</v>
      </c>
      <c r="B51" s="32" t="s">
        <v>1087</v>
      </c>
      <c r="C51" s="31" t="s">
        <v>1088</v>
      </c>
      <c r="D51" s="31" t="s">
        <v>602</v>
      </c>
      <c r="E51" s="31" t="s">
        <v>598</v>
      </c>
      <c r="F51" s="92">
        <v>95629</v>
      </c>
      <c r="G51" s="32">
        <v>71.13</v>
      </c>
      <c r="H51" s="32" t="s">
        <v>601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44425</v>
      </c>
      <c r="B52" s="32" t="s">
        <v>1087</v>
      </c>
      <c r="C52" s="31" t="s">
        <v>1088</v>
      </c>
      <c r="D52" s="31" t="s">
        <v>1089</v>
      </c>
      <c r="E52" s="31" t="s">
        <v>598</v>
      </c>
      <c r="F52" s="92">
        <v>161924</v>
      </c>
      <c r="G52" s="32">
        <v>71.099999999999994</v>
      </c>
      <c r="H52" s="32" t="s">
        <v>601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44425</v>
      </c>
      <c r="B53" s="32" t="s">
        <v>1087</v>
      </c>
      <c r="C53" s="31" t="s">
        <v>1088</v>
      </c>
      <c r="D53" s="31" t="s">
        <v>1090</v>
      </c>
      <c r="E53" s="31" t="s">
        <v>598</v>
      </c>
      <c r="F53" s="92">
        <v>84799</v>
      </c>
      <c r="G53" s="32">
        <v>70.650000000000006</v>
      </c>
      <c r="H53" s="32" t="s">
        <v>601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44425</v>
      </c>
      <c r="B54" s="32" t="s">
        <v>1091</v>
      </c>
      <c r="C54" s="31" t="s">
        <v>1092</v>
      </c>
      <c r="D54" s="31" t="s">
        <v>1058</v>
      </c>
      <c r="E54" s="31" t="s">
        <v>598</v>
      </c>
      <c r="F54" s="92">
        <v>680799</v>
      </c>
      <c r="G54" s="32">
        <v>39.369999999999997</v>
      </c>
      <c r="H54" s="32" t="s">
        <v>601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44425</v>
      </c>
      <c r="B55" s="32" t="s">
        <v>1091</v>
      </c>
      <c r="C55" s="31" t="s">
        <v>1092</v>
      </c>
      <c r="D55" s="31" t="s">
        <v>1093</v>
      </c>
      <c r="E55" s="31" t="s">
        <v>598</v>
      </c>
      <c r="F55" s="92">
        <v>800000</v>
      </c>
      <c r="G55" s="32">
        <v>36</v>
      </c>
      <c r="H55" s="32" t="s">
        <v>601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44425</v>
      </c>
      <c r="B56" s="32" t="s">
        <v>1091</v>
      </c>
      <c r="C56" s="31" t="s">
        <v>1092</v>
      </c>
      <c r="D56" s="31" t="s">
        <v>600</v>
      </c>
      <c r="E56" s="31" t="s">
        <v>598</v>
      </c>
      <c r="F56" s="92">
        <v>415128</v>
      </c>
      <c r="G56" s="32">
        <v>37.08</v>
      </c>
      <c r="H56" s="32" t="s">
        <v>601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44425</v>
      </c>
      <c r="B57" s="32" t="s">
        <v>1094</v>
      </c>
      <c r="C57" s="31" t="s">
        <v>1095</v>
      </c>
      <c r="D57" s="31" t="s">
        <v>600</v>
      </c>
      <c r="E57" s="31" t="s">
        <v>598</v>
      </c>
      <c r="F57" s="92">
        <v>1905484</v>
      </c>
      <c r="G57" s="32">
        <v>23.15</v>
      </c>
      <c r="H57" s="32" t="s">
        <v>601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44425</v>
      </c>
      <c r="B58" s="32" t="s">
        <v>1023</v>
      </c>
      <c r="C58" s="31" t="s">
        <v>1024</v>
      </c>
      <c r="D58" s="31" t="s">
        <v>1025</v>
      </c>
      <c r="E58" s="31" t="s">
        <v>598</v>
      </c>
      <c r="F58" s="92">
        <v>103037</v>
      </c>
      <c r="G58" s="32">
        <v>27.51</v>
      </c>
      <c r="H58" s="32" t="s">
        <v>601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44425</v>
      </c>
      <c r="B59" s="32" t="s">
        <v>1023</v>
      </c>
      <c r="C59" s="31" t="s">
        <v>1024</v>
      </c>
      <c r="D59" s="31" t="s">
        <v>1096</v>
      </c>
      <c r="E59" s="31" t="s">
        <v>598</v>
      </c>
      <c r="F59" s="92">
        <v>91291</v>
      </c>
      <c r="G59" s="32">
        <v>27.68</v>
      </c>
      <c r="H59" s="32" t="s">
        <v>601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44425</v>
      </c>
      <c r="B60" s="32" t="s">
        <v>1097</v>
      </c>
      <c r="C60" s="31" t="s">
        <v>1098</v>
      </c>
      <c r="D60" s="31" t="s">
        <v>1099</v>
      </c>
      <c r="E60" s="31" t="s">
        <v>598</v>
      </c>
      <c r="F60" s="92">
        <v>65000</v>
      </c>
      <c r="G60" s="32">
        <v>44.82</v>
      </c>
      <c r="H60" s="32" t="s">
        <v>601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44425</v>
      </c>
      <c r="B61" s="32" t="s">
        <v>1097</v>
      </c>
      <c r="C61" s="31" t="s">
        <v>1098</v>
      </c>
      <c r="D61" s="31" t="s">
        <v>1100</v>
      </c>
      <c r="E61" s="31" t="s">
        <v>598</v>
      </c>
      <c r="F61" s="92">
        <v>82862</v>
      </c>
      <c r="G61" s="32">
        <v>45.21</v>
      </c>
      <c r="H61" s="32" t="s">
        <v>601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44425</v>
      </c>
      <c r="B62" s="32" t="s">
        <v>1097</v>
      </c>
      <c r="C62" s="20" t="s">
        <v>1098</v>
      </c>
      <c r="D62" s="20" t="s">
        <v>1101</v>
      </c>
      <c r="E62" s="31" t="s">
        <v>598</v>
      </c>
      <c r="F62" s="92">
        <v>104305</v>
      </c>
      <c r="G62" s="32">
        <v>45.12</v>
      </c>
      <c r="H62" s="32" t="s">
        <v>601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44425</v>
      </c>
      <c r="B63" s="32" t="s">
        <v>1097</v>
      </c>
      <c r="C63" s="31" t="s">
        <v>1098</v>
      </c>
      <c r="D63" s="31" t="s">
        <v>1022</v>
      </c>
      <c r="E63" s="31" t="s">
        <v>598</v>
      </c>
      <c r="F63" s="92">
        <v>96651</v>
      </c>
      <c r="G63" s="32">
        <v>45.27</v>
      </c>
      <c r="H63" s="32" t="s">
        <v>601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44425</v>
      </c>
      <c r="B64" s="32" t="s">
        <v>1102</v>
      </c>
      <c r="C64" s="31" t="s">
        <v>1103</v>
      </c>
      <c r="D64" s="31" t="s">
        <v>1104</v>
      </c>
      <c r="E64" s="31" t="s">
        <v>598</v>
      </c>
      <c r="F64" s="92">
        <v>3805678</v>
      </c>
      <c r="G64" s="32">
        <v>2.2599999999999998</v>
      </c>
      <c r="H64" s="32" t="s">
        <v>601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44425</v>
      </c>
      <c r="B65" s="32" t="s">
        <v>1074</v>
      </c>
      <c r="C65" s="31" t="s">
        <v>1075</v>
      </c>
      <c r="D65" s="31" t="s">
        <v>1078</v>
      </c>
      <c r="E65" s="31" t="s">
        <v>599</v>
      </c>
      <c r="F65" s="92">
        <v>1027198</v>
      </c>
      <c r="G65" s="32">
        <v>64.790000000000006</v>
      </c>
      <c r="H65" s="32" t="s">
        <v>601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44425</v>
      </c>
      <c r="B66" s="32" t="s">
        <v>1080</v>
      </c>
      <c r="C66" s="31" t="s">
        <v>1081</v>
      </c>
      <c r="D66" s="31" t="s">
        <v>600</v>
      </c>
      <c r="E66" s="31" t="s">
        <v>599</v>
      </c>
      <c r="F66" s="92">
        <v>76152</v>
      </c>
      <c r="G66" s="32">
        <v>53.99</v>
      </c>
      <c r="H66" s="32" t="s">
        <v>601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44425</v>
      </c>
      <c r="B67" s="32" t="s">
        <v>744</v>
      </c>
      <c r="C67" s="31" t="s">
        <v>1082</v>
      </c>
      <c r="D67" s="31" t="s">
        <v>1022</v>
      </c>
      <c r="E67" s="31" t="s">
        <v>599</v>
      </c>
      <c r="F67" s="92">
        <v>66460</v>
      </c>
      <c r="G67" s="32">
        <v>925.47</v>
      </c>
      <c r="H67" s="32" t="s">
        <v>601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44425</v>
      </c>
      <c r="B68" s="32" t="s">
        <v>744</v>
      </c>
      <c r="C68" s="31" t="s">
        <v>1082</v>
      </c>
      <c r="D68" s="31" t="s">
        <v>1083</v>
      </c>
      <c r="E68" s="31" t="s">
        <v>599</v>
      </c>
      <c r="F68" s="92">
        <v>96898</v>
      </c>
      <c r="G68" s="32">
        <v>922.44</v>
      </c>
      <c r="H68" s="32" t="s">
        <v>601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44425</v>
      </c>
      <c r="B69" s="32" t="s">
        <v>1084</v>
      </c>
      <c r="C69" s="31" t="s">
        <v>1085</v>
      </c>
      <c r="D69" s="31" t="s">
        <v>1086</v>
      </c>
      <c r="E69" s="31" t="s">
        <v>599</v>
      </c>
      <c r="F69" s="92">
        <v>149876</v>
      </c>
      <c r="G69" s="32">
        <v>113.24</v>
      </c>
      <c r="H69" s="32" t="s">
        <v>601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44425</v>
      </c>
      <c r="B70" s="32" t="s">
        <v>1087</v>
      </c>
      <c r="C70" s="31" t="s">
        <v>1088</v>
      </c>
      <c r="D70" s="31" t="s">
        <v>1089</v>
      </c>
      <c r="E70" s="31" t="s">
        <v>599</v>
      </c>
      <c r="F70" s="92">
        <v>161924</v>
      </c>
      <c r="G70" s="32">
        <v>70.33</v>
      </c>
      <c r="H70" s="32" t="s">
        <v>601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44425</v>
      </c>
      <c r="B71" s="32" t="s">
        <v>1087</v>
      </c>
      <c r="C71" s="31" t="s">
        <v>1088</v>
      </c>
      <c r="D71" s="31" t="s">
        <v>1090</v>
      </c>
      <c r="E71" s="31" t="s">
        <v>599</v>
      </c>
      <c r="F71" s="92">
        <v>62113</v>
      </c>
      <c r="G71" s="32">
        <v>70.28</v>
      </c>
      <c r="H71" s="32" t="s">
        <v>601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44425</v>
      </c>
      <c r="B72" s="32" t="s">
        <v>1087</v>
      </c>
      <c r="C72" s="31" t="s">
        <v>1088</v>
      </c>
      <c r="D72" s="31" t="s">
        <v>602</v>
      </c>
      <c r="E72" s="31" t="s">
        <v>599</v>
      </c>
      <c r="F72" s="92">
        <v>95629</v>
      </c>
      <c r="G72" s="32">
        <v>71.260000000000005</v>
      </c>
      <c r="H72" s="32" t="s">
        <v>601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44425</v>
      </c>
      <c r="B73" s="32" t="s">
        <v>1091</v>
      </c>
      <c r="C73" s="31" t="s">
        <v>1092</v>
      </c>
      <c r="D73" s="31" t="s">
        <v>1058</v>
      </c>
      <c r="E73" s="31" t="s">
        <v>599</v>
      </c>
      <c r="F73" s="92">
        <v>1048397</v>
      </c>
      <c r="G73" s="32">
        <v>36.840000000000003</v>
      </c>
      <c r="H73" s="32" t="s">
        <v>601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44425</v>
      </c>
      <c r="B74" s="32" t="s">
        <v>1091</v>
      </c>
      <c r="C74" s="31" t="s">
        <v>1092</v>
      </c>
      <c r="D74" s="31" t="s">
        <v>600</v>
      </c>
      <c r="E74" s="31" t="s">
        <v>599</v>
      </c>
      <c r="F74" s="92">
        <v>463129</v>
      </c>
      <c r="G74" s="32">
        <v>37.39</v>
      </c>
      <c r="H74" s="32" t="s">
        <v>601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44425</v>
      </c>
      <c r="B75" s="32" t="s">
        <v>1091</v>
      </c>
      <c r="C75" s="31" t="s">
        <v>1092</v>
      </c>
      <c r="D75" s="31" t="s">
        <v>1093</v>
      </c>
      <c r="E75" s="31" t="s">
        <v>599</v>
      </c>
      <c r="F75" s="92">
        <v>600000</v>
      </c>
      <c r="G75" s="32">
        <v>39.700000000000003</v>
      </c>
      <c r="H75" s="32" t="s">
        <v>601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44425</v>
      </c>
      <c r="B76" s="32" t="s">
        <v>1105</v>
      </c>
      <c r="C76" s="31" t="s">
        <v>1106</v>
      </c>
      <c r="D76" s="31" t="s">
        <v>1107</v>
      </c>
      <c r="E76" s="31" t="s">
        <v>599</v>
      </c>
      <c r="F76" s="92">
        <v>13218519</v>
      </c>
      <c r="G76" s="32">
        <v>180.27</v>
      </c>
      <c r="H76" s="32" t="s">
        <v>601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44425</v>
      </c>
      <c r="B77" s="32" t="s">
        <v>1094</v>
      </c>
      <c r="C77" s="31" t="s">
        <v>1095</v>
      </c>
      <c r="D77" s="31" t="s">
        <v>600</v>
      </c>
      <c r="E77" s="31" t="s">
        <v>599</v>
      </c>
      <c r="F77" s="92">
        <v>1475492</v>
      </c>
      <c r="G77" s="32">
        <v>23.41</v>
      </c>
      <c r="H77" s="32" t="s">
        <v>601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44425</v>
      </c>
      <c r="B78" s="32" t="s">
        <v>1023</v>
      </c>
      <c r="C78" s="31" t="s">
        <v>1024</v>
      </c>
      <c r="D78" s="31" t="s">
        <v>1025</v>
      </c>
      <c r="E78" s="31" t="s">
        <v>599</v>
      </c>
      <c r="F78" s="92">
        <v>101653</v>
      </c>
      <c r="G78" s="32">
        <v>27.66</v>
      </c>
      <c r="H78" s="32" t="s">
        <v>601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44425</v>
      </c>
      <c r="B79" s="32" t="s">
        <v>1023</v>
      </c>
      <c r="C79" s="31" t="s">
        <v>1024</v>
      </c>
      <c r="D79" s="31" t="s">
        <v>1096</v>
      </c>
      <c r="E79" s="31" t="s">
        <v>599</v>
      </c>
      <c r="F79" s="92">
        <v>91291</v>
      </c>
      <c r="G79" s="32">
        <v>27.49</v>
      </c>
      <c r="H79" s="32" t="s">
        <v>601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44425</v>
      </c>
      <c r="B80" s="32" t="s">
        <v>1097</v>
      </c>
      <c r="C80" s="31" t="s">
        <v>1098</v>
      </c>
      <c r="D80" s="31" t="s">
        <v>1101</v>
      </c>
      <c r="E80" s="31" t="s">
        <v>599</v>
      </c>
      <c r="F80" s="92">
        <v>104305</v>
      </c>
      <c r="G80" s="32">
        <v>45.07</v>
      </c>
      <c r="H80" s="32" t="s">
        <v>601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44425</v>
      </c>
      <c r="B81" s="32" t="s">
        <v>1097</v>
      </c>
      <c r="C81" s="31" t="s">
        <v>1098</v>
      </c>
      <c r="D81" s="31" t="s">
        <v>1100</v>
      </c>
      <c r="E81" s="31" t="s">
        <v>599</v>
      </c>
      <c r="F81" s="92">
        <v>53606</v>
      </c>
      <c r="G81" s="32">
        <v>44.96</v>
      </c>
      <c r="H81" s="32" t="s">
        <v>601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44425</v>
      </c>
      <c r="B82" s="32" t="s">
        <v>1097</v>
      </c>
      <c r="C82" s="31" t="s">
        <v>1098</v>
      </c>
      <c r="D82" s="31" t="s">
        <v>1022</v>
      </c>
      <c r="E82" s="31" t="s">
        <v>599</v>
      </c>
      <c r="F82" s="92">
        <v>96651</v>
      </c>
      <c r="G82" s="32">
        <v>45.41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/>
      <c r="B83" s="32"/>
      <c r="C83" s="31"/>
      <c r="D83" s="31"/>
      <c r="E83" s="31"/>
      <c r="F83" s="92"/>
      <c r="G83" s="32"/>
      <c r="H83" s="32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/>
      <c r="B84" s="32"/>
      <c r="C84" s="31"/>
      <c r="D84" s="31"/>
      <c r="E84" s="31"/>
      <c r="F84" s="92"/>
      <c r="G84" s="32"/>
      <c r="H84" s="32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/>
      <c r="B85" s="32"/>
      <c r="C85" s="31"/>
      <c r="D85" s="31"/>
      <c r="E85" s="31"/>
      <c r="F85" s="92"/>
      <c r="G85" s="32"/>
      <c r="H85" s="32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/>
      <c r="B86" s="32"/>
      <c r="C86" s="31"/>
      <c r="D86" s="31"/>
      <c r="E86" s="31"/>
      <c r="F86" s="92"/>
      <c r="G86" s="32"/>
      <c r="H86" s="32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/>
      <c r="B87" s="32"/>
      <c r="C87" s="31"/>
      <c r="D87" s="31"/>
      <c r="E87" s="31"/>
      <c r="F87" s="92"/>
      <c r="G87" s="32"/>
      <c r="H87" s="32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/>
      <c r="B88" s="32"/>
      <c r="C88" s="31"/>
      <c r="D88" s="31"/>
      <c r="E88" s="31"/>
      <c r="F88" s="92"/>
      <c r="G88" s="32"/>
      <c r="H88" s="32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/>
      <c r="B89" s="32"/>
      <c r="C89" s="31"/>
      <c r="D89" s="31"/>
      <c r="E89" s="31"/>
      <c r="F89" s="92"/>
      <c r="G89" s="32"/>
      <c r="H89" s="32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/>
      <c r="B90" s="32"/>
      <c r="C90" s="31"/>
      <c r="D90" s="31"/>
      <c r="E90" s="31"/>
      <c r="F90" s="92"/>
      <c r="G90" s="32"/>
      <c r="H90" s="32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/>
      <c r="B91" s="32"/>
      <c r="C91" s="31"/>
      <c r="D91" s="31"/>
      <c r="E91" s="31"/>
      <c r="F91" s="92"/>
      <c r="G91" s="32"/>
      <c r="H91" s="32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/>
      <c r="B92" s="32"/>
      <c r="C92" s="31"/>
      <c r="D92" s="31"/>
      <c r="E92" s="31"/>
      <c r="F92" s="92"/>
      <c r="G92" s="32"/>
      <c r="H92" s="32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/>
      <c r="B93" s="32"/>
      <c r="C93" s="31"/>
      <c r="D93" s="31"/>
      <c r="E93" s="31"/>
      <c r="F93" s="92"/>
      <c r="G93" s="32"/>
      <c r="H93" s="32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/>
      <c r="B94" s="32"/>
      <c r="C94" s="31"/>
      <c r="D94" s="31"/>
      <c r="E94" s="31"/>
      <c r="F94" s="92"/>
      <c r="G94" s="32"/>
      <c r="H94" s="32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/>
      <c r="B95" s="32"/>
      <c r="C95" s="31"/>
      <c r="D95" s="31"/>
      <c r="E95" s="31"/>
      <c r="F95" s="92"/>
      <c r="G95" s="32"/>
      <c r="H95" s="32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/>
      <c r="B96" s="32"/>
      <c r="C96" s="31"/>
      <c r="D96" s="31"/>
      <c r="E96" s="31"/>
      <c r="F96" s="92"/>
      <c r="G96" s="32"/>
      <c r="H96" s="32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/>
      <c r="B97" s="32"/>
      <c r="C97" s="31"/>
      <c r="D97" s="31"/>
      <c r="E97" s="31"/>
      <c r="F97" s="92"/>
      <c r="G97" s="32"/>
      <c r="H97" s="32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/>
      <c r="B98" s="32"/>
      <c r="C98" s="31"/>
      <c r="D98" s="31"/>
      <c r="E98" s="31"/>
      <c r="F98" s="92"/>
      <c r="G98" s="32"/>
      <c r="H98" s="32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/>
      <c r="B99" s="32"/>
      <c r="C99" s="31"/>
      <c r="D99" s="31"/>
      <c r="E99" s="31"/>
      <c r="F99" s="92"/>
      <c r="G99" s="32"/>
      <c r="H99" s="32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/>
      <c r="B100" s="32"/>
      <c r="C100" s="31"/>
      <c r="D100" s="31"/>
      <c r="E100" s="31"/>
      <c r="F100" s="92"/>
      <c r="G100" s="32"/>
      <c r="H100" s="32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/>
      <c r="B101" s="32"/>
      <c r="C101" s="31"/>
      <c r="D101" s="31"/>
      <c r="E101" s="31"/>
      <c r="F101" s="92"/>
      <c r="G101" s="32"/>
      <c r="H101" s="32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/>
      <c r="B102" s="32"/>
      <c r="C102" s="31"/>
      <c r="D102" s="31"/>
      <c r="E102" s="31"/>
      <c r="F102" s="92"/>
      <c r="G102" s="32"/>
      <c r="H102" s="32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/>
      <c r="B103" s="32"/>
      <c r="C103" s="31"/>
      <c r="D103" s="31"/>
      <c r="E103" s="31"/>
      <c r="F103" s="92"/>
      <c r="G103" s="32"/>
      <c r="H103" s="32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/>
      <c r="B104" s="32"/>
      <c r="C104" s="31"/>
      <c r="D104" s="31"/>
      <c r="E104" s="31"/>
      <c r="F104" s="92"/>
      <c r="G104" s="32"/>
      <c r="H104" s="32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/>
      <c r="B105" s="32"/>
      <c r="C105" s="31"/>
      <c r="D105" s="31"/>
      <c r="E105" s="31"/>
      <c r="F105" s="92"/>
      <c r="G105" s="32"/>
      <c r="H105" s="32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/>
      <c r="B106" s="32"/>
      <c r="C106" s="31"/>
      <c r="D106" s="31"/>
      <c r="E106" s="31"/>
      <c r="F106" s="92"/>
      <c r="G106" s="32"/>
      <c r="H106" s="32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/>
      <c r="B107" s="32"/>
      <c r="C107" s="31"/>
      <c r="D107" s="31"/>
      <c r="E107" s="31"/>
      <c r="F107" s="92"/>
      <c r="G107" s="32"/>
      <c r="H107" s="32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/>
      <c r="B108" s="32"/>
      <c r="C108" s="31"/>
      <c r="D108" s="31"/>
      <c r="E108" s="31"/>
      <c r="F108" s="92"/>
      <c r="G108" s="32"/>
      <c r="H108" s="32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/>
      <c r="B109" s="32"/>
      <c r="C109" s="31"/>
      <c r="D109" s="31"/>
      <c r="E109" s="31"/>
      <c r="F109" s="92"/>
      <c r="G109" s="32"/>
      <c r="H109" s="32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/>
      <c r="B110" s="32"/>
      <c r="C110" s="31"/>
      <c r="D110" s="31"/>
      <c r="E110" s="31"/>
      <c r="F110" s="92"/>
      <c r="G110" s="32"/>
      <c r="H110" s="32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/>
      <c r="B111" s="32"/>
      <c r="C111" s="31"/>
      <c r="D111" s="31"/>
      <c r="E111" s="31"/>
      <c r="F111" s="92"/>
      <c r="G111" s="32"/>
      <c r="H111" s="32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/>
      <c r="B112" s="32"/>
      <c r="C112" s="31"/>
      <c r="D112" s="31"/>
      <c r="E112" s="31"/>
      <c r="F112" s="92"/>
      <c r="G112" s="32"/>
      <c r="H112" s="32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/>
      <c r="B113" s="32"/>
      <c r="C113" s="31"/>
      <c r="D113" s="31"/>
      <c r="E113" s="31"/>
      <c r="F113" s="92"/>
      <c r="G113" s="32"/>
      <c r="H113" s="32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/>
      <c r="B114" s="32"/>
      <c r="C114" s="31"/>
      <c r="D114" s="31"/>
      <c r="E114" s="31"/>
      <c r="F114" s="92"/>
      <c r="G114" s="32"/>
      <c r="H114" s="32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/>
      <c r="B115" s="32"/>
      <c r="C115" s="31"/>
      <c r="D115" s="31"/>
      <c r="E115" s="31"/>
      <c r="F115" s="92"/>
      <c r="G115" s="32"/>
      <c r="H115" s="32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/>
      <c r="B116" s="32"/>
      <c r="C116" s="31"/>
      <c r="D116" s="31"/>
      <c r="E116" s="31"/>
      <c r="F116" s="92"/>
      <c r="G116" s="32"/>
      <c r="H116" s="32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/>
      <c r="B117" s="32"/>
      <c r="C117" s="31"/>
      <c r="D117" s="31"/>
      <c r="E117" s="31"/>
      <c r="F117" s="92"/>
      <c r="G117" s="32"/>
      <c r="H117" s="32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/>
      <c r="B118" s="32"/>
      <c r="C118" s="31"/>
      <c r="D118" s="31"/>
      <c r="E118" s="31"/>
      <c r="F118" s="92"/>
      <c r="G118" s="32"/>
      <c r="H118" s="32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/>
      <c r="B119" s="32"/>
      <c r="C119" s="31"/>
      <c r="D119" s="31"/>
      <c r="E119" s="31"/>
      <c r="F119" s="92"/>
      <c r="G119" s="32"/>
      <c r="H119" s="32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/>
      <c r="B120" s="32"/>
      <c r="C120" s="31"/>
      <c r="D120" s="31"/>
      <c r="E120" s="31"/>
      <c r="F120" s="92"/>
      <c r="G120" s="32"/>
      <c r="H120" s="32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/>
      <c r="B121" s="32"/>
      <c r="C121" s="31"/>
      <c r="D121" s="31"/>
      <c r="E121" s="31"/>
      <c r="F121" s="92"/>
      <c r="G121" s="32"/>
      <c r="H121" s="32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/>
      <c r="B122" s="32"/>
      <c r="C122" s="31"/>
      <c r="D122" s="31"/>
      <c r="E122" s="31"/>
      <c r="F122" s="92"/>
      <c r="G122" s="32"/>
      <c r="H122" s="32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/>
      <c r="B123" s="32"/>
      <c r="C123" s="31"/>
      <c r="D123" s="31"/>
      <c r="E123" s="31"/>
      <c r="F123" s="92"/>
      <c r="G123" s="32"/>
      <c r="H123" s="32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/>
      <c r="B124" s="32"/>
      <c r="C124" s="31"/>
      <c r="D124" s="31"/>
      <c r="E124" s="31"/>
      <c r="F124" s="92"/>
      <c r="G124" s="32"/>
      <c r="H124" s="32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/>
      <c r="B125" s="32"/>
      <c r="C125" s="31"/>
      <c r="D125" s="31"/>
      <c r="E125" s="31"/>
      <c r="F125" s="92"/>
      <c r="G125" s="32"/>
      <c r="H125" s="32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/>
      <c r="B126" s="32"/>
      <c r="C126" s="31"/>
      <c r="D126" s="31"/>
      <c r="E126" s="31"/>
      <c r="F126" s="92"/>
      <c r="G126" s="32"/>
      <c r="H126" s="32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/>
      <c r="B127" s="32"/>
      <c r="C127" s="31"/>
      <c r="D127" s="31"/>
      <c r="E127" s="31"/>
      <c r="F127" s="92"/>
      <c r="G127" s="32"/>
      <c r="H127" s="32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/>
      <c r="B128" s="32"/>
      <c r="C128" s="31"/>
      <c r="D128" s="31"/>
      <c r="E128" s="31"/>
      <c r="F128" s="92"/>
      <c r="G128" s="32"/>
      <c r="H128" s="32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/>
      <c r="B129" s="32"/>
      <c r="C129" s="31"/>
      <c r="D129" s="31"/>
      <c r="E129" s="31"/>
      <c r="F129" s="92"/>
      <c r="G129" s="32"/>
      <c r="H129" s="32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/>
      <c r="B130" s="32"/>
      <c r="C130" s="31"/>
      <c r="D130" s="31"/>
      <c r="E130" s="31"/>
      <c r="F130" s="92"/>
      <c r="G130" s="32"/>
      <c r="H130" s="32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/>
      <c r="B131" s="32"/>
      <c r="C131" s="31"/>
      <c r="D131" s="31"/>
      <c r="E131" s="31"/>
      <c r="F131" s="92"/>
      <c r="G131" s="32"/>
      <c r="H131" s="32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/>
      <c r="B132" s="32"/>
      <c r="C132" s="31"/>
      <c r="D132" s="31"/>
      <c r="E132" s="31"/>
      <c r="F132" s="92"/>
      <c r="G132" s="32"/>
      <c r="H132" s="3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/>
      <c r="B133" s="32"/>
      <c r="C133" s="31"/>
      <c r="D133" s="31"/>
      <c r="E133" s="31"/>
      <c r="F133" s="92"/>
      <c r="G133" s="32"/>
      <c r="H133" s="3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/>
      <c r="B134" s="32"/>
      <c r="C134" s="31"/>
      <c r="D134" s="31"/>
      <c r="E134" s="31"/>
      <c r="F134" s="92"/>
      <c r="G134" s="32"/>
      <c r="H134" s="3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/>
      <c r="B135" s="32"/>
      <c r="C135" s="31"/>
      <c r="D135" s="31"/>
      <c r="E135" s="31"/>
      <c r="F135" s="92"/>
      <c r="G135" s="32"/>
      <c r="H135" s="3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/>
      <c r="B136" s="32"/>
      <c r="C136" s="31"/>
      <c r="D136" s="31"/>
      <c r="E136" s="31"/>
      <c r="F136" s="92"/>
      <c r="G136" s="32"/>
      <c r="H136" s="3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2"/>
  <sheetViews>
    <sheetView topLeftCell="A4" zoomScale="85" zoomScaleNormal="85" workbookViewId="0">
      <selection activeCell="J95" sqref="J9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937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44426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603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604</v>
      </c>
      <c r="E9" s="102" t="s">
        <v>605</v>
      </c>
      <c r="F9" s="102" t="s">
        <v>606</v>
      </c>
      <c r="G9" s="102" t="s">
        <v>607</v>
      </c>
      <c r="H9" s="102" t="s">
        <v>608</v>
      </c>
      <c r="I9" s="102" t="s">
        <v>609</v>
      </c>
      <c r="J9" s="101" t="s">
        <v>610</v>
      </c>
      <c r="K9" s="102" t="s">
        <v>611</v>
      </c>
      <c r="L9" s="104" t="s">
        <v>612</v>
      </c>
      <c r="M9" s="104" t="s">
        <v>613</v>
      </c>
      <c r="N9" s="102" t="s">
        <v>614</v>
      </c>
      <c r="O9" s="103" t="s">
        <v>615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1">
        <v>1</v>
      </c>
      <c r="B10" s="112">
        <v>44357</v>
      </c>
      <c r="C10" s="113"/>
      <c r="D10" s="114" t="s">
        <v>82</v>
      </c>
      <c r="E10" s="115" t="s">
        <v>619</v>
      </c>
      <c r="F10" s="111" t="s">
        <v>621</v>
      </c>
      <c r="G10" s="111">
        <v>3345</v>
      </c>
      <c r="H10" s="115"/>
      <c r="I10" s="116" t="s">
        <v>622</v>
      </c>
      <c r="J10" s="117" t="s">
        <v>620</v>
      </c>
      <c r="K10" s="117"/>
      <c r="L10" s="118"/>
      <c r="M10" s="119"/>
      <c r="N10" s="117"/>
      <c r="O10" s="120"/>
      <c r="P10" s="105"/>
      <c r="Q10" s="1"/>
      <c r="R10" s="1" t="s">
        <v>618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03">
        <v>2</v>
      </c>
      <c r="B11" s="302">
        <v>44363</v>
      </c>
      <c r="C11" s="397"/>
      <c r="D11" s="353" t="s">
        <v>102</v>
      </c>
      <c r="E11" s="398" t="s">
        <v>616</v>
      </c>
      <c r="F11" s="303">
        <v>1189.75</v>
      </c>
      <c r="G11" s="303">
        <v>1111.5</v>
      </c>
      <c r="H11" s="398">
        <v>1252</v>
      </c>
      <c r="I11" s="399" t="s">
        <v>624</v>
      </c>
      <c r="J11" s="106" t="s">
        <v>962</v>
      </c>
      <c r="K11" s="106">
        <f t="shared" ref="K11" si="0">H11-F11</f>
        <v>62.25</v>
      </c>
      <c r="L11" s="108">
        <f>(F11*-0.8)/100</f>
        <v>-9.5180000000000007</v>
      </c>
      <c r="M11" s="109">
        <f t="shared" ref="M11" si="1">(K11+L11)/F11</f>
        <v>4.4321916368985081E-2</v>
      </c>
      <c r="N11" s="106" t="s">
        <v>617</v>
      </c>
      <c r="O11" s="110">
        <v>44418</v>
      </c>
      <c r="P11" s="105"/>
      <c r="Q11" s="1"/>
      <c r="R11" s="1" t="s">
        <v>618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1">
        <v>3</v>
      </c>
      <c r="B12" s="112">
        <v>44385</v>
      </c>
      <c r="C12" s="122"/>
      <c r="D12" s="114" t="s">
        <v>585</v>
      </c>
      <c r="E12" s="115" t="s">
        <v>619</v>
      </c>
      <c r="F12" s="111" t="s">
        <v>625</v>
      </c>
      <c r="G12" s="111">
        <v>2060</v>
      </c>
      <c r="H12" s="115"/>
      <c r="I12" s="116">
        <v>2500</v>
      </c>
      <c r="J12" s="117" t="s">
        <v>620</v>
      </c>
      <c r="K12" s="117"/>
      <c r="L12" s="118"/>
      <c r="M12" s="119"/>
      <c r="N12" s="117"/>
      <c r="O12" s="120"/>
      <c r="P12" s="105"/>
      <c r="Q12" s="1"/>
      <c r="R12" s="1" t="s">
        <v>623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93">
        <v>4</v>
      </c>
      <c r="B13" s="318">
        <v>44385</v>
      </c>
      <c r="C13" s="394"/>
      <c r="D13" s="350" t="s">
        <v>155</v>
      </c>
      <c r="E13" s="395" t="s">
        <v>616</v>
      </c>
      <c r="F13" s="307">
        <v>7335</v>
      </c>
      <c r="G13" s="307">
        <v>6905</v>
      </c>
      <c r="H13" s="395">
        <v>6905</v>
      </c>
      <c r="I13" s="396" t="s">
        <v>626</v>
      </c>
      <c r="J13" s="308" t="s">
        <v>1008</v>
      </c>
      <c r="K13" s="308">
        <f t="shared" ref="K13" si="2">H13-F13</f>
        <v>-430</v>
      </c>
      <c r="L13" s="309">
        <f>(F13*-0.8)/100</f>
        <v>-58.68</v>
      </c>
      <c r="M13" s="310">
        <f t="shared" ref="M13" si="3">(K13+L13)/F13</f>
        <v>-6.6623040218132243E-2</v>
      </c>
      <c r="N13" s="308" t="s">
        <v>635</v>
      </c>
      <c r="O13" s="323">
        <v>44424</v>
      </c>
      <c r="P13" s="105"/>
      <c r="Q13" s="1"/>
      <c r="R13" s="1" t="s">
        <v>618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1">
        <v>5</v>
      </c>
      <c r="B14" s="112">
        <v>44396</v>
      </c>
      <c r="C14" s="122"/>
      <c r="D14" s="114" t="s">
        <v>131</v>
      </c>
      <c r="E14" s="115" t="s">
        <v>619</v>
      </c>
      <c r="F14" s="111" t="s">
        <v>859</v>
      </c>
      <c r="G14" s="111">
        <v>510</v>
      </c>
      <c r="H14" s="115"/>
      <c r="I14" s="116" t="s">
        <v>860</v>
      </c>
      <c r="J14" s="117" t="s">
        <v>620</v>
      </c>
      <c r="K14" s="117"/>
      <c r="L14" s="118"/>
      <c r="M14" s="119"/>
      <c r="N14" s="117"/>
      <c r="O14" s="120"/>
      <c r="P14" s="105"/>
      <c r="Q14" s="1"/>
      <c r="R14" s="1" t="s">
        <v>618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1">
        <v>6</v>
      </c>
      <c r="B15" s="112">
        <v>44397</v>
      </c>
      <c r="C15" s="122"/>
      <c r="D15" s="114" t="s">
        <v>137</v>
      </c>
      <c r="E15" s="115" t="s">
        <v>619</v>
      </c>
      <c r="F15" s="111" t="s">
        <v>861</v>
      </c>
      <c r="G15" s="111">
        <v>96.5</v>
      </c>
      <c r="H15" s="115"/>
      <c r="I15" s="116" t="s">
        <v>862</v>
      </c>
      <c r="J15" s="117" t="s">
        <v>620</v>
      </c>
      <c r="K15" s="117"/>
      <c r="L15" s="118"/>
      <c r="M15" s="119"/>
      <c r="N15" s="117"/>
      <c r="O15" s="120"/>
      <c r="P15" s="105"/>
      <c r="Q15" s="1"/>
      <c r="R15" s="1" t="s">
        <v>618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03">
        <v>7</v>
      </c>
      <c r="B16" s="302">
        <v>44399</v>
      </c>
      <c r="C16" s="397"/>
      <c r="D16" s="353" t="s">
        <v>147</v>
      </c>
      <c r="E16" s="398" t="s">
        <v>616</v>
      </c>
      <c r="F16" s="303">
        <v>1577</v>
      </c>
      <c r="G16" s="303">
        <v>1447</v>
      </c>
      <c r="H16" s="398">
        <v>1673</v>
      </c>
      <c r="I16" s="399" t="s">
        <v>863</v>
      </c>
      <c r="J16" s="106" t="s">
        <v>1007</v>
      </c>
      <c r="K16" s="106">
        <f t="shared" ref="K16:K17" si="4">H16-F16</f>
        <v>96</v>
      </c>
      <c r="L16" s="108">
        <f>(F16*-0.8)/100</f>
        <v>-12.616000000000001</v>
      </c>
      <c r="M16" s="109">
        <f t="shared" ref="M16:M17" si="5">(K16+L16)/F16</f>
        <v>5.2875079264426125E-2</v>
      </c>
      <c r="N16" s="106" t="s">
        <v>617</v>
      </c>
      <c r="O16" s="110">
        <v>44421</v>
      </c>
      <c r="P16" s="105"/>
      <c r="Q16" s="1"/>
      <c r="R16" s="1" t="s">
        <v>618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32">
        <v>8</v>
      </c>
      <c r="B17" s="433">
        <v>44407</v>
      </c>
      <c r="C17" s="434"/>
      <c r="D17" s="435" t="s">
        <v>51</v>
      </c>
      <c r="E17" s="436" t="s">
        <v>619</v>
      </c>
      <c r="F17" s="437">
        <v>715</v>
      </c>
      <c r="G17" s="437">
        <v>675</v>
      </c>
      <c r="H17" s="436">
        <v>740</v>
      </c>
      <c r="I17" s="438" t="s">
        <v>875</v>
      </c>
      <c r="J17" s="439" t="s">
        <v>1009</v>
      </c>
      <c r="K17" s="439">
        <f t="shared" si="4"/>
        <v>25</v>
      </c>
      <c r="L17" s="440">
        <f t="shared" ref="L17" si="6">(F17*-0.7)/100</f>
        <v>-5.004999999999999</v>
      </c>
      <c r="M17" s="441">
        <f t="shared" si="5"/>
        <v>2.7965034965034965E-2</v>
      </c>
      <c r="N17" s="439" t="s">
        <v>617</v>
      </c>
      <c r="O17" s="442">
        <v>44424</v>
      </c>
      <c r="P17" s="105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93">
        <v>9</v>
      </c>
      <c r="B18" s="318">
        <v>44410</v>
      </c>
      <c r="C18" s="394"/>
      <c r="D18" s="350" t="s">
        <v>881</v>
      </c>
      <c r="E18" s="395" t="s">
        <v>619</v>
      </c>
      <c r="F18" s="307">
        <v>63.3</v>
      </c>
      <c r="G18" s="307">
        <v>59</v>
      </c>
      <c r="H18" s="395">
        <v>59</v>
      </c>
      <c r="I18" s="396" t="s">
        <v>882</v>
      </c>
      <c r="J18" s="308" t="s">
        <v>951</v>
      </c>
      <c r="K18" s="308">
        <f t="shared" ref="K18" si="7">H18-F18</f>
        <v>-4.2999999999999972</v>
      </c>
      <c r="L18" s="309">
        <f>(F18*-0.8)/100</f>
        <v>-0.50639999999999996</v>
      </c>
      <c r="M18" s="310">
        <f t="shared" ref="M18" si="8">(K18+L18)/F18</f>
        <v>-7.5930489731437567E-2</v>
      </c>
      <c r="N18" s="308" t="s">
        <v>635</v>
      </c>
      <c r="O18" s="323">
        <v>44418</v>
      </c>
      <c r="P18" s="105"/>
      <c r="Q18" s="1"/>
      <c r="R18" s="1" t="s">
        <v>618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21">
        <v>10</v>
      </c>
      <c r="B19" s="112">
        <v>44417</v>
      </c>
      <c r="C19" s="122"/>
      <c r="D19" s="114" t="s">
        <v>364</v>
      </c>
      <c r="E19" s="115" t="s">
        <v>619</v>
      </c>
      <c r="F19" s="111" t="s">
        <v>949</v>
      </c>
      <c r="G19" s="111">
        <v>69</v>
      </c>
      <c r="H19" s="115"/>
      <c r="I19" s="116" t="s">
        <v>950</v>
      </c>
      <c r="J19" s="117" t="s">
        <v>620</v>
      </c>
      <c r="K19" s="121"/>
      <c r="L19" s="112"/>
      <c r="M19" s="122"/>
      <c r="N19" s="114"/>
      <c r="O19" s="115"/>
      <c r="P19" s="105"/>
      <c r="Q19" s="1"/>
      <c r="R19" s="1" t="s">
        <v>618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21">
        <v>11</v>
      </c>
      <c r="B20" s="112">
        <v>44421</v>
      </c>
      <c r="C20" s="122"/>
      <c r="D20" s="114" t="s">
        <v>471</v>
      </c>
      <c r="E20" s="115" t="s">
        <v>619</v>
      </c>
      <c r="F20" s="111" t="s">
        <v>1005</v>
      </c>
      <c r="G20" s="111">
        <v>1415</v>
      </c>
      <c r="H20" s="115"/>
      <c r="I20" s="116" t="s">
        <v>1006</v>
      </c>
      <c r="J20" s="117" t="s">
        <v>620</v>
      </c>
      <c r="K20" s="121"/>
      <c r="L20" s="112"/>
      <c r="M20" s="122"/>
      <c r="N20" s="114"/>
      <c r="O20" s="115"/>
      <c r="P20" s="105"/>
      <c r="Q20" s="1"/>
      <c r="R20" s="1" t="s">
        <v>618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21"/>
      <c r="B21" s="112"/>
      <c r="C21" s="122"/>
      <c r="D21" s="114"/>
      <c r="E21" s="115"/>
      <c r="F21" s="111"/>
      <c r="G21" s="111"/>
      <c r="H21" s="115"/>
      <c r="I21" s="116"/>
      <c r="J21" s="117"/>
      <c r="K21" s="121"/>
      <c r="L21" s="112"/>
      <c r="M21" s="122"/>
      <c r="N21" s="114"/>
      <c r="O21" s="115"/>
      <c r="P21" s="10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21"/>
      <c r="B22" s="112"/>
      <c r="C22" s="122"/>
      <c r="D22" s="114"/>
      <c r="E22" s="115"/>
      <c r="F22" s="111"/>
      <c r="G22" s="111"/>
      <c r="H22" s="115"/>
      <c r="I22" s="116"/>
      <c r="J22" s="117"/>
      <c r="K22" s="121"/>
      <c r="L22" s="112"/>
      <c r="M22" s="122"/>
      <c r="N22" s="114"/>
      <c r="O22" s="115"/>
      <c r="P22" s="10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8"/>
      <c r="B23" s="129"/>
      <c r="C23" s="130"/>
      <c r="D23" s="131"/>
      <c r="E23" s="132"/>
      <c r="F23" s="132"/>
      <c r="H23" s="132"/>
      <c r="I23" s="133"/>
      <c r="J23" s="134"/>
      <c r="K23" s="134"/>
      <c r="L23" s="135"/>
      <c r="M23" s="136"/>
      <c r="N23" s="137"/>
      <c r="O23" s="138"/>
      <c r="P23" s="139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8"/>
      <c r="B24" s="129"/>
      <c r="C24" s="130"/>
      <c r="D24" s="131"/>
      <c r="E24" s="132"/>
      <c r="F24" s="132"/>
      <c r="G24" s="128"/>
      <c r="H24" s="132"/>
      <c r="I24" s="133"/>
      <c r="J24" s="134"/>
      <c r="K24" s="134"/>
      <c r="L24" s="135"/>
      <c r="M24" s="136"/>
      <c r="N24" s="137"/>
      <c r="O24" s="138"/>
      <c r="P24" s="139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40" t="s">
        <v>627</v>
      </c>
      <c r="B25" s="141"/>
      <c r="C25" s="142"/>
      <c r="D25" s="143"/>
      <c r="E25" s="144"/>
      <c r="F25" s="144"/>
      <c r="G25" s="144"/>
      <c r="H25" s="144"/>
      <c r="I25" s="144"/>
      <c r="J25" s="145"/>
      <c r="K25" s="144"/>
      <c r="L25" s="146"/>
      <c r="M25" s="61"/>
      <c r="N25" s="145"/>
      <c r="O25" s="142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7" t="s">
        <v>628</v>
      </c>
      <c r="B26" s="140"/>
      <c r="C26" s="140"/>
      <c r="D26" s="140"/>
      <c r="E26" s="44"/>
      <c r="F26" s="148" t="s">
        <v>629</v>
      </c>
      <c r="G26" s="6"/>
      <c r="H26" s="6"/>
      <c r="I26" s="6"/>
      <c r="J26" s="149"/>
      <c r="K26" s="150"/>
      <c r="L26" s="150"/>
      <c r="M26" s="151"/>
      <c r="N26" s="1"/>
      <c r="O26" s="152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40" t="s">
        <v>630</v>
      </c>
      <c r="B27" s="140"/>
      <c r="C27" s="140"/>
      <c r="D27" s="140"/>
      <c r="E27" s="6"/>
      <c r="F27" s="148" t="s">
        <v>631</v>
      </c>
      <c r="G27" s="6"/>
      <c r="H27" s="6"/>
      <c r="I27" s="6"/>
      <c r="J27" s="149"/>
      <c r="K27" s="150"/>
      <c r="L27" s="150"/>
      <c r="M27" s="151"/>
      <c r="N27" s="1"/>
      <c r="O27" s="152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40"/>
      <c r="B28" s="140"/>
      <c r="C28" s="140"/>
      <c r="D28" s="140"/>
      <c r="E28" s="6"/>
      <c r="F28" s="6"/>
      <c r="G28" s="6"/>
      <c r="H28" s="6"/>
      <c r="I28" s="6"/>
      <c r="J28" s="153"/>
      <c r="K28" s="150"/>
      <c r="L28" s="150"/>
      <c r="M28" s="6"/>
      <c r="N28" s="154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55" t="s">
        <v>632</v>
      </c>
      <c r="C29" s="155"/>
      <c r="D29" s="155"/>
      <c r="E29" s="155"/>
      <c r="F29" s="156"/>
      <c r="G29" s="6"/>
      <c r="H29" s="6"/>
      <c r="I29" s="157"/>
      <c r="J29" s="158"/>
      <c r="K29" s="159"/>
      <c r="L29" s="158"/>
      <c r="M29" s="6"/>
      <c r="N29" s="1"/>
      <c r="O29" s="1"/>
      <c r="P29" s="1"/>
      <c r="R29" s="61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101" t="s">
        <v>16</v>
      </c>
      <c r="B30" s="160" t="s">
        <v>590</v>
      </c>
      <c r="C30" s="104"/>
      <c r="D30" s="103" t="s">
        <v>604</v>
      </c>
      <c r="E30" s="102" t="s">
        <v>605</v>
      </c>
      <c r="F30" s="102" t="s">
        <v>606</v>
      </c>
      <c r="G30" s="102" t="s">
        <v>633</v>
      </c>
      <c r="H30" s="102" t="s">
        <v>608</v>
      </c>
      <c r="I30" s="102" t="s">
        <v>609</v>
      </c>
      <c r="J30" s="102" t="s">
        <v>610</v>
      </c>
      <c r="K30" s="160" t="s">
        <v>634</v>
      </c>
      <c r="L30" s="161" t="s">
        <v>612</v>
      </c>
      <c r="M30" s="104" t="s">
        <v>613</v>
      </c>
      <c r="N30" s="102" t="s">
        <v>614</v>
      </c>
      <c r="O30" s="103" t="s">
        <v>615</v>
      </c>
      <c r="P30" s="1"/>
      <c r="Q30" s="1"/>
      <c r="R30" s="61"/>
      <c r="S30" s="61"/>
      <c r="T30" s="61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5" customHeight="1">
      <c r="A31" s="304">
        <v>1</v>
      </c>
      <c r="B31" s="318">
        <v>44397</v>
      </c>
      <c r="C31" s="305"/>
      <c r="D31" s="306" t="s">
        <v>329</v>
      </c>
      <c r="E31" s="307" t="s">
        <v>619</v>
      </c>
      <c r="F31" s="307">
        <v>846</v>
      </c>
      <c r="G31" s="307">
        <v>821</v>
      </c>
      <c r="H31" s="307">
        <v>832.5</v>
      </c>
      <c r="I31" s="307">
        <v>895</v>
      </c>
      <c r="J31" s="308" t="s">
        <v>906</v>
      </c>
      <c r="K31" s="308">
        <f t="shared" ref="K31" si="9">H31-F31</f>
        <v>-13.5</v>
      </c>
      <c r="L31" s="309">
        <f>(F31*-0.7)/100</f>
        <v>-5.9219999999999997</v>
      </c>
      <c r="M31" s="310">
        <f t="shared" ref="M31" si="10">(K31+L31)/F31</f>
        <v>-2.295744680851064E-2</v>
      </c>
      <c r="N31" s="308" t="s">
        <v>635</v>
      </c>
      <c r="O31" s="323">
        <v>44412</v>
      </c>
      <c r="P31" s="1"/>
      <c r="Q31" s="1"/>
      <c r="R31" s="6" t="s">
        <v>618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>
      <c r="A32" s="316">
        <v>2</v>
      </c>
      <c r="B32" s="302">
        <v>44399</v>
      </c>
      <c r="C32" s="311"/>
      <c r="D32" s="317" t="s">
        <v>540</v>
      </c>
      <c r="E32" s="303" t="s">
        <v>619</v>
      </c>
      <c r="F32" s="303">
        <v>2097</v>
      </c>
      <c r="G32" s="303">
        <v>2040</v>
      </c>
      <c r="H32" s="303">
        <v>2147.5</v>
      </c>
      <c r="I32" s="303" t="s">
        <v>864</v>
      </c>
      <c r="J32" s="106" t="s">
        <v>880</v>
      </c>
      <c r="K32" s="106">
        <f t="shared" ref="K32" si="11">H32-F32</f>
        <v>50.5</v>
      </c>
      <c r="L32" s="108">
        <f t="shared" ref="L32" si="12">(F32*-0.7)/100</f>
        <v>-14.678999999999998</v>
      </c>
      <c r="M32" s="109">
        <f t="shared" ref="M32" si="13">(K32+L32)/F32</f>
        <v>1.7082021936099187E-2</v>
      </c>
      <c r="N32" s="106" t="s">
        <v>617</v>
      </c>
      <c r="O32" s="110">
        <v>44410</v>
      </c>
      <c r="P32" s="1"/>
      <c r="Q32" s="1"/>
      <c r="R32" s="6" t="s">
        <v>618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316">
        <v>2</v>
      </c>
      <c r="B33" s="302">
        <v>44406</v>
      </c>
      <c r="C33" s="311"/>
      <c r="D33" s="317" t="s">
        <v>317</v>
      </c>
      <c r="E33" s="303" t="s">
        <v>619</v>
      </c>
      <c r="F33" s="303">
        <v>1147.5</v>
      </c>
      <c r="G33" s="303">
        <v>1115</v>
      </c>
      <c r="H33" s="303">
        <v>1182.5</v>
      </c>
      <c r="I33" s="303" t="s">
        <v>870</v>
      </c>
      <c r="J33" s="106" t="s">
        <v>865</v>
      </c>
      <c r="K33" s="106">
        <f t="shared" ref="K33:K34" si="14">H33-F33</f>
        <v>35</v>
      </c>
      <c r="L33" s="108">
        <f t="shared" ref="L33" si="15">(F33*-0.7)/100</f>
        <v>-8.0325000000000006</v>
      </c>
      <c r="M33" s="109">
        <f t="shared" ref="M33:M34" si="16">(K33+L33)/F33</f>
        <v>2.3501089324618737E-2</v>
      </c>
      <c r="N33" s="106" t="s">
        <v>617</v>
      </c>
      <c r="O33" s="110">
        <v>44410</v>
      </c>
      <c r="P33" s="1"/>
      <c r="Q33" s="1"/>
      <c r="R33" s="6" t="s">
        <v>623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04">
        <v>4</v>
      </c>
      <c r="B34" s="318">
        <v>44407</v>
      </c>
      <c r="C34" s="305"/>
      <c r="D34" s="306" t="s">
        <v>354</v>
      </c>
      <c r="E34" s="307" t="s">
        <v>619</v>
      </c>
      <c r="F34" s="307">
        <v>184.5</v>
      </c>
      <c r="G34" s="307">
        <v>179</v>
      </c>
      <c r="H34" s="307">
        <v>179</v>
      </c>
      <c r="I34" s="307" t="s">
        <v>874</v>
      </c>
      <c r="J34" s="308" t="s">
        <v>905</v>
      </c>
      <c r="K34" s="308">
        <f t="shared" si="14"/>
        <v>-5.5</v>
      </c>
      <c r="L34" s="309">
        <f>(F34*-0.7)/100</f>
        <v>-1.2915000000000001</v>
      </c>
      <c r="M34" s="310">
        <f t="shared" si="16"/>
        <v>-3.6810298102981032E-2</v>
      </c>
      <c r="N34" s="308" t="s">
        <v>635</v>
      </c>
      <c r="O34" s="323">
        <v>44411</v>
      </c>
      <c r="P34" s="1"/>
      <c r="Q34" s="1"/>
      <c r="R34" s="6" t="s">
        <v>623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04">
        <v>5</v>
      </c>
      <c r="B35" s="318">
        <v>44410</v>
      </c>
      <c r="C35" s="305"/>
      <c r="D35" s="306" t="s">
        <v>154</v>
      </c>
      <c r="E35" s="307" t="s">
        <v>619</v>
      </c>
      <c r="F35" s="307">
        <v>551</v>
      </c>
      <c r="G35" s="307">
        <v>534</v>
      </c>
      <c r="H35" s="307">
        <v>534.5</v>
      </c>
      <c r="I35" s="307">
        <v>580</v>
      </c>
      <c r="J35" s="308" t="s">
        <v>883</v>
      </c>
      <c r="K35" s="308">
        <f t="shared" ref="K35" si="17">H35-F35</f>
        <v>-16.5</v>
      </c>
      <c r="L35" s="309">
        <f>(F35*-0.07)/100</f>
        <v>-0.38569999999999999</v>
      </c>
      <c r="M35" s="310">
        <f t="shared" ref="M35" si="18">(K35+L35)/F35</f>
        <v>-3.0645553539019963E-2</v>
      </c>
      <c r="N35" s="308" t="s">
        <v>635</v>
      </c>
      <c r="O35" s="323">
        <v>44410</v>
      </c>
      <c r="P35" s="1"/>
      <c r="Q35" s="1"/>
      <c r="R35" s="6" t="s">
        <v>623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60">
        <v>6</v>
      </c>
      <c r="B36" s="361">
        <v>44410</v>
      </c>
      <c r="C36" s="362"/>
      <c r="D36" s="363" t="s">
        <v>197</v>
      </c>
      <c r="E36" s="364" t="s">
        <v>619</v>
      </c>
      <c r="F36" s="364">
        <v>569.5</v>
      </c>
      <c r="G36" s="364">
        <v>554</v>
      </c>
      <c r="H36" s="364">
        <v>554</v>
      </c>
      <c r="I36" s="364" t="s">
        <v>884</v>
      </c>
      <c r="J36" s="308" t="s">
        <v>883</v>
      </c>
      <c r="K36" s="308">
        <f t="shared" ref="K36" si="19">H36-F36</f>
        <v>-15.5</v>
      </c>
      <c r="L36" s="309">
        <f>(F36*-0.7)/100</f>
        <v>-3.9864999999999999</v>
      </c>
      <c r="M36" s="310">
        <f t="shared" ref="M36" si="20">(K36+L36)/F36</f>
        <v>-3.4216856892010532E-2</v>
      </c>
      <c r="N36" s="308" t="s">
        <v>635</v>
      </c>
      <c r="O36" s="323">
        <v>44413</v>
      </c>
      <c r="P36" s="1"/>
      <c r="Q36" s="1"/>
      <c r="R36" s="6" t="s">
        <v>618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04">
        <v>7</v>
      </c>
      <c r="B37" s="318">
        <v>44410</v>
      </c>
      <c r="C37" s="305"/>
      <c r="D37" s="306" t="s">
        <v>886</v>
      </c>
      <c r="E37" s="307" t="s">
        <v>619</v>
      </c>
      <c r="F37" s="307">
        <v>305.5</v>
      </c>
      <c r="G37" s="307">
        <v>297</v>
      </c>
      <c r="H37" s="307">
        <v>297</v>
      </c>
      <c r="I37" s="307" t="s">
        <v>885</v>
      </c>
      <c r="J37" s="308" t="s">
        <v>907</v>
      </c>
      <c r="K37" s="308">
        <f t="shared" ref="K37" si="21">H37-F37</f>
        <v>-8.5</v>
      </c>
      <c r="L37" s="309">
        <f>(F37*-0.7)/100</f>
        <v>-2.1385000000000001</v>
      </c>
      <c r="M37" s="310">
        <f t="shared" ref="M37" si="22">(K37+L37)/F37</f>
        <v>-3.4823240589198036E-2</v>
      </c>
      <c r="N37" s="308" t="s">
        <v>635</v>
      </c>
      <c r="O37" s="323">
        <v>44412</v>
      </c>
      <c r="P37" s="1"/>
      <c r="Q37" s="1"/>
      <c r="R37" s="6" t="s">
        <v>618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39">
        <v>8</v>
      </c>
      <c r="B38" s="340">
        <v>44411</v>
      </c>
      <c r="C38" s="341"/>
      <c r="D38" s="342" t="s">
        <v>888</v>
      </c>
      <c r="E38" s="343" t="s">
        <v>619</v>
      </c>
      <c r="F38" s="343">
        <v>178.25</v>
      </c>
      <c r="G38" s="343">
        <v>173</v>
      </c>
      <c r="H38" s="343">
        <v>182.5</v>
      </c>
      <c r="I38" s="343" t="s">
        <v>889</v>
      </c>
      <c r="J38" s="106" t="s">
        <v>890</v>
      </c>
      <c r="K38" s="106">
        <f t="shared" ref="K38:K40" si="23">H38-F38</f>
        <v>4.25</v>
      </c>
      <c r="L38" s="108">
        <f>(F38*-0.07)/100</f>
        <v>-0.12477500000000001</v>
      </c>
      <c r="M38" s="109">
        <f t="shared" ref="M38:M40" si="24">(K38+L38)/F38</f>
        <v>2.3142917251051897E-2</v>
      </c>
      <c r="N38" s="106" t="s">
        <v>617</v>
      </c>
      <c r="O38" s="402">
        <v>44411</v>
      </c>
      <c r="P38" s="1"/>
      <c r="Q38" s="1"/>
      <c r="R38" s="6" t="s">
        <v>618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57">
        <v>9</v>
      </c>
      <c r="B39" s="331">
        <v>44412</v>
      </c>
      <c r="C39" s="358"/>
      <c r="D39" s="359" t="s">
        <v>503</v>
      </c>
      <c r="E39" s="330" t="s">
        <v>619</v>
      </c>
      <c r="F39" s="330">
        <v>2159</v>
      </c>
      <c r="G39" s="330">
        <v>2085</v>
      </c>
      <c r="H39" s="330">
        <v>2085</v>
      </c>
      <c r="I39" s="330" t="s">
        <v>911</v>
      </c>
      <c r="J39" s="308" t="s">
        <v>921</v>
      </c>
      <c r="K39" s="308">
        <f t="shared" si="23"/>
        <v>-74</v>
      </c>
      <c r="L39" s="309">
        <f>(F39*-0.7)/100</f>
        <v>-15.113</v>
      </c>
      <c r="M39" s="310">
        <f t="shared" si="24"/>
        <v>-4.1275127373784158E-2</v>
      </c>
      <c r="N39" s="308" t="s">
        <v>635</v>
      </c>
      <c r="O39" s="323">
        <v>44413</v>
      </c>
      <c r="P39" s="1"/>
      <c r="Q39" s="1"/>
      <c r="R39" s="6" t="s">
        <v>618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57">
        <v>10</v>
      </c>
      <c r="B40" s="331">
        <v>44412</v>
      </c>
      <c r="C40" s="358"/>
      <c r="D40" s="359" t="s">
        <v>465</v>
      </c>
      <c r="E40" s="330" t="s">
        <v>619</v>
      </c>
      <c r="F40" s="330">
        <v>284</v>
      </c>
      <c r="G40" s="330">
        <v>274</v>
      </c>
      <c r="H40" s="330">
        <v>275</v>
      </c>
      <c r="I40" s="330" t="s">
        <v>916</v>
      </c>
      <c r="J40" s="308" t="s">
        <v>929</v>
      </c>
      <c r="K40" s="308">
        <f t="shared" si="23"/>
        <v>-9</v>
      </c>
      <c r="L40" s="309">
        <f>(F40*-0.7)/100</f>
        <v>-1.9879999999999998</v>
      </c>
      <c r="M40" s="310">
        <f t="shared" si="24"/>
        <v>-3.8690140845070421E-2</v>
      </c>
      <c r="N40" s="308" t="s">
        <v>635</v>
      </c>
      <c r="O40" s="323">
        <v>44413</v>
      </c>
      <c r="P40" s="1"/>
      <c r="Q40" s="1"/>
      <c r="R40" s="6" t="s">
        <v>618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339">
        <v>11</v>
      </c>
      <c r="B41" s="340">
        <v>44413</v>
      </c>
      <c r="C41" s="341"/>
      <c r="D41" s="342" t="s">
        <v>189</v>
      </c>
      <c r="E41" s="343" t="s">
        <v>619</v>
      </c>
      <c r="F41" s="343">
        <v>135.5</v>
      </c>
      <c r="G41" s="343">
        <v>131.80000000000001</v>
      </c>
      <c r="H41" s="343">
        <v>138.5</v>
      </c>
      <c r="I41" s="343" t="s">
        <v>922</v>
      </c>
      <c r="J41" s="106" t="s">
        <v>923</v>
      </c>
      <c r="K41" s="106">
        <f t="shared" ref="K41" si="25">H41-F41</f>
        <v>3</v>
      </c>
      <c r="L41" s="108">
        <f>(F41*-0.07)/100</f>
        <v>-9.4850000000000018E-2</v>
      </c>
      <c r="M41" s="109">
        <f t="shared" ref="M41" si="26">(K41+L41)/F41</f>
        <v>2.1440221402214021E-2</v>
      </c>
      <c r="N41" s="106" t="s">
        <v>617</v>
      </c>
      <c r="O41" s="402">
        <v>44413</v>
      </c>
      <c r="P41" s="1"/>
      <c r="Q41" s="1"/>
      <c r="R41" s="6" t="s">
        <v>618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339">
        <v>12</v>
      </c>
      <c r="B42" s="340">
        <v>44414</v>
      </c>
      <c r="C42" s="341"/>
      <c r="D42" s="342" t="s">
        <v>164</v>
      </c>
      <c r="E42" s="343" t="s">
        <v>619</v>
      </c>
      <c r="F42" s="343">
        <v>1515</v>
      </c>
      <c r="G42" s="343">
        <v>1470</v>
      </c>
      <c r="H42" s="343">
        <v>1550</v>
      </c>
      <c r="I42" s="343" t="s">
        <v>930</v>
      </c>
      <c r="J42" s="106" t="s">
        <v>865</v>
      </c>
      <c r="K42" s="106">
        <f t="shared" ref="K42:K43" si="27">H42-F42</f>
        <v>35</v>
      </c>
      <c r="L42" s="108">
        <f>(F42*-0.07)/100</f>
        <v>-1.0605000000000002</v>
      </c>
      <c r="M42" s="109">
        <f t="shared" ref="M42:M43" si="28">(K42+L42)/F42</f>
        <v>2.2402310231023105E-2</v>
      </c>
      <c r="N42" s="106" t="s">
        <v>617</v>
      </c>
      <c r="O42" s="402">
        <v>44414</v>
      </c>
      <c r="P42" s="1"/>
      <c r="Q42" s="1"/>
      <c r="R42" s="6" t="s">
        <v>618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s="372" customFormat="1" ht="15" customHeight="1">
      <c r="A43" s="357">
        <v>13</v>
      </c>
      <c r="B43" s="331">
        <v>44417</v>
      </c>
      <c r="C43" s="358"/>
      <c r="D43" s="359" t="s">
        <v>134</v>
      </c>
      <c r="E43" s="330" t="s">
        <v>619</v>
      </c>
      <c r="F43" s="330">
        <v>1035</v>
      </c>
      <c r="G43" s="330">
        <v>1005</v>
      </c>
      <c r="H43" s="330">
        <v>1005</v>
      </c>
      <c r="I43" s="330">
        <v>1100</v>
      </c>
      <c r="J43" s="308" t="s">
        <v>1041</v>
      </c>
      <c r="K43" s="308">
        <f t="shared" si="27"/>
        <v>-30</v>
      </c>
      <c r="L43" s="309">
        <f>(F43*-0.7)/100</f>
        <v>-7.2450000000000001</v>
      </c>
      <c r="M43" s="310">
        <f t="shared" si="28"/>
        <v>-3.5985507246376808E-2</v>
      </c>
      <c r="N43" s="308" t="s">
        <v>635</v>
      </c>
      <c r="O43" s="323">
        <v>44425</v>
      </c>
      <c r="P43" s="370"/>
      <c r="Q43" s="370"/>
      <c r="R43" s="371" t="s">
        <v>623</v>
      </c>
      <c r="S43" s="370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  <c r="AD43" s="370"/>
      <c r="AE43" s="370"/>
      <c r="AF43" s="370"/>
      <c r="AG43" s="370"/>
      <c r="AH43" s="370"/>
      <c r="AI43" s="370"/>
      <c r="AJ43" s="370"/>
      <c r="AK43" s="370"/>
      <c r="AL43" s="370"/>
    </row>
    <row r="44" spans="1:38" s="372" customFormat="1" ht="15" customHeight="1">
      <c r="A44" s="357">
        <v>14</v>
      </c>
      <c r="B44" s="331">
        <v>44417</v>
      </c>
      <c r="C44" s="358"/>
      <c r="D44" s="359" t="s">
        <v>170</v>
      </c>
      <c r="E44" s="330" t="s">
        <v>619</v>
      </c>
      <c r="F44" s="330">
        <v>178</v>
      </c>
      <c r="G44" s="330">
        <v>173</v>
      </c>
      <c r="H44" s="330">
        <v>172.5</v>
      </c>
      <c r="I44" s="330" t="s">
        <v>938</v>
      </c>
      <c r="J44" s="308" t="s">
        <v>905</v>
      </c>
      <c r="K44" s="308">
        <f t="shared" ref="K44:K45" si="29">H44-F44</f>
        <v>-5.5</v>
      </c>
      <c r="L44" s="309">
        <f>(F44*-0.7)/100</f>
        <v>-1.246</v>
      </c>
      <c r="M44" s="310">
        <f t="shared" ref="M44:M45" si="30">(K44+L44)/F44</f>
        <v>-3.7898876404494387E-2</v>
      </c>
      <c r="N44" s="308" t="s">
        <v>635</v>
      </c>
      <c r="O44" s="323">
        <v>44418</v>
      </c>
      <c r="P44" s="370"/>
      <c r="Q44" s="370"/>
      <c r="R44" s="371" t="s">
        <v>618</v>
      </c>
      <c r="S44" s="370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  <c r="AD44" s="370"/>
      <c r="AE44" s="370"/>
      <c r="AF44" s="370"/>
      <c r="AG44" s="370"/>
      <c r="AH44" s="370"/>
      <c r="AI44" s="370"/>
      <c r="AJ44" s="370"/>
      <c r="AK44" s="370"/>
      <c r="AL44" s="370"/>
    </row>
    <row r="45" spans="1:38" s="372" customFormat="1" ht="15" customHeight="1">
      <c r="A45" s="339">
        <v>15</v>
      </c>
      <c r="B45" s="340">
        <v>44417</v>
      </c>
      <c r="C45" s="341"/>
      <c r="D45" s="342" t="s">
        <v>269</v>
      </c>
      <c r="E45" s="343" t="s">
        <v>619</v>
      </c>
      <c r="F45" s="343">
        <v>701</v>
      </c>
      <c r="G45" s="343">
        <v>685</v>
      </c>
      <c r="H45" s="343">
        <v>715</v>
      </c>
      <c r="I45" s="343" t="s">
        <v>939</v>
      </c>
      <c r="J45" s="106" t="s">
        <v>952</v>
      </c>
      <c r="K45" s="106">
        <f t="shared" si="29"/>
        <v>14</v>
      </c>
      <c r="L45" s="108">
        <f t="shared" ref="L45" si="31">(F45*-0.7)/100</f>
        <v>-4.907</v>
      </c>
      <c r="M45" s="109">
        <f t="shared" si="30"/>
        <v>1.2971469329529244E-2</v>
      </c>
      <c r="N45" s="106" t="s">
        <v>617</v>
      </c>
      <c r="O45" s="110">
        <v>44418</v>
      </c>
      <c r="P45" s="370"/>
      <c r="Q45" s="370"/>
      <c r="R45" s="371" t="s">
        <v>618</v>
      </c>
      <c r="S45" s="370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  <c r="AD45" s="370"/>
      <c r="AE45" s="370"/>
      <c r="AF45" s="370"/>
      <c r="AG45" s="370"/>
      <c r="AH45" s="370"/>
      <c r="AI45" s="370"/>
      <c r="AJ45" s="370"/>
      <c r="AK45" s="370"/>
      <c r="AL45" s="370"/>
    </row>
    <row r="46" spans="1:38" s="372" customFormat="1" ht="15" customHeight="1">
      <c r="A46" s="339">
        <v>16</v>
      </c>
      <c r="B46" s="340">
        <v>44418</v>
      </c>
      <c r="C46" s="341"/>
      <c r="D46" s="342" t="s">
        <v>198</v>
      </c>
      <c r="E46" s="343" t="s">
        <v>619</v>
      </c>
      <c r="F46" s="343">
        <v>854.5</v>
      </c>
      <c r="G46" s="343">
        <v>832</v>
      </c>
      <c r="H46" s="343">
        <v>876</v>
      </c>
      <c r="I46" s="343" t="s">
        <v>955</v>
      </c>
      <c r="J46" s="106" t="s">
        <v>977</v>
      </c>
      <c r="K46" s="106">
        <f t="shared" ref="K46" si="32">H46-F46</f>
        <v>21.5</v>
      </c>
      <c r="L46" s="108">
        <f t="shared" ref="L46" si="33">(F46*-0.7)/100</f>
        <v>-5.9814999999999996</v>
      </c>
      <c r="M46" s="109">
        <f t="shared" ref="M46" si="34">(K46+L46)/F46</f>
        <v>1.8160912814511411E-2</v>
      </c>
      <c r="N46" s="106" t="s">
        <v>617</v>
      </c>
      <c r="O46" s="110">
        <v>44420</v>
      </c>
      <c r="P46" s="370"/>
      <c r="Q46" s="370"/>
      <c r="R46" s="371" t="s">
        <v>623</v>
      </c>
      <c r="S46" s="370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370"/>
      <c r="AI46" s="370"/>
      <c r="AJ46" s="370"/>
      <c r="AK46" s="370"/>
      <c r="AL46" s="370"/>
    </row>
    <row r="47" spans="1:38" s="372" customFormat="1" ht="15" customHeight="1">
      <c r="A47" s="357">
        <v>17</v>
      </c>
      <c r="B47" s="331">
        <v>44419</v>
      </c>
      <c r="C47" s="358"/>
      <c r="D47" s="359" t="s">
        <v>417</v>
      </c>
      <c r="E47" s="330" t="s">
        <v>619</v>
      </c>
      <c r="F47" s="330">
        <v>401</v>
      </c>
      <c r="G47" s="330">
        <v>388</v>
      </c>
      <c r="H47" s="330">
        <v>388</v>
      </c>
      <c r="I47" s="330" t="s">
        <v>964</v>
      </c>
      <c r="J47" s="308" t="s">
        <v>965</v>
      </c>
      <c r="K47" s="308">
        <f t="shared" ref="K47:K49" si="35">H47-F47</f>
        <v>-13</v>
      </c>
      <c r="L47" s="309">
        <f>(F47*-0.07)/100</f>
        <v>-0.28070000000000006</v>
      </c>
      <c r="M47" s="310">
        <f t="shared" ref="M47:M49" si="36">(K47+L47)/F47</f>
        <v>-3.3118952618453865E-2</v>
      </c>
      <c r="N47" s="308" t="s">
        <v>635</v>
      </c>
      <c r="O47" s="323">
        <v>44419</v>
      </c>
      <c r="P47" s="370"/>
      <c r="Q47" s="370"/>
      <c r="R47" s="371" t="s">
        <v>618</v>
      </c>
      <c r="S47" s="370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370"/>
      <c r="AI47" s="370"/>
      <c r="AJ47" s="370"/>
      <c r="AK47" s="370"/>
      <c r="AL47" s="370"/>
    </row>
    <row r="48" spans="1:38" s="372" customFormat="1" ht="15" customHeight="1">
      <c r="A48" s="339">
        <v>18</v>
      </c>
      <c r="B48" s="340">
        <v>44419</v>
      </c>
      <c r="C48" s="341"/>
      <c r="D48" s="342" t="s">
        <v>425</v>
      </c>
      <c r="E48" s="343" t="s">
        <v>619</v>
      </c>
      <c r="F48" s="343">
        <v>1695</v>
      </c>
      <c r="G48" s="343">
        <v>1645</v>
      </c>
      <c r="H48" s="343">
        <v>1730</v>
      </c>
      <c r="I48" s="343" t="s">
        <v>966</v>
      </c>
      <c r="J48" s="106" t="s">
        <v>865</v>
      </c>
      <c r="K48" s="106">
        <f t="shared" si="35"/>
        <v>35</v>
      </c>
      <c r="L48" s="108">
        <f>(F48*-0.07)/100</f>
        <v>-1.1865000000000001</v>
      </c>
      <c r="M48" s="109">
        <f t="shared" si="36"/>
        <v>1.9948967551622416E-2</v>
      </c>
      <c r="N48" s="106" t="s">
        <v>617</v>
      </c>
      <c r="O48" s="402">
        <v>44419</v>
      </c>
      <c r="P48" s="370"/>
      <c r="Q48" s="370"/>
      <c r="R48" s="371" t="s">
        <v>618</v>
      </c>
      <c r="S48" s="370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  <c r="AD48" s="370"/>
      <c r="AE48" s="370"/>
      <c r="AF48" s="370"/>
      <c r="AG48" s="370"/>
      <c r="AH48" s="370"/>
      <c r="AI48" s="370"/>
      <c r="AJ48" s="370"/>
      <c r="AK48" s="370"/>
      <c r="AL48" s="370"/>
    </row>
    <row r="49" spans="1:38" s="372" customFormat="1" ht="15" customHeight="1">
      <c r="A49" s="339">
        <v>19</v>
      </c>
      <c r="B49" s="340">
        <v>44421</v>
      </c>
      <c r="C49" s="341"/>
      <c r="D49" s="342" t="s">
        <v>133</v>
      </c>
      <c r="E49" s="343" t="s">
        <v>619</v>
      </c>
      <c r="F49" s="343">
        <v>1672</v>
      </c>
      <c r="G49" s="343">
        <v>1615</v>
      </c>
      <c r="H49" s="343">
        <v>1717.5</v>
      </c>
      <c r="I49" s="343" t="s">
        <v>1003</v>
      </c>
      <c r="J49" s="106" t="s">
        <v>1026</v>
      </c>
      <c r="K49" s="106">
        <f t="shared" si="35"/>
        <v>45.5</v>
      </c>
      <c r="L49" s="108">
        <f t="shared" ref="L49" si="37">(F49*-0.7)/100</f>
        <v>-11.703999999999999</v>
      </c>
      <c r="M49" s="109">
        <f t="shared" si="36"/>
        <v>2.0212918660287082E-2</v>
      </c>
      <c r="N49" s="106" t="s">
        <v>617</v>
      </c>
      <c r="O49" s="110">
        <v>44425</v>
      </c>
      <c r="P49" s="370"/>
      <c r="Q49" s="370"/>
      <c r="R49" s="371" t="s">
        <v>618</v>
      </c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370"/>
      <c r="AD49" s="370"/>
      <c r="AE49" s="370"/>
      <c r="AF49" s="370"/>
      <c r="AG49" s="370"/>
      <c r="AH49" s="370"/>
      <c r="AI49" s="370"/>
      <c r="AJ49" s="370"/>
      <c r="AK49" s="370"/>
      <c r="AL49" s="370"/>
    </row>
    <row r="50" spans="1:38" s="372" customFormat="1" ht="15" customHeight="1">
      <c r="A50" s="375">
        <v>20</v>
      </c>
      <c r="B50" s="376">
        <v>44421</v>
      </c>
      <c r="C50" s="377"/>
      <c r="D50" s="378" t="s">
        <v>127</v>
      </c>
      <c r="E50" s="379" t="s">
        <v>619</v>
      </c>
      <c r="F50" s="379" t="s">
        <v>1004</v>
      </c>
      <c r="G50" s="379">
        <v>1395</v>
      </c>
      <c r="H50" s="379"/>
      <c r="I50" s="379">
        <v>1550</v>
      </c>
      <c r="J50" s="373" t="s">
        <v>620</v>
      </c>
      <c r="K50" s="365"/>
      <c r="L50" s="366"/>
      <c r="M50" s="367"/>
      <c r="N50" s="368"/>
      <c r="O50" s="369"/>
      <c r="P50" s="370"/>
      <c r="Q50" s="370"/>
      <c r="R50" s="371" t="s">
        <v>618</v>
      </c>
      <c r="S50" s="370"/>
      <c r="T50" s="370"/>
      <c r="U50" s="370"/>
      <c r="V50" s="370"/>
      <c r="W50" s="370"/>
      <c r="X50" s="370"/>
      <c r="Y50" s="370"/>
      <c r="Z50" s="370"/>
      <c r="AA50" s="370"/>
      <c r="AB50" s="370"/>
      <c r="AC50" s="370"/>
      <c r="AD50" s="370"/>
      <c r="AE50" s="370"/>
      <c r="AF50" s="370"/>
      <c r="AG50" s="370"/>
      <c r="AH50" s="370"/>
      <c r="AI50" s="370"/>
      <c r="AJ50" s="370"/>
      <c r="AK50" s="370"/>
      <c r="AL50" s="370"/>
    </row>
    <row r="51" spans="1:38" s="372" customFormat="1" ht="15" customHeight="1">
      <c r="A51" s="375">
        <v>21</v>
      </c>
      <c r="B51" s="376">
        <v>44424</v>
      </c>
      <c r="C51" s="377"/>
      <c r="D51" s="378" t="s">
        <v>438</v>
      </c>
      <c r="E51" s="379" t="s">
        <v>619</v>
      </c>
      <c r="F51" s="379" t="s">
        <v>1014</v>
      </c>
      <c r="G51" s="379">
        <v>163</v>
      </c>
      <c r="H51" s="379"/>
      <c r="I51" s="379">
        <v>180</v>
      </c>
      <c r="J51" s="373" t="s">
        <v>620</v>
      </c>
      <c r="K51" s="365"/>
      <c r="L51" s="366"/>
      <c r="M51" s="367"/>
      <c r="N51" s="368"/>
      <c r="O51" s="369"/>
      <c r="P51" s="370"/>
      <c r="Q51" s="370"/>
      <c r="R51" s="371" t="s">
        <v>618</v>
      </c>
      <c r="S51" s="370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  <c r="AD51" s="370"/>
      <c r="AE51" s="370"/>
      <c r="AF51" s="370"/>
      <c r="AG51" s="370"/>
      <c r="AH51" s="370"/>
      <c r="AI51" s="370"/>
      <c r="AJ51" s="370"/>
      <c r="AK51" s="370"/>
      <c r="AL51" s="370"/>
    </row>
    <row r="52" spans="1:38" s="372" customFormat="1" ht="15" customHeight="1">
      <c r="A52" s="375">
        <v>22</v>
      </c>
      <c r="B52" s="376">
        <v>44425</v>
      </c>
      <c r="C52" s="377"/>
      <c r="D52" s="378" t="s">
        <v>585</v>
      </c>
      <c r="E52" s="379" t="s">
        <v>619</v>
      </c>
      <c r="F52" s="379" t="s">
        <v>1027</v>
      </c>
      <c r="G52" s="379">
        <v>2170</v>
      </c>
      <c r="H52" s="379"/>
      <c r="I52" s="379" t="s">
        <v>1028</v>
      </c>
      <c r="J52" s="373" t="s">
        <v>620</v>
      </c>
      <c r="K52" s="365"/>
      <c r="L52" s="366"/>
      <c r="M52" s="367"/>
      <c r="N52" s="368"/>
      <c r="O52" s="369"/>
      <c r="P52" s="370"/>
      <c r="Q52" s="370"/>
      <c r="R52" s="371" t="s">
        <v>623</v>
      </c>
      <c r="S52" s="370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  <c r="AD52" s="370"/>
      <c r="AE52" s="370"/>
      <c r="AF52" s="370"/>
      <c r="AG52" s="370"/>
      <c r="AH52" s="370"/>
      <c r="AI52" s="370"/>
      <c r="AJ52" s="370"/>
      <c r="AK52" s="370"/>
      <c r="AL52" s="370"/>
    </row>
    <row r="53" spans="1:38" s="372" customFormat="1" ht="15" customHeight="1">
      <c r="A53" s="375"/>
      <c r="B53" s="376"/>
      <c r="C53" s="377"/>
      <c r="D53" s="378"/>
      <c r="E53" s="379"/>
      <c r="F53" s="379"/>
      <c r="G53" s="379"/>
      <c r="H53" s="379"/>
      <c r="I53" s="379"/>
      <c r="J53" s="373"/>
      <c r="K53" s="365"/>
      <c r="L53" s="366"/>
      <c r="M53" s="367"/>
      <c r="N53" s="368"/>
      <c r="O53" s="369"/>
      <c r="P53" s="370"/>
      <c r="Q53" s="370"/>
      <c r="R53" s="371"/>
      <c r="S53" s="370"/>
      <c r="T53" s="370"/>
      <c r="U53" s="370"/>
      <c r="V53" s="370"/>
      <c r="W53" s="370"/>
      <c r="X53" s="370"/>
      <c r="Y53" s="370"/>
      <c r="Z53" s="370"/>
      <c r="AA53" s="370"/>
      <c r="AB53" s="370"/>
      <c r="AC53" s="370"/>
      <c r="AD53" s="370"/>
      <c r="AE53" s="370"/>
      <c r="AF53" s="370"/>
      <c r="AG53" s="370"/>
      <c r="AH53" s="370"/>
      <c r="AI53" s="370"/>
      <c r="AJ53" s="370"/>
      <c r="AK53" s="370"/>
      <c r="AL53" s="370"/>
    </row>
    <row r="54" spans="1:38" ht="15" customHeight="1">
      <c r="A54" s="380"/>
      <c r="B54" s="381"/>
      <c r="C54" s="382"/>
      <c r="D54" s="383"/>
      <c r="E54" s="384"/>
      <c r="F54" s="384"/>
      <c r="G54" s="384"/>
      <c r="H54" s="384"/>
      <c r="I54" s="384"/>
      <c r="J54" s="374"/>
      <c r="K54" s="178"/>
      <c r="L54" s="328"/>
      <c r="M54" s="329"/>
      <c r="N54" s="178"/>
      <c r="O54" s="185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65"/>
      <c r="B56" s="129"/>
      <c r="C56" s="166"/>
      <c r="D56" s="167"/>
      <c r="E56" s="128"/>
      <c r="F56" s="128"/>
      <c r="G56" s="128"/>
      <c r="H56" s="128"/>
      <c r="I56" s="128"/>
      <c r="J56" s="168"/>
      <c r="K56" s="168"/>
      <c r="L56" s="169"/>
      <c r="M56" s="170"/>
      <c r="N56" s="134"/>
      <c r="O56" s="171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44.25" customHeight="1">
      <c r="A57" s="140" t="s">
        <v>627</v>
      </c>
      <c r="B57" s="166"/>
      <c r="C57" s="166"/>
      <c r="D57" s="1"/>
      <c r="E57" s="6"/>
      <c r="F57" s="6"/>
      <c r="G57" s="6"/>
      <c r="H57" s="6" t="s">
        <v>640</v>
      </c>
      <c r="I57" s="6"/>
      <c r="J57" s="6"/>
      <c r="K57" s="136"/>
      <c r="L57" s="170"/>
      <c r="M57" s="136"/>
      <c r="N57" s="137"/>
      <c r="O57" s="136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2.75" customHeight="1">
      <c r="A58" s="147" t="s">
        <v>628</v>
      </c>
      <c r="B58" s="140"/>
      <c r="C58" s="140"/>
      <c r="D58" s="140"/>
      <c r="E58" s="44"/>
      <c r="F58" s="148" t="s">
        <v>629</v>
      </c>
      <c r="G58" s="61"/>
      <c r="H58" s="44"/>
      <c r="I58" s="61"/>
      <c r="J58" s="6"/>
      <c r="K58" s="172"/>
      <c r="L58" s="173"/>
      <c r="M58" s="6"/>
      <c r="N58" s="130"/>
      <c r="O58" s="174"/>
      <c r="P58" s="4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4.25" customHeight="1">
      <c r="A59" s="147"/>
      <c r="B59" s="140"/>
      <c r="C59" s="140"/>
      <c r="D59" s="140"/>
      <c r="E59" s="6"/>
      <c r="F59" s="148" t="s">
        <v>631</v>
      </c>
      <c r="G59" s="61"/>
      <c r="H59" s="44"/>
      <c r="I59" s="61"/>
      <c r="J59" s="6"/>
      <c r="K59" s="172"/>
      <c r="L59" s="173"/>
      <c r="M59" s="6"/>
      <c r="N59" s="130"/>
      <c r="O59" s="174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4.25" customHeight="1">
      <c r="A60" s="140"/>
      <c r="B60" s="140"/>
      <c r="C60" s="140"/>
      <c r="D60" s="140"/>
      <c r="E60" s="6"/>
      <c r="F60" s="6"/>
      <c r="G60" s="6"/>
      <c r="H60" s="6"/>
      <c r="I60" s="6"/>
      <c r="J60" s="153"/>
      <c r="K60" s="150"/>
      <c r="L60" s="151"/>
      <c r="M60" s="6"/>
      <c r="N60" s="154"/>
      <c r="O60" s="1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2.75" customHeight="1">
      <c r="A61" s="175" t="s">
        <v>641</v>
      </c>
      <c r="B61" s="175"/>
      <c r="C61" s="175"/>
      <c r="D61" s="175"/>
      <c r="E61" s="6"/>
      <c r="F61" s="6"/>
      <c r="G61" s="6"/>
      <c r="H61" s="6"/>
      <c r="I61" s="6"/>
      <c r="J61" s="6"/>
      <c r="K61" s="6"/>
      <c r="L61" s="6"/>
      <c r="M61" s="6"/>
      <c r="N61" s="6"/>
      <c r="O61" s="2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38.25" customHeight="1">
      <c r="A62" s="102" t="s">
        <v>16</v>
      </c>
      <c r="B62" s="102" t="s">
        <v>590</v>
      </c>
      <c r="C62" s="102"/>
      <c r="D62" s="103" t="s">
        <v>604</v>
      </c>
      <c r="E62" s="102" t="s">
        <v>605</v>
      </c>
      <c r="F62" s="102" t="s">
        <v>606</v>
      </c>
      <c r="G62" s="102" t="s">
        <v>633</v>
      </c>
      <c r="H62" s="102" t="s">
        <v>608</v>
      </c>
      <c r="I62" s="102" t="s">
        <v>609</v>
      </c>
      <c r="J62" s="101" t="s">
        <v>610</v>
      </c>
      <c r="K62" s="176" t="s">
        <v>642</v>
      </c>
      <c r="L62" s="104" t="s">
        <v>612</v>
      </c>
      <c r="M62" s="176" t="s">
        <v>643</v>
      </c>
      <c r="N62" s="102" t="s">
        <v>644</v>
      </c>
      <c r="O62" s="101" t="s">
        <v>614</v>
      </c>
      <c r="P62" s="103" t="s">
        <v>615</v>
      </c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13.5" customHeight="1">
      <c r="A63" s="330">
        <v>1</v>
      </c>
      <c r="B63" s="331">
        <v>44405</v>
      </c>
      <c r="C63" s="332"/>
      <c r="D63" s="332" t="s">
        <v>868</v>
      </c>
      <c r="E63" s="330" t="s">
        <v>619</v>
      </c>
      <c r="F63" s="330">
        <v>1501</v>
      </c>
      <c r="G63" s="330">
        <v>1470</v>
      </c>
      <c r="H63" s="333">
        <v>1470</v>
      </c>
      <c r="I63" s="333" t="s">
        <v>869</v>
      </c>
      <c r="J63" s="334" t="s">
        <v>887</v>
      </c>
      <c r="K63" s="333">
        <f t="shared" ref="K63:K64" si="38">H63-F63</f>
        <v>-31</v>
      </c>
      <c r="L63" s="335">
        <f t="shared" ref="L63:L64" si="39">(H63*N63)*0.07%</f>
        <v>437.32500000000005</v>
      </c>
      <c r="M63" s="336">
        <f t="shared" ref="M63:M64" si="40">(K63*N63)-L63</f>
        <v>-13612.325000000001</v>
      </c>
      <c r="N63" s="333">
        <v>425</v>
      </c>
      <c r="O63" s="337" t="s">
        <v>635</v>
      </c>
      <c r="P63" s="338">
        <v>44410</v>
      </c>
      <c r="Q63" s="177"/>
      <c r="R63" s="6" t="s">
        <v>623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3.5" customHeight="1">
      <c r="A64" s="313">
        <v>2</v>
      </c>
      <c r="B64" s="344">
        <v>44406</v>
      </c>
      <c r="C64" s="345"/>
      <c r="D64" s="345" t="s">
        <v>871</v>
      </c>
      <c r="E64" s="313" t="s">
        <v>619</v>
      </c>
      <c r="F64" s="313">
        <v>2340</v>
      </c>
      <c r="G64" s="313">
        <v>2295</v>
      </c>
      <c r="H64" s="315">
        <v>2366.5</v>
      </c>
      <c r="I64" s="315" t="s">
        <v>872</v>
      </c>
      <c r="J64" s="106" t="s">
        <v>898</v>
      </c>
      <c r="K64" s="319">
        <f t="shared" si="38"/>
        <v>26.5</v>
      </c>
      <c r="L64" s="320">
        <f t="shared" si="39"/>
        <v>496.96500000000009</v>
      </c>
      <c r="M64" s="321">
        <f t="shared" si="40"/>
        <v>7453.0349999999999</v>
      </c>
      <c r="N64" s="315">
        <v>300</v>
      </c>
      <c r="O64" s="107" t="s">
        <v>617</v>
      </c>
      <c r="P64" s="322">
        <v>44411</v>
      </c>
      <c r="Q64" s="177"/>
      <c r="R64" s="6" t="s">
        <v>618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3.5" customHeight="1">
      <c r="A65" s="313">
        <v>3</v>
      </c>
      <c r="B65" s="302">
        <v>44407</v>
      </c>
      <c r="C65" s="314"/>
      <c r="D65" s="314" t="s">
        <v>876</v>
      </c>
      <c r="E65" s="303" t="s">
        <v>619</v>
      </c>
      <c r="F65" s="303">
        <v>433</v>
      </c>
      <c r="G65" s="303">
        <v>425</v>
      </c>
      <c r="H65" s="312">
        <v>438.5</v>
      </c>
      <c r="I65" s="315">
        <v>445</v>
      </c>
      <c r="J65" s="106" t="s">
        <v>637</v>
      </c>
      <c r="K65" s="319">
        <f t="shared" ref="K65:K66" si="41">H65-F65</f>
        <v>5.5</v>
      </c>
      <c r="L65" s="320">
        <f t="shared" ref="L65:L66" si="42">(H65*N65)*0.07%</f>
        <v>460.42500000000007</v>
      </c>
      <c r="M65" s="321">
        <f t="shared" ref="M65:M66" si="43">(K65*N65)-L65</f>
        <v>7789.5749999999998</v>
      </c>
      <c r="N65" s="315">
        <v>1500</v>
      </c>
      <c r="O65" s="107" t="s">
        <v>617</v>
      </c>
      <c r="P65" s="322">
        <v>44410</v>
      </c>
      <c r="Q65" s="177"/>
      <c r="R65" s="6" t="s">
        <v>618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customHeight="1">
      <c r="A66" s="313">
        <v>4</v>
      </c>
      <c r="B66" s="302">
        <v>44407</v>
      </c>
      <c r="C66" s="314"/>
      <c r="D66" s="314" t="s">
        <v>877</v>
      </c>
      <c r="E66" s="303" t="s">
        <v>619</v>
      </c>
      <c r="F66" s="303">
        <v>1616.5</v>
      </c>
      <c r="G66" s="303">
        <v>1595</v>
      </c>
      <c r="H66" s="312">
        <v>1639</v>
      </c>
      <c r="I66" s="315" t="s">
        <v>878</v>
      </c>
      <c r="J66" s="106" t="s">
        <v>899</v>
      </c>
      <c r="K66" s="319">
        <f t="shared" si="41"/>
        <v>22.5</v>
      </c>
      <c r="L66" s="320">
        <f t="shared" si="42"/>
        <v>659.6975000000001</v>
      </c>
      <c r="M66" s="321">
        <f t="shared" si="43"/>
        <v>12277.8025</v>
      </c>
      <c r="N66" s="315">
        <v>575</v>
      </c>
      <c r="O66" s="107" t="s">
        <v>617</v>
      </c>
      <c r="P66" s="322">
        <v>44411</v>
      </c>
      <c r="Q66" s="177"/>
      <c r="R66" s="6" t="s">
        <v>623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3.5" customHeight="1">
      <c r="A67" s="313">
        <v>5</v>
      </c>
      <c r="B67" s="302">
        <v>44407</v>
      </c>
      <c r="C67" s="314"/>
      <c r="D67" s="314" t="s">
        <v>879</v>
      </c>
      <c r="E67" s="303" t="s">
        <v>619</v>
      </c>
      <c r="F67" s="303">
        <v>849</v>
      </c>
      <c r="G67" s="303">
        <v>836</v>
      </c>
      <c r="H67" s="312">
        <v>856</v>
      </c>
      <c r="I67" s="315">
        <v>870</v>
      </c>
      <c r="J67" s="106" t="s">
        <v>908</v>
      </c>
      <c r="K67" s="319">
        <f t="shared" ref="K67:K68" si="44">H67-F67</f>
        <v>7</v>
      </c>
      <c r="L67" s="320">
        <f t="shared" ref="L67:L68" si="45">(H67*N67)*0.07%</f>
        <v>659.12000000000012</v>
      </c>
      <c r="M67" s="321">
        <f t="shared" ref="M67:M68" si="46">(K67*N67)-L67</f>
        <v>7040.88</v>
      </c>
      <c r="N67" s="315">
        <v>1100</v>
      </c>
      <c r="O67" s="107" t="s">
        <v>617</v>
      </c>
      <c r="P67" s="322">
        <v>44411</v>
      </c>
      <c r="Q67" s="177"/>
      <c r="R67" s="6" t="s">
        <v>623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3.5" customHeight="1">
      <c r="A68" s="330">
        <v>6</v>
      </c>
      <c r="B68" s="331">
        <v>44411</v>
      </c>
      <c r="C68" s="332"/>
      <c r="D68" s="332" t="s">
        <v>895</v>
      </c>
      <c r="E68" s="330" t="s">
        <v>619</v>
      </c>
      <c r="F68" s="330">
        <v>1692</v>
      </c>
      <c r="G68" s="330">
        <v>1655</v>
      </c>
      <c r="H68" s="333">
        <v>1655</v>
      </c>
      <c r="I68" s="333" t="s">
        <v>896</v>
      </c>
      <c r="J68" s="334" t="s">
        <v>931</v>
      </c>
      <c r="K68" s="333">
        <f t="shared" si="44"/>
        <v>-37</v>
      </c>
      <c r="L68" s="335">
        <f t="shared" si="45"/>
        <v>405.47500000000008</v>
      </c>
      <c r="M68" s="336">
        <f t="shared" si="46"/>
        <v>-13355.475</v>
      </c>
      <c r="N68" s="333">
        <v>350</v>
      </c>
      <c r="O68" s="337" t="s">
        <v>635</v>
      </c>
      <c r="P68" s="338">
        <v>44414</v>
      </c>
      <c r="Q68" s="177"/>
      <c r="R68" s="6" t="s">
        <v>623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3.5" customHeight="1">
      <c r="A69" s="313">
        <v>7</v>
      </c>
      <c r="B69" s="344">
        <v>44411</v>
      </c>
      <c r="C69" s="314"/>
      <c r="D69" s="314" t="s">
        <v>897</v>
      </c>
      <c r="E69" s="303" t="s">
        <v>619</v>
      </c>
      <c r="F69" s="303">
        <v>571</v>
      </c>
      <c r="G69" s="303">
        <v>560</v>
      </c>
      <c r="H69" s="312">
        <v>577</v>
      </c>
      <c r="I69" s="315">
        <v>590</v>
      </c>
      <c r="J69" s="106" t="s">
        <v>909</v>
      </c>
      <c r="K69" s="319">
        <f t="shared" ref="K69:K70" si="47">H69-F69</f>
        <v>6</v>
      </c>
      <c r="L69" s="320">
        <f t="shared" ref="L69:L70" si="48">(H69*N69)*0.07%</f>
        <v>565.46</v>
      </c>
      <c r="M69" s="321">
        <f t="shared" ref="M69:M70" si="49">(K69*N69)-L69</f>
        <v>7834.54</v>
      </c>
      <c r="N69" s="315">
        <v>1400</v>
      </c>
      <c r="O69" s="107" t="s">
        <v>617</v>
      </c>
      <c r="P69" s="322">
        <v>44412</v>
      </c>
      <c r="Q69" s="177"/>
      <c r="R69" s="6" t="s">
        <v>623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313">
        <v>8</v>
      </c>
      <c r="B70" s="344">
        <v>44411</v>
      </c>
      <c r="C70" s="314"/>
      <c r="D70" s="314" t="s">
        <v>900</v>
      </c>
      <c r="E70" s="303" t="s">
        <v>619</v>
      </c>
      <c r="F70" s="303">
        <v>2534</v>
      </c>
      <c r="G70" s="303">
        <v>2490</v>
      </c>
      <c r="H70" s="312">
        <v>2567.5</v>
      </c>
      <c r="I70" s="315" t="s">
        <v>901</v>
      </c>
      <c r="J70" s="106" t="s">
        <v>912</v>
      </c>
      <c r="K70" s="319">
        <f t="shared" si="47"/>
        <v>33.5</v>
      </c>
      <c r="L70" s="320">
        <f t="shared" si="48"/>
        <v>494.24375000000009</v>
      </c>
      <c r="M70" s="321">
        <f t="shared" si="49"/>
        <v>8718.2562500000004</v>
      </c>
      <c r="N70" s="315">
        <v>275</v>
      </c>
      <c r="O70" s="107" t="s">
        <v>617</v>
      </c>
      <c r="P70" s="322">
        <v>44412</v>
      </c>
      <c r="Q70" s="177"/>
      <c r="R70" s="6" t="s">
        <v>623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313">
        <v>9</v>
      </c>
      <c r="B71" s="344">
        <v>44411</v>
      </c>
      <c r="C71" s="353"/>
      <c r="D71" s="314" t="s">
        <v>902</v>
      </c>
      <c r="E71" s="303" t="s">
        <v>619</v>
      </c>
      <c r="F71" s="303">
        <v>1438</v>
      </c>
      <c r="G71" s="303">
        <v>1414</v>
      </c>
      <c r="H71" s="303">
        <v>1454</v>
      </c>
      <c r="I71" s="312" t="s">
        <v>903</v>
      </c>
      <c r="J71" s="106" t="s">
        <v>910</v>
      </c>
      <c r="K71" s="319">
        <f t="shared" ref="K71:K72" si="50">H71-F71</f>
        <v>16</v>
      </c>
      <c r="L71" s="320">
        <f t="shared" ref="L71:L72" si="51">(H71*N71)*0.07%</f>
        <v>559.79000000000008</v>
      </c>
      <c r="M71" s="321">
        <f t="shared" ref="M71:M72" si="52">(K71*N71)-L71</f>
        <v>8240.2099999999991</v>
      </c>
      <c r="N71" s="315">
        <v>550</v>
      </c>
      <c r="O71" s="107" t="s">
        <v>617</v>
      </c>
      <c r="P71" s="322">
        <v>44412</v>
      </c>
      <c r="Q71" s="177"/>
      <c r="R71" s="6" t="s">
        <v>618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3.5" customHeight="1">
      <c r="A72" s="354">
        <v>10</v>
      </c>
      <c r="B72" s="349">
        <v>44412</v>
      </c>
      <c r="C72" s="355"/>
      <c r="D72" s="355" t="s">
        <v>913</v>
      </c>
      <c r="E72" s="307" t="s">
        <v>619</v>
      </c>
      <c r="F72" s="307">
        <v>2441</v>
      </c>
      <c r="G72" s="307">
        <v>2416</v>
      </c>
      <c r="H72" s="351">
        <v>2416</v>
      </c>
      <c r="I72" s="356" t="s">
        <v>914</v>
      </c>
      <c r="J72" s="334" t="s">
        <v>915</v>
      </c>
      <c r="K72" s="333">
        <f t="shared" si="50"/>
        <v>-25</v>
      </c>
      <c r="L72" s="335">
        <f t="shared" si="51"/>
        <v>845.60000000000014</v>
      </c>
      <c r="M72" s="336">
        <f t="shared" si="52"/>
        <v>-13345.6</v>
      </c>
      <c r="N72" s="333">
        <v>500</v>
      </c>
      <c r="O72" s="337" t="s">
        <v>635</v>
      </c>
      <c r="P72" s="338">
        <v>44412</v>
      </c>
      <c r="Q72" s="177"/>
      <c r="R72" s="6" t="s">
        <v>623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354">
        <v>11</v>
      </c>
      <c r="B73" s="349">
        <v>44413</v>
      </c>
      <c r="C73" s="355"/>
      <c r="D73" s="355" t="s">
        <v>925</v>
      </c>
      <c r="E73" s="307" t="s">
        <v>619</v>
      </c>
      <c r="F73" s="307">
        <v>407</v>
      </c>
      <c r="G73" s="307">
        <v>397</v>
      </c>
      <c r="H73" s="351">
        <v>397</v>
      </c>
      <c r="I73" s="356" t="s">
        <v>926</v>
      </c>
      <c r="J73" s="334" t="s">
        <v>941</v>
      </c>
      <c r="K73" s="333">
        <f t="shared" ref="K73:K74" si="53">H73-F73</f>
        <v>-10</v>
      </c>
      <c r="L73" s="335">
        <f t="shared" ref="L73:L74" si="54">(H73*N73)*0.07%</f>
        <v>444.64000000000004</v>
      </c>
      <c r="M73" s="336">
        <f t="shared" ref="M73:M74" si="55">(K73*N73)-L73</f>
        <v>-16444.64</v>
      </c>
      <c r="N73" s="333">
        <v>1600</v>
      </c>
      <c r="O73" s="337" t="s">
        <v>635</v>
      </c>
      <c r="P73" s="338">
        <v>44417</v>
      </c>
      <c r="Q73" s="177"/>
      <c r="R73" s="6" t="s">
        <v>623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313">
        <v>12</v>
      </c>
      <c r="B74" s="344">
        <v>44413</v>
      </c>
      <c r="C74" s="314"/>
      <c r="D74" s="314" t="s">
        <v>927</v>
      </c>
      <c r="E74" s="303" t="s">
        <v>619</v>
      </c>
      <c r="F74" s="303">
        <v>671.5</v>
      </c>
      <c r="G74" s="303">
        <v>660</v>
      </c>
      <c r="H74" s="312">
        <v>679</v>
      </c>
      <c r="I74" s="315" t="s">
        <v>928</v>
      </c>
      <c r="J74" s="106" t="s">
        <v>942</v>
      </c>
      <c r="K74" s="319">
        <f t="shared" si="53"/>
        <v>7.5</v>
      </c>
      <c r="L74" s="320">
        <f t="shared" si="54"/>
        <v>522.83000000000004</v>
      </c>
      <c r="M74" s="321">
        <f t="shared" si="55"/>
        <v>7727.17</v>
      </c>
      <c r="N74" s="315">
        <v>1100</v>
      </c>
      <c r="O74" s="107" t="s">
        <v>617</v>
      </c>
      <c r="P74" s="322">
        <v>44417</v>
      </c>
      <c r="Q74" s="177"/>
      <c r="R74" s="6" t="s">
        <v>618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313">
        <v>13</v>
      </c>
      <c r="B75" s="344">
        <v>44414</v>
      </c>
      <c r="C75" s="314"/>
      <c r="D75" s="314" t="s">
        <v>897</v>
      </c>
      <c r="E75" s="303" t="s">
        <v>619</v>
      </c>
      <c r="F75" s="303">
        <v>569.5</v>
      </c>
      <c r="G75" s="303">
        <v>560</v>
      </c>
      <c r="H75" s="312">
        <v>575.5</v>
      </c>
      <c r="I75" s="315">
        <v>590</v>
      </c>
      <c r="J75" s="106" t="s">
        <v>909</v>
      </c>
      <c r="K75" s="319">
        <f t="shared" ref="K75:K76" si="56">H75-F75</f>
        <v>6</v>
      </c>
      <c r="L75" s="320">
        <f t="shared" ref="L75:L76" si="57">(H75*N75)*0.07%</f>
        <v>563.99000000000012</v>
      </c>
      <c r="M75" s="321">
        <f t="shared" ref="M75:M76" si="58">(K75*N75)-L75</f>
        <v>7836.01</v>
      </c>
      <c r="N75" s="315">
        <v>1400</v>
      </c>
      <c r="O75" s="107" t="s">
        <v>617</v>
      </c>
      <c r="P75" s="403">
        <v>44414</v>
      </c>
      <c r="Q75" s="177"/>
      <c r="R75" s="6" t="s">
        <v>623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313">
        <v>14</v>
      </c>
      <c r="B76" s="344">
        <v>44414</v>
      </c>
      <c r="C76" s="314"/>
      <c r="D76" s="314" t="s">
        <v>932</v>
      </c>
      <c r="E76" s="303" t="s">
        <v>619</v>
      </c>
      <c r="F76" s="303">
        <v>214.5</v>
      </c>
      <c r="G76" s="303">
        <v>210</v>
      </c>
      <c r="H76" s="312">
        <v>217.75</v>
      </c>
      <c r="I76" s="315">
        <v>222</v>
      </c>
      <c r="J76" s="106" t="s">
        <v>940</v>
      </c>
      <c r="K76" s="319">
        <f t="shared" si="56"/>
        <v>3.25</v>
      </c>
      <c r="L76" s="320">
        <f t="shared" si="57"/>
        <v>487.76000000000005</v>
      </c>
      <c r="M76" s="321">
        <f t="shared" si="58"/>
        <v>9912.24</v>
      </c>
      <c r="N76" s="315">
        <v>3200</v>
      </c>
      <c r="O76" s="107" t="s">
        <v>617</v>
      </c>
      <c r="P76" s="322">
        <v>44417</v>
      </c>
      <c r="Q76" s="177"/>
      <c r="R76" s="6" t="s">
        <v>618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354">
        <v>15</v>
      </c>
      <c r="B77" s="349">
        <v>44414</v>
      </c>
      <c r="C77" s="355"/>
      <c r="D77" s="355" t="s">
        <v>933</v>
      </c>
      <c r="E77" s="307" t="s">
        <v>619</v>
      </c>
      <c r="F77" s="307">
        <v>538.5</v>
      </c>
      <c r="G77" s="307">
        <v>528</v>
      </c>
      <c r="H77" s="351">
        <v>528</v>
      </c>
      <c r="I77" s="356">
        <v>560</v>
      </c>
      <c r="J77" s="334" t="s">
        <v>934</v>
      </c>
      <c r="K77" s="333">
        <f t="shared" ref="K77" si="59">H77-F77</f>
        <v>-10.5</v>
      </c>
      <c r="L77" s="335">
        <f t="shared" ref="L77" si="60">(H77*N77)*0.07%</f>
        <v>462.00000000000006</v>
      </c>
      <c r="M77" s="336">
        <f t="shared" ref="M77" si="61">(K77*N77)-L77</f>
        <v>-13587</v>
      </c>
      <c r="N77" s="333">
        <v>1250</v>
      </c>
      <c r="O77" s="337" t="s">
        <v>635</v>
      </c>
      <c r="P77" s="338">
        <v>44414</v>
      </c>
      <c r="Q77" s="177"/>
      <c r="R77" s="6" t="s">
        <v>623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3.5" customHeight="1">
      <c r="A78" s="354">
        <v>16</v>
      </c>
      <c r="B78" s="349">
        <v>44417</v>
      </c>
      <c r="C78" s="355"/>
      <c r="D78" s="355" t="s">
        <v>943</v>
      </c>
      <c r="E78" s="307" t="s">
        <v>619</v>
      </c>
      <c r="F78" s="307">
        <v>1143</v>
      </c>
      <c r="G78" s="307">
        <v>1127</v>
      </c>
      <c r="H78" s="351">
        <v>1127</v>
      </c>
      <c r="I78" s="356">
        <v>1175</v>
      </c>
      <c r="J78" s="334" t="s">
        <v>944</v>
      </c>
      <c r="K78" s="333">
        <f t="shared" ref="K78:K80" si="62">H78-F78</f>
        <v>-16</v>
      </c>
      <c r="L78" s="335">
        <f t="shared" ref="L78:L80" si="63">(H78*N78)*0.07%</f>
        <v>670.56500000000005</v>
      </c>
      <c r="M78" s="336">
        <f t="shared" ref="M78:M80" si="64">(K78*N78)-L78</f>
        <v>-14270.565000000001</v>
      </c>
      <c r="N78" s="333">
        <v>850</v>
      </c>
      <c r="O78" s="337" t="s">
        <v>635</v>
      </c>
      <c r="P78" s="338">
        <v>44417</v>
      </c>
      <c r="Q78" s="177"/>
      <c r="R78" s="6" t="s">
        <v>623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313">
        <v>17</v>
      </c>
      <c r="B79" s="340">
        <v>44417</v>
      </c>
      <c r="C79" s="314"/>
      <c r="D79" s="314" t="s">
        <v>945</v>
      </c>
      <c r="E79" s="303" t="s">
        <v>619</v>
      </c>
      <c r="F79" s="303">
        <v>2632</v>
      </c>
      <c r="G79" s="303">
        <v>2595</v>
      </c>
      <c r="H79" s="312">
        <v>2664</v>
      </c>
      <c r="I79" s="315" t="s">
        <v>946</v>
      </c>
      <c r="J79" s="106" t="s">
        <v>954</v>
      </c>
      <c r="K79" s="319">
        <f t="shared" si="62"/>
        <v>32</v>
      </c>
      <c r="L79" s="320">
        <f t="shared" si="63"/>
        <v>559.44000000000005</v>
      </c>
      <c r="M79" s="321">
        <f t="shared" si="64"/>
        <v>9040.56</v>
      </c>
      <c r="N79" s="315">
        <v>300</v>
      </c>
      <c r="O79" s="107" t="s">
        <v>617</v>
      </c>
      <c r="P79" s="322">
        <v>44418</v>
      </c>
      <c r="Q79" s="177"/>
      <c r="R79" s="6" t="s">
        <v>618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313">
        <v>18</v>
      </c>
      <c r="B80" s="340">
        <v>44417</v>
      </c>
      <c r="C80" s="314"/>
      <c r="D80" s="314" t="s">
        <v>927</v>
      </c>
      <c r="E80" s="303" t="s">
        <v>619</v>
      </c>
      <c r="F80" s="303">
        <v>669</v>
      </c>
      <c r="G80" s="303">
        <v>658</v>
      </c>
      <c r="H80" s="312">
        <v>676</v>
      </c>
      <c r="I80" s="315" t="s">
        <v>947</v>
      </c>
      <c r="J80" s="106" t="s">
        <v>974</v>
      </c>
      <c r="K80" s="319">
        <f t="shared" si="62"/>
        <v>7</v>
      </c>
      <c r="L80" s="320">
        <f t="shared" si="63"/>
        <v>520.5200000000001</v>
      </c>
      <c r="M80" s="321">
        <f t="shared" si="64"/>
        <v>7179.48</v>
      </c>
      <c r="N80" s="315">
        <v>1100</v>
      </c>
      <c r="O80" s="107" t="s">
        <v>617</v>
      </c>
      <c r="P80" s="322">
        <v>44420</v>
      </c>
      <c r="Q80" s="177"/>
      <c r="R80" s="6" t="s">
        <v>618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313">
        <v>19</v>
      </c>
      <c r="B81" s="340">
        <v>44417</v>
      </c>
      <c r="C81" s="314"/>
      <c r="D81" s="314" t="s">
        <v>948</v>
      </c>
      <c r="E81" s="303" t="s">
        <v>619</v>
      </c>
      <c r="F81" s="303">
        <v>941</v>
      </c>
      <c r="G81" s="303">
        <v>926</v>
      </c>
      <c r="H81" s="312">
        <v>952</v>
      </c>
      <c r="I81" s="315">
        <v>975</v>
      </c>
      <c r="J81" s="106" t="s">
        <v>953</v>
      </c>
      <c r="K81" s="319">
        <f t="shared" ref="K81" si="65">H81-F81</f>
        <v>11</v>
      </c>
      <c r="L81" s="320">
        <f t="shared" ref="L81" si="66">(H81*N81)*0.07%</f>
        <v>566.44000000000005</v>
      </c>
      <c r="M81" s="321">
        <f t="shared" ref="M81" si="67">(K81*N81)-L81</f>
        <v>8783.56</v>
      </c>
      <c r="N81" s="315">
        <v>850</v>
      </c>
      <c r="O81" s="107" t="s">
        <v>617</v>
      </c>
      <c r="P81" s="403">
        <v>44417</v>
      </c>
      <c r="Q81" s="177"/>
      <c r="R81" s="6" t="s">
        <v>623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s="392" customFormat="1" ht="13.5" customHeight="1">
      <c r="A82" s="313">
        <v>20</v>
      </c>
      <c r="B82" s="340">
        <v>44418</v>
      </c>
      <c r="C82" s="314"/>
      <c r="D82" s="314" t="s">
        <v>948</v>
      </c>
      <c r="E82" s="303" t="s">
        <v>619</v>
      </c>
      <c r="F82" s="303">
        <v>941</v>
      </c>
      <c r="G82" s="303">
        <v>926</v>
      </c>
      <c r="H82" s="312">
        <v>954</v>
      </c>
      <c r="I82" s="315">
        <v>975</v>
      </c>
      <c r="J82" s="106" t="s">
        <v>954</v>
      </c>
      <c r="K82" s="319">
        <f t="shared" ref="K82:K83" si="68">H82-F82</f>
        <v>13</v>
      </c>
      <c r="L82" s="320">
        <f t="shared" ref="L82:L83" si="69">(H82*N82)*0.07%</f>
        <v>567.63000000000011</v>
      </c>
      <c r="M82" s="321">
        <f t="shared" ref="M82:M83" si="70">(K82*N82)-L82</f>
        <v>10482.369999999999</v>
      </c>
      <c r="N82" s="315">
        <v>850</v>
      </c>
      <c r="O82" s="107" t="s">
        <v>617</v>
      </c>
      <c r="P82" s="403">
        <v>44418</v>
      </c>
      <c r="Q82" s="389"/>
      <c r="R82" s="390" t="s">
        <v>623</v>
      </c>
      <c r="S82" s="1"/>
      <c r="T82" s="1"/>
      <c r="U82" s="1"/>
      <c r="V82" s="1"/>
      <c r="W82" s="1"/>
      <c r="X82" s="1"/>
      <c r="Y82" s="1"/>
      <c r="Z82" s="1"/>
      <c r="AA82" s="1"/>
      <c r="AB82" s="391"/>
      <c r="AC82" s="391"/>
      <c r="AD82" s="391"/>
      <c r="AE82" s="391"/>
      <c r="AF82" s="391"/>
      <c r="AG82" s="391"/>
      <c r="AH82" s="391"/>
      <c r="AI82" s="391"/>
      <c r="AJ82" s="391"/>
      <c r="AK82" s="391"/>
      <c r="AL82" s="391"/>
    </row>
    <row r="83" spans="1:38" s="392" customFormat="1" ht="13.5" customHeight="1">
      <c r="A83" s="354">
        <v>21</v>
      </c>
      <c r="B83" s="331">
        <v>44418</v>
      </c>
      <c r="C83" s="355"/>
      <c r="D83" s="355" t="s">
        <v>956</v>
      </c>
      <c r="E83" s="307" t="s">
        <v>619</v>
      </c>
      <c r="F83" s="307">
        <v>212.75</v>
      </c>
      <c r="G83" s="307">
        <v>208.5</v>
      </c>
      <c r="H83" s="351">
        <v>209.25</v>
      </c>
      <c r="I83" s="356">
        <v>220</v>
      </c>
      <c r="J83" s="334" t="s">
        <v>967</v>
      </c>
      <c r="K83" s="333">
        <f t="shared" si="68"/>
        <v>-3.5</v>
      </c>
      <c r="L83" s="335">
        <f t="shared" si="69"/>
        <v>468.72000000000008</v>
      </c>
      <c r="M83" s="336">
        <f t="shared" si="70"/>
        <v>-11668.72</v>
      </c>
      <c r="N83" s="333">
        <v>3200</v>
      </c>
      <c r="O83" s="337" t="s">
        <v>635</v>
      </c>
      <c r="P83" s="338">
        <v>44418</v>
      </c>
      <c r="Q83" s="177"/>
      <c r="R83" s="6" t="s">
        <v>618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81"/>
      <c r="AG83" s="376"/>
      <c r="AH83" s="182"/>
      <c r="AI83" s="182"/>
      <c r="AJ83" s="111"/>
      <c r="AK83" s="111"/>
      <c r="AL83" s="111"/>
    </row>
    <row r="84" spans="1:38" s="392" customFormat="1" ht="13.5" customHeight="1">
      <c r="A84" s="313">
        <v>22</v>
      </c>
      <c r="B84" s="340">
        <v>44419</v>
      </c>
      <c r="C84" s="314"/>
      <c r="D84" s="314" t="s">
        <v>968</v>
      </c>
      <c r="E84" s="303" t="s">
        <v>619</v>
      </c>
      <c r="F84" s="303">
        <v>519</v>
      </c>
      <c r="G84" s="303">
        <v>509.5</v>
      </c>
      <c r="H84" s="312">
        <v>527</v>
      </c>
      <c r="I84" s="315">
        <v>535</v>
      </c>
      <c r="J84" s="106" t="s">
        <v>974</v>
      </c>
      <c r="K84" s="319">
        <f t="shared" ref="K84" si="71">H84-F84</f>
        <v>8</v>
      </c>
      <c r="L84" s="320">
        <f t="shared" ref="L84" si="72">(H84*N84)*0.07%</f>
        <v>516.46</v>
      </c>
      <c r="M84" s="321">
        <f t="shared" ref="M84" si="73">(K84*N84)-L84</f>
        <v>10683.54</v>
      </c>
      <c r="N84" s="315">
        <v>1400</v>
      </c>
      <c r="O84" s="107" t="s">
        <v>617</v>
      </c>
      <c r="P84" s="322">
        <v>44420</v>
      </c>
      <c r="Q84" s="177"/>
      <c r="R84" s="6" t="s">
        <v>618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81"/>
      <c r="AG84" s="376"/>
      <c r="AH84" s="182"/>
      <c r="AI84" s="182"/>
      <c r="AJ84" s="111"/>
      <c r="AK84" s="111"/>
      <c r="AL84" s="111"/>
    </row>
    <row r="85" spans="1:38" s="392" customFormat="1" ht="13.5" customHeight="1">
      <c r="A85" s="313">
        <v>23</v>
      </c>
      <c r="B85" s="340">
        <v>44419</v>
      </c>
      <c r="C85" s="314"/>
      <c r="D85" s="314" t="s">
        <v>948</v>
      </c>
      <c r="E85" s="303" t="s">
        <v>619</v>
      </c>
      <c r="F85" s="303">
        <v>911</v>
      </c>
      <c r="G85" s="303">
        <v>896</v>
      </c>
      <c r="H85" s="312">
        <v>921</v>
      </c>
      <c r="I85" s="315" t="s">
        <v>969</v>
      </c>
      <c r="J85" s="106" t="s">
        <v>972</v>
      </c>
      <c r="K85" s="319">
        <f t="shared" ref="K85:K86" si="74">H85-F85</f>
        <v>10</v>
      </c>
      <c r="L85" s="320">
        <f t="shared" ref="L85:L86" si="75">(H85*N85)*0.07%</f>
        <v>547.99500000000012</v>
      </c>
      <c r="M85" s="321">
        <f t="shared" ref="M85:M86" si="76">(K85*N85)-L85</f>
        <v>7952.0050000000001</v>
      </c>
      <c r="N85" s="315">
        <v>850</v>
      </c>
      <c r="O85" s="107" t="s">
        <v>617</v>
      </c>
      <c r="P85" s="403">
        <v>44419</v>
      </c>
      <c r="Q85" s="177"/>
      <c r="R85" s="6" t="s">
        <v>623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04"/>
      <c r="AG85" s="376"/>
      <c r="AH85" s="182"/>
      <c r="AI85" s="182"/>
      <c r="AJ85" s="111"/>
      <c r="AK85" s="111"/>
      <c r="AL85" s="111"/>
    </row>
    <row r="86" spans="1:38" s="392" customFormat="1" ht="13.5" customHeight="1">
      <c r="A86" s="354">
        <v>24</v>
      </c>
      <c r="B86" s="331">
        <v>44420</v>
      </c>
      <c r="C86" s="355"/>
      <c r="D86" s="355" t="s">
        <v>984</v>
      </c>
      <c r="E86" s="307" t="s">
        <v>619</v>
      </c>
      <c r="F86" s="307">
        <v>1440</v>
      </c>
      <c r="G86" s="307">
        <v>1424</v>
      </c>
      <c r="H86" s="351">
        <v>1424</v>
      </c>
      <c r="I86" s="356" t="s">
        <v>985</v>
      </c>
      <c r="J86" s="334" t="s">
        <v>944</v>
      </c>
      <c r="K86" s="333">
        <f t="shared" si="74"/>
        <v>-16</v>
      </c>
      <c r="L86" s="335">
        <f t="shared" si="75"/>
        <v>797.44000000000017</v>
      </c>
      <c r="M86" s="336">
        <f t="shared" si="76"/>
        <v>-13597.44</v>
      </c>
      <c r="N86" s="333">
        <v>800</v>
      </c>
      <c r="O86" s="337" t="s">
        <v>635</v>
      </c>
      <c r="P86" s="338">
        <v>44421</v>
      </c>
      <c r="Q86" s="177"/>
      <c r="R86" s="6" t="s">
        <v>618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04"/>
      <c r="AG86" s="376"/>
      <c r="AH86" s="182"/>
      <c r="AI86" s="182"/>
      <c r="AJ86" s="111"/>
      <c r="AK86" s="111"/>
      <c r="AL86" s="111"/>
    </row>
    <row r="87" spans="1:38" s="392" customFormat="1" ht="13.5" customHeight="1">
      <c r="A87" s="474">
        <v>25</v>
      </c>
      <c r="B87" s="476">
        <v>44421</v>
      </c>
      <c r="C87" s="114"/>
      <c r="D87" s="182" t="s">
        <v>927</v>
      </c>
      <c r="E87" s="111" t="s">
        <v>619</v>
      </c>
      <c r="F87" s="111" t="s">
        <v>1000</v>
      </c>
      <c r="G87" s="111">
        <v>657</v>
      </c>
      <c r="H87" s="111"/>
      <c r="I87" s="117">
        <v>690</v>
      </c>
      <c r="J87" s="478" t="s">
        <v>620</v>
      </c>
      <c r="K87" s="179"/>
      <c r="L87" s="179"/>
      <c r="M87" s="480"/>
      <c r="N87" s="478"/>
      <c r="O87" s="470"/>
      <c r="P87" s="472"/>
      <c r="Q87" s="177"/>
      <c r="R87" s="6" t="s">
        <v>618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04"/>
      <c r="AG87" s="376"/>
      <c r="AH87" s="182"/>
      <c r="AI87" s="182"/>
      <c r="AJ87" s="111"/>
      <c r="AK87" s="111"/>
      <c r="AL87" s="111"/>
    </row>
    <row r="88" spans="1:38" s="392" customFormat="1" ht="13.5" customHeight="1">
      <c r="A88" s="475"/>
      <c r="B88" s="477"/>
      <c r="C88" s="114"/>
      <c r="D88" s="182" t="s">
        <v>1001</v>
      </c>
      <c r="E88" s="111" t="s">
        <v>960</v>
      </c>
      <c r="F88" s="430" t="s">
        <v>1002</v>
      </c>
      <c r="G88" s="111"/>
      <c r="H88" s="111"/>
      <c r="I88" s="117"/>
      <c r="J88" s="479"/>
      <c r="K88" s="386"/>
      <c r="L88" s="387"/>
      <c r="M88" s="481"/>
      <c r="N88" s="479"/>
      <c r="O88" s="471"/>
      <c r="P88" s="473"/>
      <c r="Q88" s="177"/>
      <c r="R88" s="6" t="s">
        <v>618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7"/>
      <c r="AG88" s="376"/>
      <c r="AH88" s="182"/>
      <c r="AI88" s="182"/>
      <c r="AJ88" s="111"/>
      <c r="AK88" s="111"/>
      <c r="AL88" s="111"/>
    </row>
    <row r="89" spans="1:38" s="392" customFormat="1" ht="13.5" customHeight="1">
      <c r="A89" s="313">
        <v>26</v>
      </c>
      <c r="B89" s="340">
        <v>44424</v>
      </c>
      <c r="C89" s="314"/>
      <c r="D89" s="314" t="s">
        <v>1010</v>
      </c>
      <c r="E89" s="303" t="s">
        <v>619</v>
      </c>
      <c r="F89" s="303">
        <v>1115.5</v>
      </c>
      <c r="G89" s="303">
        <v>1100</v>
      </c>
      <c r="H89" s="312">
        <v>1128</v>
      </c>
      <c r="I89" s="315">
        <v>1150</v>
      </c>
      <c r="J89" s="106" t="s">
        <v>1012</v>
      </c>
      <c r="K89" s="319">
        <f t="shared" ref="K89" si="77">H89-F89</f>
        <v>12.5</v>
      </c>
      <c r="L89" s="320">
        <f t="shared" ref="L89" si="78">(H89*N89)*0.07%</f>
        <v>552.72</v>
      </c>
      <c r="M89" s="321">
        <f t="shared" ref="M89" si="79">(K89*N89)-L89</f>
        <v>8197.2800000000007</v>
      </c>
      <c r="N89" s="315">
        <v>700</v>
      </c>
      <c r="O89" s="107" t="s">
        <v>617</v>
      </c>
      <c r="P89" s="403">
        <v>44424</v>
      </c>
      <c r="Q89" s="177"/>
      <c r="R89" s="6" t="s">
        <v>623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31"/>
      <c r="AG89" s="376"/>
      <c r="AH89" s="182"/>
      <c r="AI89" s="182"/>
      <c r="AJ89" s="111"/>
      <c r="AK89" s="111"/>
      <c r="AL89" s="111"/>
    </row>
    <row r="90" spans="1:38" s="392" customFormat="1" ht="13.5" customHeight="1">
      <c r="A90" s="313">
        <v>27</v>
      </c>
      <c r="B90" s="340">
        <v>44424</v>
      </c>
      <c r="C90" s="314"/>
      <c r="D90" s="314" t="s">
        <v>1011</v>
      </c>
      <c r="E90" s="303" t="s">
        <v>619</v>
      </c>
      <c r="F90" s="303">
        <v>2925</v>
      </c>
      <c r="G90" s="303">
        <v>2885</v>
      </c>
      <c r="H90" s="312">
        <v>2960</v>
      </c>
      <c r="I90" s="315">
        <v>3000</v>
      </c>
      <c r="J90" s="106" t="s">
        <v>865</v>
      </c>
      <c r="K90" s="319">
        <f t="shared" ref="K90:K91" si="80">H90-F90</f>
        <v>35</v>
      </c>
      <c r="L90" s="320">
        <f t="shared" ref="L90:L91" si="81">(H90*N90)*0.07%</f>
        <v>414.40000000000003</v>
      </c>
      <c r="M90" s="321">
        <f t="shared" ref="M90:M91" si="82">(K90*N90)-L90</f>
        <v>6585.6</v>
      </c>
      <c r="N90" s="315">
        <v>200</v>
      </c>
      <c r="O90" s="107" t="s">
        <v>617</v>
      </c>
      <c r="P90" s="403">
        <v>44424</v>
      </c>
      <c r="Q90" s="177"/>
      <c r="R90" s="6" t="s">
        <v>623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31"/>
      <c r="AG90" s="376"/>
      <c r="AH90" s="182"/>
      <c r="AI90" s="182"/>
      <c r="AJ90" s="111"/>
      <c r="AK90" s="111"/>
      <c r="AL90" s="111"/>
    </row>
    <row r="91" spans="1:38" s="392" customFormat="1" ht="13.5" customHeight="1">
      <c r="A91" s="354">
        <v>28</v>
      </c>
      <c r="B91" s="331">
        <v>44424</v>
      </c>
      <c r="C91" s="355"/>
      <c r="D91" s="355" t="s">
        <v>876</v>
      </c>
      <c r="E91" s="307" t="s">
        <v>619</v>
      </c>
      <c r="F91" s="307">
        <v>429</v>
      </c>
      <c r="G91" s="307">
        <v>419.5</v>
      </c>
      <c r="H91" s="351">
        <v>421</v>
      </c>
      <c r="I91" s="356" t="s">
        <v>1013</v>
      </c>
      <c r="J91" s="334" t="s">
        <v>1029</v>
      </c>
      <c r="K91" s="333">
        <f t="shared" si="80"/>
        <v>-8</v>
      </c>
      <c r="L91" s="335">
        <f t="shared" si="81"/>
        <v>442.05000000000007</v>
      </c>
      <c r="M91" s="336">
        <f t="shared" si="82"/>
        <v>-12442.05</v>
      </c>
      <c r="N91" s="333">
        <v>1500</v>
      </c>
      <c r="O91" s="337" t="s">
        <v>635</v>
      </c>
      <c r="P91" s="338">
        <v>44425</v>
      </c>
      <c r="Q91" s="177"/>
      <c r="R91" s="6" t="s">
        <v>618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31"/>
      <c r="AG91" s="376"/>
      <c r="AH91" s="182"/>
      <c r="AI91" s="182"/>
      <c r="AJ91" s="111"/>
      <c r="AK91" s="111"/>
      <c r="AL91" s="111"/>
    </row>
    <row r="92" spans="1:38" s="392" customFormat="1" ht="13.5" customHeight="1">
      <c r="A92" s="354">
        <v>29</v>
      </c>
      <c r="B92" s="331">
        <v>44425</v>
      </c>
      <c r="C92" s="355"/>
      <c r="D92" s="355" t="s">
        <v>1030</v>
      </c>
      <c r="E92" s="307" t="s">
        <v>619</v>
      </c>
      <c r="F92" s="307">
        <v>2775</v>
      </c>
      <c r="G92" s="307">
        <v>2730</v>
      </c>
      <c r="H92" s="351">
        <v>2730</v>
      </c>
      <c r="I92" s="356" t="s">
        <v>1031</v>
      </c>
      <c r="J92" s="334" t="s">
        <v>1032</v>
      </c>
      <c r="K92" s="333">
        <f t="shared" ref="K92:K93" si="83">H92-F92</f>
        <v>-45</v>
      </c>
      <c r="L92" s="335">
        <f t="shared" ref="L92:L93" si="84">(H92*N92)*0.07%</f>
        <v>525.52500000000009</v>
      </c>
      <c r="M92" s="336">
        <f t="shared" ref="M92:M93" si="85">(K92*N92)-L92</f>
        <v>-12900.525</v>
      </c>
      <c r="N92" s="333">
        <v>275</v>
      </c>
      <c r="O92" s="337" t="s">
        <v>635</v>
      </c>
      <c r="P92" s="338">
        <v>44425</v>
      </c>
      <c r="Q92" s="177"/>
      <c r="R92" s="6" t="s">
        <v>623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17"/>
      <c r="AG92" s="376"/>
      <c r="AH92" s="182"/>
      <c r="AI92" s="182"/>
      <c r="AJ92" s="111"/>
      <c r="AK92" s="111"/>
      <c r="AL92" s="111"/>
    </row>
    <row r="93" spans="1:38" s="392" customFormat="1" ht="13.5" customHeight="1">
      <c r="A93" s="313">
        <v>30</v>
      </c>
      <c r="B93" s="340">
        <v>44425</v>
      </c>
      <c r="C93" s="314"/>
      <c r="D93" s="314" t="s">
        <v>877</v>
      </c>
      <c r="E93" s="303" t="s">
        <v>619</v>
      </c>
      <c r="F93" s="303">
        <v>1642</v>
      </c>
      <c r="G93" s="303">
        <v>1618</v>
      </c>
      <c r="H93" s="312">
        <v>1659</v>
      </c>
      <c r="I93" s="315" t="s">
        <v>1037</v>
      </c>
      <c r="J93" s="106" t="s">
        <v>1108</v>
      </c>
      <c r="K93" s="319">
        <f t="shared" si="83"/>
        <v>17</v>
      </c>
      <c r="L93" s="320">
        <f t="shared" si="84"/>
        <v>667.74750000000006</v>
      </c>
      <c r="M93" s="321">
        <f t="shared" si="85"/>
        <v>9107.2525000000005</v>
      </c>
      <c r="N93" s="315">
        <v>575</v>
      </c>
      <c r="O93" s="107" t="s">
        <v>617</v>
      </c>
      <c r="P93" s="403">
        <v>44425</v>
      </c>
      <c r="Q93" s="177"/>
      <c r="R93" s="6" t="s">
        <v>618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44"/>
      <c r="AG93" s="376"/>
      <c r="AH93" s="182"/>
      <c r="AI93" s="182"/>
      <c r="AJ93" s="111"/>
      <c r="AK93" s="111"/>
      <c r="AL93" s="111"/>
    </row>
    <row r="94" spans="1:38" s="392" customFormat="1" ht="13.5" customHeight="1">
      <c r="A94" s="444">
        <v>31</v>
      </c>
      <c r="B94" s="376">
        <v>44425</v>
      </c>
      <c r="C94" s="182"/>
      <c r="D94" s="182" t="s">
        <v>1038</v>
      </c>
      <c r="E94" s="111" t="s">
        <v>619</v>
      </c>
      <c r="F94" s="111" t="s">
        <v>1039</v>
      </c>
      <c r="G94" s="111">
        <v>770</v>
      </c>
      <c r="H94" s="117"/>
      <c r="I94" s="446" t="s">
        <v>1040</v>
      </c>
      <c r="J94" s="446" t="s">
        <v>620</v>
      </c>
      <c r="K94" s="445"/>
      <c r="L94" s="179"/>
      <c r="M94" s="183"/>
      <c r="N94" s="446"/>
      <c r="O94" s="443"/>
      <c r="P94" s="185"/>
      <c r="Q94" s="177"/>
      <c r="R94" s="6" t="s">
        <v>618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44"/>
      <c r="AG94" s="376"/>
      <c r="AH94" s="182"/>
      <c r="AI94" s="182"/>
      <c r="AJ94" s="111"/>
      <c r="AK94" s="111"/>
      <c r="AL94" s="111"/>
    </row>
    <row r="95" spans="1:38" s="392" customFormat="1" ht="13.5" customHeight="1">
      <c r="A95" s="444"/>
      <c r="B95" s="376"/>
      <c r="C95" s="182"/>
      <c r="D95" s="182"/>
      <c r="E95" s="111"/>
      <c r="F95" s="111"/>
      <c r="G95" s="111"/>
      <c r="H95" s="117"/>
      <c r="I95" s="446"/>
      <c r="J95" s="446"/>
      <c r="K95" s="445"/>
      <c r="L95" s="179"/>
      <c r="M95" s="183"/>
      <c r="N95" s="446"/>
      <c r="O95" s="443"/>
      <c r="P95" s="185"/>
      <c r="Q95" s="177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44"/>
      <c r="AG95" s="376"/>
      <c r="AH95" s="182"/>
      <c r="AI95" s="182"/>
      <c r="AJ95" s="111"/>
      <c r="AK95" s="111"/>
      <c r="AL95" s="111"/>
    </row>
    <row r="96" spans="1:38" s="392" customFormat="1" ht="13.5" customHeight="1">
      <c r="A96" s="181"/>
      <c r="B96" s="376"/>
      <c r="C96" s="182"/>
      <c r="D96" s="182"/>
      <c r="E96" s="111"/>
      <c r="F96" s="111"/>
      <c r="G96" s="111"/>
      <c r="H96" s="117"/>
      <c r="I96" s="178"/>
      <c r="J96" s="178"/>
      <c r="K96" s="385"/>
      <c r="L96" s="179"/>
      <c r="M96" s="183"/>
      <c r="N96" s="178"/>
      <c r="O96" s="184"/>
      <c r="P96" s="185"/>
      <c r="Q96" s="177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81"/>
      <c r="AG96" s="376"/>
      <c r="AH96" s="182"/>
      <c r="AI96" s="182"/>
      <c r="AJ96" s="111"/>
      <c r="AK96" s="111"/>
      <c r="AL96" s="111"/>
    </row>
    <row r="97" spans="1:38" ht="13.5" customHeight="1">
      <c r="A97" s="474"/>
      <c r="B97" s="476"/>
      <c r="C97" s="114"/>
      <c r="D97" s="182"/>
      <c r="E97" s="111"/>
      <c r="F97" s="111"/>
      <c r="G97" s="111"/>
      <c r="H97" s="111"/>
      <c r="I97" s="117"/>
      <c r="J97" s="478"/>
      <c r="K97" s="179"/>
      <c r="L97" s="179"/>
      <c r="M97" s="480"/>
      <c r="N97" s="478"/>
      <c r="O97" s="470"/>
      <c r="P97" s="472"/>
      <c r="Q97" s="177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3.5" customHeight="1">
      <c r="A98" s="475"/>
      <c r="B98" s="477"/>
      <c r="C98" s="114"/>
      <c r="D98" s="182"/>
      <c r="E98" s="111"/>
      <c r="F98" s="111"/>
      <c r="G98" s="111"/>
      <c r="H98" s="111"/>
      <c r="I98" s="117"/>
      <c r="J98" s="479"/>
      <c r="K98" s="386"/>
      <c r="L98" s="387"/>
      <c r="M98" s="481"/>
      <c r="N98" s="479"/>
      <c r="O98" s="471"/>
      <c r="P98" s="473"/>
      <c r="Q98" s="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3.5" customHeight="1">
      <c r="A99" s="128"/>
      <c r="B99" s="129"/>
      <c r="C99" s="166"/>
      <c r="D99" s="186"/>
      <c r="E99" s="187"/>
      <c r="F99" s="128"/>
      <c r="G99" s="128"/>
      <c r="H99" s="128"/>
      <c r="I99" s="168"/>
      <c r="J99" s="168"/>
      <c r="K99" s="168"/>
      <c r="L99" s="168"/>
      <c r="M99" s="168"/>
      <c r="N99" s="168"/>
      <c r="O99" s="168"/>
      <c r="P99" s="168"/>
      <c r="Q99" s="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>
      <c r="A100" s="188"/>
      <c r="B100" s="129"/>
      <c r="C100" s="130"/>
      <c r="D100" s="189"/>
      <c r="E100" s="133"/>
      <c r="F100" s="133"/>
      <c r="G100" s="133"/>
      <c r="H100" s="133"/>
      <c r="I100" s="133"/>
      <c r="J100" s="6"/>
      <c r="K100" s="133"/>
      <c r="L100" s="133"/>
      <c r="M100" s="6"/>
      <c r="N100" s="1"/>
      <c r="O100" s="130"/>
      <c r="P100" s="44"/>
      <c r="Q100" s="44"/>
      <c r="R100" s="6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</row>
    <row r="101" spans="1:38" ht="12.75" customHeight="1">
      <c r="A101" s="190" t="s">
        <v>646</v>
      </c>
      <c r="B101" s="190"/>
      <c r="C101" s="190"/>
      <c r="D101" s="190"/>
      <c r="E101" s="191"/>
      <c r="F101" s="133"/>
      <c r="G101" s="133"/>
      <c r="H101" s="133"/>
      <c r="I101" s="133"/>
      <c r="J101" s="1"/>
      <c r="K101" s="6"/>
      <c r="L101" s="6"/>
      <c r="M101" s="6"/>
      <c r="N101" s="1"/>
      <c r="O101" s="1"/>
      <c r="P101" s="44"/>
      <c r="Q101" s="44"/>
      <c r="R101" s="6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</row>
    <row r="102" spans="1:38" ht="38.25" customHeight="1">
      <c r="A102" s="102" t="s">
        <v>16</v>
      </c>
      <c r="B102" s="102" t="s">
        <v>590</v>
      </c>
      <c r="C102" s="102"/>
      <c r="D102" s="103" t="s">
        <v>604</v>
      </c>
      <c r="E102" s="102" t="s">
        <v>605</v>
      </c>
      <c r="F102" s="102" t="s">
        <v>606</v>
      </c>
      <c r="G102" s="102" t="s">
        <v>633</v>
      </c>
      <c r="H102" s="102" t="s">
        <v>608</v>
      </c>
      <c r="I102" s="102" t="s">
        <v>609</v>
      </c>
      <c r="J102" s="101" t="s">
        <v>610</v>
      </c>
      <c r="K102" s="101" t="s">
        <v>647</v>
      </c>
      <c r="L102" s="104" t="s">
        <v>612</v>
      </c>
      <c r="M102" s="176" t="s">
        <v>643</v>
      </c>
      <c r="N102" s="102" t="s">
        <v>644</v>
      </c>
      <c r="O102" s="102" t="s">
        <v>614</v>
      </c>
      <c r="P102" s="103" t="s">
        <v>615</v>
      </c>
      <c r="Q102" s="44"/>
      <c r="R102" s="6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</row>
    <row r="103" spans="1:38" ht="12.75" customHeight="1">
      <c r="A103" s="425">
        <v>1</v>
      </c>
      <c r="B103" s="331">
        <v>44403</v>
      </c>
      <c r="C103" s="358"/>
      <c r="D103" s="426" t="s">
        <v>858</v>
      </c>
      <c r="E103" s="330" t="s">
        <v>619</v>
      </c>
      <c r="F103" s="330">
        <v>2.1</v>
      </c>
      <c r="G103" s="330">
        <v>0.75</v>
      </c>
      <c r="H103" s="330">
        <v>0.75</v>
      </c>
      <c r="I103" s="333" t="s">
        <v>866</v>
      </c>
      <c r="J103" s="334" t="s">
        <v>990</v>
      </c>
      <c r="K103" s="422">
        <f t="shared" ref="K103" si="86">H103-F103</f>
        <v>-1.35</v>
      </c>
      <c r="L103" s="422">
        <v>100</v>
      </c>
      <c r="M103" s="334">
        <f t="shared" ref="M103" si="87">(K103*N103)-100</f>
        <v>-4420</v>
      </c>
      <c r="N103" s="334">
        <v>3200</v>
      </c>
      <c r="O103" s="423" t="s">
        <v>635</v>
      </c>
      <c r="P103" s="424">
        <v>44421</v>
      </c>
      <c r="Q103" s="177"/>
      <c r="R103" s="192" t="s">
        <v>618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>
      <c r="A104" s="354">
        <v>2</v>
      </c>
      <c r="B104" s="349">
        <v>44411</v>
      </c>
      <c r="C104" s="418"/>
      <c r="D104" s="419" t="s">
        <v>891</v>
      </c>
      <c r="E104" s="354" t="s">
        <v>619</v>
      </c>
      <c r="F104" s="354">
        <v>66.5</v>
      </c>
      <c r="G104" s="354">
        <v>19</v>
      </c>
      <c r="H104" s="354">
        <v>26</v>
      </c>
      <c r="I104" s="356" t="s">
        <v>892</v>
      </c>
      <c r="J104" s="346" t="s">
        <v>904</v>
      </c>
      <c r="K104" s="420">
        <f t="shared" ref="K104" si="88">H104-F104</f>
        <v>-40.5</v>
      </c>
      <c r="L104" s="420">
        <v>100</v>
      </c>
      <c r="M104" s="346">
        <f t="shared" ref="M104" si="89">(K104*N104)-100</f>
        <v>-2125</v>
      </c>
      <c r="N104" s="346">
        <v>50</v>
      </c>
      <c r="O104" s="348" t="s">
        <v>635</v>
      </c>
      <c r="P104" s="421">
        <v>44411</v>
      </c>
      <c r="Q104" s="177"/>
      <c r="R104" s="192" t="s">
        <v>618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>
      <c r="A105" s="354">
        <v>3</v>
      </c>
      <c r="B105" s="349">
        <v>44411</v>
      </c>
      <c r="C105" s="418"/>
      <c r="D105" s="419" t="s">
        <v>893</v>
      </c>
      <c r="E105" s="354" t="s">
        <v>619</v>
      </c>
      <c r="F105" s="354">
        <v>150</v>
      </c>
      <c r="G105" s="354">
        <v>35</v>
      </c>
      <c r="H105" s="354">
        <v>35</v>
      </c>
      <c r="I105" s="356" t="s">
        <v>894</v>
      </c>
      <c r="J105" s="346" t="s">
        <v>989</v>
      </c>
      <c r="K105" s="347">
        <f t="shared" ref="K105:K106" si="90">H105-F105</f>
        <v>-115</v>
      </c>
      <c r="L105" s="347">
        <v>100</v>
      </c>
      <c r="M105" s="346">
        <f t="shared" ref="M105:M106" si="91">(K105*N105)-100</f>
        <v>-2975</v>
      </c>
      <c r="N105" s="308">
        <v>25</v>
      </c>
      <c r="O105" s="348" t="s">
        <v>635</v>
      </c>
      <c r="P105" s="323">
        <v>44412</v>
      </c>
      <c r="Q105" s="177"/>
      <c r="R105" s="192" t="s">
        <v>623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>
      <c r="A106" s="354">
        <v>4</v>
      </c>
      <c r="B106" s="349">
        <v>44412</v>
      </c>
      <c r="C106" s="418"/>
      <c r="D106" s="419" t="s">
        <v>917</v>
      </c>
      <c r="E106" s="354" t="s">
        <v>619</v>
      </c>
      <c r="F106" s="354">
        <v>26.5</v>
      </c>
      <c r="G106" s="354">
        <v>14</v>
      </c>
      <c r="H106" s="354">
        <v>14</v>
      </c>
      <c r="I106" s="356" t="s">
        <v>918</v>
      </c>
      <c r="J106" s="334" t="s">
        <v>992</v>
      </c>
      <c r="K106" s="422">
        <f t="shared" si="90"/>
        <v>-12.5</v>
      </c>
      <c r="L106" s="422">
        <v>100</v>
      </c>
      <c r="M106" s="334">
        <f t="shared" si="91"/>
        <v>-4475</v>
      </c>
      <c r="N106" s="334">
        <v>350</v>
      </c>
      <c r="O106" s="423" t="s">
        <v>635</v>
      </c>
      <c r="P106" s="424">
        <v>44421</v>
      </c>
      <c r="Q106" s="177"/>
      <c r="R106" s="192" t="s">
        <v>618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>
      <c r="A107" s="354">
        <v>5</v>
      </c>
      <c r="B107" s="349">
        <v>44412</v>
      </c>
      <c r="C107" s="418"/>
      <c r="D107" s="419" t="s">
        <v>919</v>
      </c>
      <c r="E107" s="354" t="s">
        <v>619</v>
      </c>
      <c r="F107" s="354">
        <v>51</v>
      </c>
      <c r="G107" s="354">
        <v>8</v>
      </c>
      <c r="H107" s="354">
        <v>8</v>
      </c>
      <c r="I107" s="356" t="s">
        <v>920</v>
      </c>
      <c r="J107" s="346" t="s">
        <v>924</v>
      </c>
      <c r="K107" s="347">
        <f t="shared" ref="K107:K108" si="92">H107-F107</f>
        <v>-43</v>
      </c>
      <c r="L107" s="347">
        <v>100</v>
      </c>
      <c r="M107" s="346">
        <f t="shared" ref="M107:M108" si="93">(K107*N107)-100</f>
        <v>-2250</v>
      </c>
      <c r="N107" s="308">
        <v>50</v>
      </c>
      <c r="O107" s="348" t="s">
        <v>635</v>
      </c>
      <c r="P107" s="323">
        <v>44413</v>
      </c>
      <c r="Q107" s="177"/>
      <c r="R107" s="192" t="s">
        <v>623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>
      <c r="A108" s="354">
        <v>6</v>
      </c>
      <c r="B108" s="349">
        <v>44418</v>
      </c>
      <c r="C108" s="418"/>
      <c r="D108" s="419" t="s">
        <v>957</v>
      </c>
      <c r="E108" s="354" t="s">
        <v>619</v>
      </c>
      <c r="F108" s="354">
        <v>2.75</v>
      </c>
      <c r="G108" s="354">
        <v>1.3</v>
      </c>
      <c r="H108" s="354">
        <v>1.3</v>
      </c>
      <c r="I108" s="356" t="s">
        <v>958</v>
      </c>
      <c r="J108" s="334" t="s">
        <v>991</v>
      </c>
      <c r="K108" s="422">
        <f t="shared" si="92"/>
        <v>-1.45</v>
      </c>
      <c r="L108" s="422">
        <v>100</v>
      </c>
      <c r="M108" s="334">
        <f t="shared" si="93"/>
        <v>-3870</v>
      </c>
      <c r="N108" s="334">
        <v>2600</v>
      </c>
      <c r="O108" s="423" t="s">
        <v>635</v>
      </c>
      <c r="P108" s="424">
        <v>44421</v>
      </c>
      <c r="Q108" s="177"/>
      <c r="R108" s="192" t="s">
        <v>618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>
      <c r="A109" s="303">
        <v>7</v>
      </c>
      <c r="B109" s="344">
        <v>44418</v>
      </c>
      <c r="C109" s="311"/>
      <c r="D109" s="353" t="s">
        <v>959</v>
      </c>
      <c r="E109" s="303" t="s">
        <v>960</v>
      </c>
      <c r="F109" s="303">
        <v>80</v>
      </c>
      <c r="G109" s="303">
        <v>140</v>
      </c>
      <c r="H109" s="303">
        <v>62</v>
      </c>
      <c r="I109" s="312">
        <v>0.1</v>
      </c>
      <c r="J109" s="388" t="s">
        <v>961</v>
      </c>
      <c r="K109" s="400">
        <f>F109-H109</f>
        <v>18</v>
      </c>
      <c r="L109" s="400">
        <v>100</v>
      </c>
      <c r="M109" s="388">
        <f t="shared" ref="M109:M110" si="94">(K109*N109)-100</f>
        <v>800</v>
      </c>
      <c r="N109" s="106">
        <v>50</v>
      </c>
      <c r="O109" s="401" t="s">
        <v>617</v>
      </c>
      <c r="P109" s="402">
        <v>44418</v>
      </c>
      <c r="Q109" s="177"/>
      <c r="R109" s="192" t="s">
        <v>618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s="372" customFormat="1" ht="12.75" customHeight="1">
      <c r="A110" s="303">
        <v>8</v>
      </c>
      <c r="B110" s="344">
        <v>44419</v>
      </c>
      <c r="C110" s="311"/>
      <c r="D110" s="353" t="s">
        <v>970</v>
      </c>
      <c r="E110" s="303" t="s">
        <v>619</v>
      </c>
      <c r="F110" s="303">
        <v>23</v>
      </c>
      <c r="G110" s="303">
        <v>10</v>
      </c>
      <c r="H110" s="303">
        <v>33.5</v>
      </c>
      <c r="I110" s="312" t="s">
        <v>918</v>
      </c>
      <c r="J110" s="388" t="s">
        <v>993</v>
      </c>
      <c r="K110" s="427">
        <f t="shared" ref="K110" si="95">H110-F110</f>
        <v>10.5</v>
      </c>
      <c r="L110" s="427">
        <v>100</v>
      </c>
      <c r="M110" s="428">
        <f t="shared" si="94"/>
        <v>3050</v>
      </c>
      <c r="N110" s="428">
        <v>300</v>
      </c>
      <c r="O110" s="401" t="s">
        <v>617</v>
      </c>
      <c r="P110" s="429">
        <v>44421</v>
      </c>
      <c r="Q110" s="415"/>
      <c r="R110" s="416" t="s">
        <v>623</v>
      </c>
      <c r="S110" s="370"/>
      <c r="T110" s="370"/>
      <c r="U110" s="370"/>
      <c r="V110" s="370"/>
      <c r="W110" s="370"/>
      <c r="X110" s="370"/>
      <c r="Y110" s="370"/>
      <c r="Z110" s="370"/>
      <c r="AA110" s="370"/>
      <c r="AB110" s="370"/>
      <c r="AC110" s="370"/>
      <c r="AD110" s="370"/>
      <c r="AE110" s="370"/>
      <c r="AF110" s="370"/>
      <c r="AG110" s="370"/>
      <c r="AH110" s="370"/>
      <c r="AI110" s="370"/>
      <c r="AJ110" s="370"/>
      <c r="AK110" s="370"/>
      <c r="AL110" s="370"/>
    </row>
    <row r="111" spans="1:38" s="372" customFormat="1" ht="12.75" customHeight="1">
      <c r="A111" s="303">
        <v>9</v>
      </c>
      <c r="B111" s="344">
        <v>44419</v>
      </c>
      <c r="C111" s="311"/>
      <c r="D111" s="353" t="s">
        <v>971</v>
      </c>
      <c r="E111" s="303" t="s">
        <v>619</v>
      </c>
      <c r="F111" s="303">
        <v>47</v>
      </c>
      <c r="G111" s="303">
        <v>34</v>
      </c>
      <c r="H111" s="303">
        <v>53.5</v>
      </c>
      <c r="I111" s="312">
        <v>80</v>
      </c>
      <c r="J111" s="388" t="s">
        <v>995</v>
      </c>
      <c r="K111" s="427">
        <f t="shared" ref="K111" si="96">H111-F111</f>
        <v>6.5</v>
      </c>
      <c r="L111" s="427">
        <v>100</v>
      </c>
      <c r="M111" s="428">
        <f t="shared" ref="M111" si="97">(K111*N111)-100</f>
        <v>1850</v>
      </c>
      <c r="N111" s="428">
        <v>300</v>
      </c>
      <c r="O111" s="401" t="s">
        <v>617</v>
      </c>
      <c r="P111" s="429">
        <v>44421</v>
      </c>
      <c r="Q111" s="415"/>
      <c r="R111" s="416" t="s">
        <v>623</v>
      </c>
      <c r="S111" s="370"/>
      <c r="T111" s="370"/>
      <c r="U111" s="370"/>
      <c r="V111" s="370"/>
      <c r="W111" s="370"/>
      <c r="X111" s="370"/>
      <c r="Y111" s="370"/>
      <c r="Z111" s="370"/>
      <c r="AA111" s="370"/>
      <c r="AB111" s="370"/>
      <c r="AC111" s="370"/>
      <c r="AD111" s="370"/>
      <c r="AE111" s="370"/>
      <c r="AF111" s="370"/>
      <c r="AG111" s="370"/>
      <c r="AH111" s="370"/>
      <c r="AI111" s="370"/>
      <c r="AJ111" s="370"/>
      <c r="AK111" s="370"/>
      <c r="AL111" s="370"/>
    </row>
    <row r="112" spans="1:38" s="372" customFormat="1" ht="12.75" customHeight="1">
      <c r="A112" s="303">
        <v>10</v>
      </c>
      <c r="B112" s="344">
        <v>44420</v>
      </c>
      <c r="C112" s="311"/>
      <c r="D112" s="353" t="s">
        <v>975</v>
      </c>
      <c r="E112" s="303" t="s">
        <v>960</v>
      </c>
      <c r="F112" s="303">
        <v>5.75</v>
      </c>
      <c r="G112" s="303">
        <v>9</v>
      </c>
      <c r="H112" s="303">
        <v>3.75</v>
      </c>
      <c r="I112" s="312">
        <v>0.1</v>
      </c>
      <c r="J112" s="388" t="s">
        <v>976</v>
      </c>
      <c r="K112" s="400">
        <f>F112-H112</f>
        <v>2</v>
      </c>
      <c r="L112" s="400">
        <v>100</v>
      </c>
      <c r="M112" s="388">
        <f t="shared" ref="M112:M114" si="98">(K112*N112)-100</f>
        <v>2700</v>
      </c>
      <c r="N112" s="106">
        <v>1400</v>
      </c>
      <c r="O112" s="401" t="s">
        <v>617</v>
      </c>
      <c r="P112" s="402">
        <v>44420</v>
      </c>
      <c r="Q112" s="415"/>
      <c r="R112" s="416" t="s">
        <v>618</v>
      </c>
      <c r="S112" s="370"/>
      <c r="T112" s="370"/>
      <c r="U112" s="370"/>
      <c r="V112" s="370"/>
      <c r="W112" s="370"/>
      <c r="X112" s="370"/>
      <c r="Y112" s="370"/>
      <c r="Z112" s="370"/>
      <c r="AA112" s="370"/>
      <c r="AB112" s="370"/>
      <c r="AC112" s="370"/>
      <c r="AD112" s="370"/>
      <c r="AE112" s="370"/>
      <c r="AF112" s="370"/>
      <c r="AG112" s="370"/>
      <c r="AH112" s="370"/>
      <c r="AI112" s="370"/>
      <c r="AJ112" s="370"/>
      <c r="AK112" s="370"/>
      <c r="AL112" s="370"/>
    </row>
    <row r="113" spans="1:38" s="372" customFormat="1" ht="12.75" customHeight="1">
      <c r="A113" s="307">
        <v>11</v>
      </c>
      <c r="B113" s="349">
        <v>44420</v>
      </c>
      <c r="C113" s="305"/>
      <c r="D113" s="350" t="s">
        <v>978</v>
      </c>
      <c r="E113" s="307" t="s">
        <v>619</v>
      </c>
      <c r="F113" s="307">
        <v>62</v>
      </c>
      <c r="G113" s="307"/>
      <c r="H113" s="307">
        <v>22.5</v>
      </c>
      <c r="I113" s="351" t="s">
        <v>979</v>
      </c>
      <c r="J113" s="346" t="s">
        <v>980</v>
      </c>
      <c r="K113" s="347">
        <f t="shared" ref="K113" si="99">H113-F113</f>
        <v>-39.5</v>
      </c>
      <c r="L113" s="347">
        <v>100</v>
      </c>
      <c r="M113" s="346">
        <f t="shared" si="98"/>
        <v>-1087.5</v>
      </c>
      <c r="N113" s="308">
        <v>25</v>
      </c>
      <c r="O113" s="348" t="s">
        <v>635</v>
      </c>
      <c r="P113" s="323">
        <v>44420</v>
      </c>
      <c r="Q113" s="415"/>
      <c r="R113" s="416" t="s">
        <v>623</v>
      </c>
      <c r="S113" s="370"/>
      <c r="T113" s="370"/>
      <c r="U113" s="370"/>
      <c r="V113" s="370"/>
      <c r="W113" s="370"/>
      <c r="X113" s="370"/>
      <c r="Y113" s="370"/>
      <c r="Z113" s="370"/>
      <c r="AA113" s="370"/>
      <c r="AB113" s="370"/>
      <c r="AC113" s="370"/>
      <c r="AD113" s="370"/>
      <c r="AE113" s="370"/>
      <c r="AF113" s="370"/>
      <c r="AG113" s="370"/>
      <c r="AH113" s="370"/>
      <c r="AI113" s="370"/>
      <c r="AJ113" s="370"/>
      <c r="AK113" s="370"/>
      <c r="AL113" s="370"/>
    </row>
    <row r="114" spans="1:38" s="372" customFormat="1" ht="12.75" customHeight="1">
      <c r="A114" s="307">
        <v>12</v>
      </c>
      <c r="B114" s="349">
        <v>44420</v>
      </c>
      <c r="C114" s="305"/>
      <c r="D114" s="350" t="s">
        <v>981</v>
      </c>
      <c r="E114" s="307" t="s">
        <v>960</v>
      </c>
      <c r="F114" s="307">
        <v>72</v>
      </c>
      <c r="G114" s="307">
        <v>130</v>
      </c>
      <c r="H114" s="307">
        <v>125</v>
      </c>
      <c r="I114" s="351">
        <v>0.1</v>
      </c>
      <c r="J114" s="346" t="s">
        <v>998</v>
      </c>
      <c r="K114" s="347">
        <f>F114-H114</f>
        <v>-53</v>
      </c>
      <c r="L114" s="347">
        <v>100</v>
      </c>
      <c r="M114" s="346">
        <f t="shared" si="98"/>
        <v>-2750</v>
      </c>
      <c r="N114" s="308">
        <v>50</v>
      </c>
      <c r="O114" s="348" t="s">
        <v>635</v>
      </c>
      <c r="P114" s="323">
        <v>44421</v>
      </c>
      <c r="Q114" s="415"/>
      <c r="R114" s="416" t="s">
        <v>618</v>
      </c>
      <c r="S114" s="370"/>
      <c r="T114" s="370"/>
      <c r="U114" s="370"/>
      <c r="V114" s="370"/>
      <c r="W114" s="370"/>
      <c r="X114" s="370"/>
      <c r="Y114" s="370"/>
      <c r="Z114" s="370"/>
      <c r="AA114" s="370"/>
      <c r="AB114" s="370"/>
      <c r="AC114" s="370"/>
      <c r="AD114" s="370"/>
      <c r="AE114" s="370"/>
      <c r="AF114" s="370"/>
      <c r="AG114" s="370"/>
      <c r="AH114" s="370"/>
      <c r="AI114" s="370"/>
      <c r="AJ114" s="370"/>
      <c r="AK114" s="370"/>
      <c r="AL114" s="370"/>
    </row>
    <row r="115" spans="1:38" s="372" customFormat="1" ht="12.75" customHeight="1">
      <c r="A115" s="303">
        <v>13</v>
      </c>
      <c r="B115" s="344">
        <v>44420</v>
      </c>
      <c r="C115" s="311"/>
      <c r="D115" s="353" t="s">
        <v>982</v>
      </c>
      <c r="E115" s="303" t="s">
        <v>619</v>
      </c>
      <c r="F115" s="303">
        <v>31</v>
      </c>
      <c r="G115" s="303">
        <v>15</v>
      </c>
      <c r="H115" s="303">
        <v>38</v>
      </c>
      <c r="I115" s="312" t="s">
        <v>983</v>
      </c>
      <c r="J115" s="388" t="s">
        <v>908</v>
      </c>
      <c r="K115" s="427">
        <f t="shared" ref="K115:K116" si="100">H115-F115</f>
        <v>7</v>
      </c>
      <c r="L115" s="427">
        <v>100</v>
      </c>
      <c r="M115" s="428">
        <f t="shared" ref="M115:M118" si="101">(K115*N115)-100</f>
        <v>2000</v>
      </c>
      <c r="N115" s="428">
        <v>300</v>
      </c>
      <c r="O115" s="401" t="s">
        <v>617</v>
      </c>
      <c r="P115" s="429">
        <v>44421</v>
      </c>
      <c r="Q115" s="415"/>
      <c r="R115" s="416" t="s">
        <v>623</v>
      </c>
      <c r="S115" s="370"/>
      <c r="T115" s="370"/>
      <c r="U115" s="370"/>
      <c r="V115" s="370"/>
      <c r="W115" s="370"/>
      <c r="X115" s="370"/>
      <c r="Y115" s="370"/>
      <c r="Z115" s="370"/>
      <c r="AA115" s="370"/>
      <c r="AB115" s="370"/>
      <c r="AC115" s="370"/>
      <c r="AD115" s="370"/>
      <c r="AE115" s="370"/>
      <c r="AF115" s="370"/>
      <c r="AG115" s="370"/>
      <c r="AH115" s="370"/>
      <c r="AI115" s="370"/>
      <c r="AJ115" s="370"/>
      <c r="AK115" s="370"/>
      <c r="AL115" s="370"/>
    </row>
    <row r="116" spans="1:38" s="372" customFormat="1" ht="12.75" customHeight="1">
      <c r="A116" s="303">
        <v>14</v>
      </c>
      <c r="B116" s="344">
        <v>44421</v>
      </c>
      <c r="C116" s="311"/>
      <c r="D116" s="353" t="s">
        <v>994</v>
      </c>
      <c r="E116" s="303" t="s">
        <v>619</v>
      </c>
      <c r="F116" s="303">
        <v>26.5</v>
      </c>
      <c r="G116" s="303">
        <v>18</v>
      </c>
      <c r="H116" s="303">
        <v>31.5</v>
      </c>
      <c r="I116" s="312" t="s">
        <v>918</v>
      </c>
      <c r="J116" s="388" t="s">
        <v>1033</v>
      </c>
      <c r="K116" s="427">
        <f t="shared" si="100"/>
        <v>5</v>
      </c>
      <c r="L116" s="427">
        <v>100</v>
      </c>
      <c r="M116" s="428">
        <f t="shared" si="101"/>
        <v>2775</v>
      </c>
      <c r="N116" s="428">
        <v>575</v>
      </c>
      <c r="O116" s="401" t="s">
        <v>617</v>
      </c>
      <c r="P116" s="429">
        <v>44421</v>
      </c>
      <c r="Q116" s="415"/>
      <c r="R116" s="416" t="s">
        <v>623</v>
      </c>
      <c r="S116" s="370"/>
      <c r="T116" s="370"/>
      <c r="U116" s="370"/>
      <c r="V116" s="370"/>
      <c r="W116" s="370"/>
      <c r="X116" s="370"/>
      <c r="Y116" s="370"/>
      <c r="Z116" s="370"/>
      <c r="AA116" s="370"/>
      <c r="AB116" s="370"/>
      <c r="AC116" s="370"/>
      <c r="AD116" s="370"/>
      <c r="AE116" s="370"/>
      <c r="AF116" s="370"/>
      <c r="AG116" s="370"/>
      <c r="AH116" s="370"/>
      <c r="AI116" s="370"/>
      <c r="AJ116" s="370"/>
      <c r="AK116" s="370"/>
      <c r="AL116" s="370"/>
    </row>
    <row r="117" spans="1:38" s="372" customFormat="1" ht="12.75" customHeight="1">
      <c r="A117" s="307">
        <v>15</v>
      </c>
      <c r="B117" s="349">
        <v>44421</v>
      </c>
      <c r="C117" s="305"/>
      <c r="D117" s="350" t="s">
        <v>996</v>
      </c>
      <c r="E117" s="307" t="s">
        <v>960</v>
      </c>
      <c r="F117" s="307">
        <v>6.1</v>
      </c>
      <c r="G117" s="307">
        <v>10.1</v>
      </c>
      <c r="H117" s="307">
        <v>10.1</v>
      </c>
      <c r="I117" s="351">
        <v>0.1</v>
      </c>
      <c r="J117" s="346" t="s">
        <v>997</v>
      </c>
      <c r="K117" s="347">
        <f>F117-H117</f>
        <v>-4</v>
      </c>
      <c r="L117" s="347">
        <v>100</v>
      </c>
      <c r="M117" s="346">
        <f t="shared" si="101"/>
        <v>-3300</v>
      </c>
      <c r="N117" s="308">
        <v>800</v>
      </c>
      <c r="O117" s="348" t="s">
        <v>635</v>
      </c>
      <c r="P117" s="352">
        <v>44421</v>
      </c>
      <c r="Q117" s="415"/>
      <c r="R117" s="416" t="s">
        <v>623</v>
      </c>
      <c r="S117" s="370"/>
      <c r="T117" s="370"/>
      <c r="U117" s="370"/>
      <c r="V117" s="370"/>
      <c r="W117" s="370"/>
      <c r="X117" s="370"/>
      <c r="Y117" s="370"/>
      <c r="Z117" s="370"/>
      <c r="AA117" s="370"/>
      <c r="AB117" s="370"/>
      <c r="AC117" s="370"/>
      <c r="AD117" s="370"/>
      <c r="AE117" s="370"/>
      <c r="AF117" s="370"/>
      <c r="AG117" s="370"/>
      <c r="AH117" s="370"/>
      <c r="AI117" s="370"/>
      <c r="AJ117" s="370"/>
      <c r="AK117" s="370"/>
      <c r="AL117" s="370"/>
    </row>
    <row r="118" spans="1:38" s="372" customFormat="1" ht="12.75" customHeight="1">
      <c r="A118" s="303">
        <v>16</v>
      </c>
      <c r="B118" s="344">
        <v>44421</v>
      </c>
      <c r="C118" s="311"/>
      <c r="D118" s="353" t="s">
        <v>971</v>
      </c>
      <c r="E118" s="303" t="s">
        <v>619</v>
      </c>
      <c r="F118" s="303">
        <v>44.5</v>
      </c>
      <c r="G118" s="303">
        <v>30</v>
      </c>
      <c r="H118" s="303">
        <v>53.5</v>
      </c>
      <c r="I118" s="312" t="s">
        <v>999</v>
      </c>
      <c r="J118" s="388" t="s">
        <v>835</v>
      </c>
      <c r="K118" s="427">
        <f t="shared" ref="K118" si="102">H118-F118</f>
        <v>9</v>
      </c>
      <c r="L118" s="427">
        <v>100</v>
      </c>
      <c r="M118" s="428">
        <f t="shared" si="101"/>
        <v>2600</v>
      </c>
      <c r="N118" s="428">
        <v>300</v>
      </c>
      <c r="O118" s="401" t="s">
        <v>617</v>
      </c>
      <c r="P118" s="429">
        <v>44425</v>
      </c>
      <c r="Q118" s="415"/>
      <c r="R118" s="416" t="s">
        <v>623</v>
      </c>
      <c r="S118" s="370"/>
      <c r="T118" s="370"/>
      <c r="U118" s="370"/>
      <c r="V118" s="370"/>
      <c r="W118" s="370"/>
      <c r="X118" s="370"/>
      <c r="Y118" s="370"/>
      <c r="Z118" s="370"/>
      <c r="AA118" s="370"/>
      <c r="AB118" s="370"/>
      <c r="AC118" s="370"/>
      <c r="AD118" s="370"/>
      <c r="AE118" s="370"/>
      <c r="AF118" s="370"/>
      <c r="AG118" s="370"/>
      <c r="AH118" s="370"/>
      <c r="AI118" s="370"/>
      <c r="AJ118" s="370"/>
      <c r="AK118" s="370"/>
      <c r="AL118" s="370"/>
    </row>
    <row r="119" spans="1:38" s="372" customFormat="1" ht="12.75" customHeight="1">
      <c r="A119" s="447">
        <v>17</v>
      </c>
      <c r="B119" s="448">
        <v>44424</v>
      </c>
      <c r="C119" s="449"/>
      <c r="D119" s="450" t="s">
        <v>1015</v>
      </c>
      <c r="E119" s="447" t="s">
        <v>960</v>
      </c>
      <c r="F119" s="447">
        <v>1.2</v>
      </c>
      <c r="G119" s="447">
        <v>2.0499999999999998</v>
      </c>
      <c r="H119" s="447">
        <v>1.2</v>
      </c>
      <c r="I119" s="451">
        <v>0.1</v>
      </c>
      <c r="J119" s="452" t="s">
        <v>1034</v>
      </c>
      <c r="K119" s="453">
        <f t="shared" ref="K119" si="103">H119-F119</f>
        <v>0</v>
      </c>
      <c r="L119" s="453">
        <v>100</v>
      </c>
      <c r="M119" s="454">
        <f t="shared" ref="M119" si="104">(K119*N119)-100</f>
        <v>-100</v>
      </c>
      <c r="N119" s="454">
        <v>6200</v>
      </c>
      <c r="O119" s="455" t="s">
        <v>747</v>
      </c>
      <c r="P119" s="456">
        <v>44425</v>
      </c>
      <c r="Q119" s="415"/>
      <c r="R119" s="416" t="s">
        <v>618</v>
      </c>
      <c r="S119" s="370"/>
      <c r="T119" s="370"/>
      <c r="U119" s="370"/>
      <c r="V119" s="370"/>
      <c r="W119" s="370"/>
      <c r="X119" s="370"/>
      <c r="Y119" s="370"/>
      <c r="Z119" s="370"/>
      <c r="AA119" s="370"/>
      <c r="AB119" s="370"/>
      <c r="AC119" s="370"/>
      <c r="AD119" s="370"/>
      <c r="AE119" s="370"/>
      <c r="AF119" s="370"/>
      <c r="AG119" s="370"/>
      <c r="AH119" s="370"/>
      <c r="AI119" s="370"/>
      <c r="AJ119" s="370"/>
      <c r="AK119" s="370"/>
      <c r="AL119" s="370"/>
    </row>
    <row r="120" spans="1:38" s="372" customFormat="1" ht="12.75" customHeight="1">
      <c r="A120" s="307">
        <v>18</v>
      </c>
      <c r="B120" s="331">
        <v>44424</v>
      </c>
      <c r="C120" s="305"/>
      <c r="D120" s="350" t="s">
        <v>1016</v>
      </c>
      <c r="E120" s="307" t="s">
        <v>619</v>
      </c>
      <c r="F120" s="307">
        <v>25.5</v>
      </c>
      <c r="G120" s="307">
        <v>17</v>
      </c>
      <c r="H120" s="307">
        <v>17</v>
      </c>
      <c r="I120" s="351">
        <v>45</v>
      </c>
      <c r="J120" s="346" t="s">
        <v>907</v>
      </c>
      <c r="K120" s="422">
        <f t="shared" ref="K120" si="105">H120-F120</f>
        <v>-8.5</v>
      </c>
      <c r="L120" s="422">
        <v>100</v>
      </c>
      <c r="M120" s="334">
        <f t="shared" ref="M120" si="106">(K120*N120)-100</f>
        <v>-4987.5</v>
      </c>
      <c r="N120" s="334">
        <v>575</v>
      </c>
      <c r="O120" s="348" t="s">
        <v>635</v>
      </c>
      <c r="P120" s="424">
        <v>44425</v>
      </c>
      <c r="Q120" s="415"/>
      <c r="R120" s="416" t="s">
        <v>623</v>
      </c>
      <c r="S120" s="370"/>
      <c r="T120" s="370"/>
      <c r="U120" s="370"/>
      <c r="V120" s="370"/>
      <c r="W120" s="370"/>
      <c r="X120" s="370"/>
      <c r="Y120" s="370"/>
      <c r="Z120" s="370"/>
      <c r="AA120" s="370"/>
      <c r="AB120" s="370"/>
      <c r="AC120" s="370"/>
      <c r="AD120" s="370"/>
      <c r="AE120" s="370"/>
      <c r="AF120" s="370"/>
      <c r="AG120" s="370"/>
      <c r="AH120" s="370"/>
      <c r="AI120" s="370"/>
      <c r="AJ120" s="370"/>
      <c r="AK120" s="370"/>
      <c r="AL120" s="370"/>
    </row>
    <row r="121" spans="1:38" s="372" customFormat="1" ht="12.75" customHeight="1">
      <c r="A121" s="406">
        <v>19</v>
      </c>
      <c r="B121" s="407">
        <v>44425</v>
      </c>
      <c r="C121" s="408"/>
      <c r="D121" s="409" t="s">
        <v>994</v>
      </c>
      <c r="E121" s="406" t="s">
        <v>619</v>
      </c>
      <c r="F121" s="406" t="s">
        <v>1035</v>
      </c>
      <c r="G121" s="406">
        <v>14</v>
      </c>
      <c r="H121" s="406"/>
      <c r="I121" s="410" t="s">
        <v>1036</v>
      </c>
      <c r="J121" s="365" t="s">
        <v>620</v>
      </c>
      <c r="K121" s="411"/>
      <c r="L121" s="411"/>
      <c r="M121" s="365"/>
      <c r="N121" s="412"/>
      <c r="O121" s="413"/>
      <c r="P121" s="414"/>
      <c r="Q121" s="415"/>
      <c r="R121" s="416" t="s">
        <v>618</v>
      </c>
      <c r="S121" s="370"/>
      <c r="T121" s="370"/>
      <c r="U121" s="370"/>
      <c r="V121" s="370"/>
      <c r="W121" s="370"/>
      <c r="X121" s="370"/>
      <c r="Y121" s="370"/>
      <c r="Z121" s="370"/>
      <c r="AA121" s="370"/>
      <c r="AB121" s="370"/>
      <c r="AC121" s="370"/>
      <c r="AD121" s="370"/>
      <c r="AE121" s="370"/>
      <c r="AF121" s="370"/>
      <c r="AG121" s="370"/>
      <c r="AH121" s="370"/>
      <c r="AI121" s="370"/>
      <c r="AJ121" s="370"/>
      <c r="AK121" s="370"/>
      <c r="AL121" s="370"/>
    </row>
    <row r="122" spans="1:38" s="372" customFormat="1" ht="12.75" customHeight="1">
      <c r="A122" s="406"/>
      <c r="B122" s="407"/>
      <c r="C122" s="408"/>
      <c r="D122" s="409"/>
      <c r="E122" s="406"/>
      <c r="F122" s="406"/>
      <c r="G122" s="406"/>
      <c r="H122" s="406"/>
      <c r="I122" s="410"/>
      <c r="J122" s="365"/>
      <c r="K122" s="411"/>
      <c r="L122" s="411"/>
      <c r="M122" s="365"/>
      <c r="N122" s="412"/>
      <c r="O122" s="413"/>
      <c r="P122" s="414"/>
      <c r="Q122" s="415"/>
      <c r="R122" s="416"/>
      <c r="S122" s="370"/>
      <c r="T122" s="370"/>
      <c r="U122" s="370"/>
      <c r="V122" s="370"/>
      <c r="W122" s="370"/>
      <c r="X122" s="370"/>
      <c r="Y122" s="370"/>
      <c r="Z122" s="370"/>
      <c r="AA122" s="370"/>
      <c r="AB122" s="370"/>
      <c r="AC122" s="370"/>
      <c r="AD122" s="370"/>
      <c r="AE122" s="370"/>
      <c r="AF122" s="370"/>
      <c r="AG122" s="370"/>
      <c r="AH122" s="370"/>
      <c r="AI122" s="370"/>
      <c r="AJ122" s="370"/>
      <c r="AK122" s="370"/>
      <c r="AL122" s="370"/>
    </row>
    <row r="123" spans="1:38" s="372" customFormat="1" ht="12.75" customHeight="1">
      <c r="A123" s="406"/>
      <c r="B123" s="407"/>
      <c r="C123" s="408"/>
      <c r="D123" s="409"/>
      <c r="E123" s="406"/>
      <c r="F123" s="406"/>
      <c r="G123" s="406"/>
      <c r="H123" s="406"/>
      <c r="I123" s="410"/>
      <c r="J123" s="365"/>
      <c r="K123" s="411"/>
      <c r="L123" s="411"/>
      <c r="M123" s="365"/>
      <c r="N123" s="412"/>
      <c r="O123" s="413"/>
      <c r="P123" s="414"/>
      <c r="Q123" s="415"/>
      <c r="R123" s="416"/>
      <c r="S123" s="370"/>
      <c r="T123" s="370"/>
      <c r="U123" s="370"/>
      <c r="V123" s="370"/>
      <c r="W123" s="370"/>
      <c r="X123" s="370"/>
      <c r="Y123" s="370"/>
      <c r="Z123" s="370"/>
      <c r="AA123" s="370"/>
      <c r="AB123" s="370"/>
      <c r="AC123" s="370"/>
      <c r="AD123" s="370"/>
      <c r="AE123" s="370"/>
      <c r="AF123" s="370"/>
      <c r="AG123" s="370"/>
      <c r="AH123" s="370"/>
      <c r="AI123" s="370"/>
      <c r="AJ123" s="370"/>
      <c r="AK123" s="370"/>
      <c r="AL123" s="370"/>
    </row>
    <row r="124" spans="1:38" s="372" customFormat="1" ht="12.75" customHeight="1">
      <c r="A124" s="406"/>
      <c r="B124" s="407"/>
      <c r="C124" s="408"/>
      <c r="D124" s="409"/>
      <c r="E124" s="406"/>
      <c r="F124" s="406"/>
      <c r="G124" s="406"/>
      <c r="H124" s="406"/>
      <c r="I124" s="410"/>
      <c r="J124" s="365"/>
      <c r="K124" s="411"/>
      <c r="L124" s="411"/>
      <c r="M124" s="365"/>
      <c r="N124" s="412"/>
      <c r="O124" s="413"/>
      <c r="P124" s="414"/>
      <c r="Q124" s="415"/>
      <c r="R124" s="416"/>
      <c r="S124" s="370"/>
      <c r="T124" s="370"/>
      <c r="U124" s="370"/>
      <c r="V124" s="370"/>
      <c r="W124" s="370"/>
      <c r="X124" s="370"/>
      <c r="Y124" s="370"/>
      <c r="Z124" s="370"/>
      <c r="AA124" s="370"/>
      <c r="AB124" s="370"/>
      <c r="AC124" s="370"/>
      <c r="AD124" s="370"/>
      <c r="AE124" s="370"/>
      <c r="AF124" s="370"/>
      <c r="AG124" s="370"/>
      <c r="AH124" s="370"/>
      <c r="AI124" s="370"/>
      <c r="AJ124" s="370"/>
      <c r="AK124" s="370"/>
      <c r="AL124" s="370"/>
    </row>
    <row r="125" spans="1:38" s="372" customFormat="1" ht="12.75" customHeight="1">
      <c r="A125" s="406"/>
      <c r="B125" s="407"/>
      <c r="C125" s="408"/>
      <c r="D125" s="409"/>
      <c r="E125" s="406"/>
      <c r="F125" s="406"/>
      <c r="G125" s="406"/>
      <c r="H125" s="406"/>
      <c r="I125" s="410"/>
      <c r="J125" s="365"/>
      <c r="K125" s="411"/>
      <c r="L125" s="411"/>
      <c r="M125" s="365"/>
      <c r="N125" s="412"/>
      <c r="O125" s="413"/>
      <c r="P125" s="414"/>
      <c r="Q125" s="415"/>
      <c r="R125" s="416"/>
      <c r="S125" s="370"/>
      <c r="T125" s="370"/>
      <c r="U125" s="370"/>
      <c r="V125" s="370"/>
      <c r="W125" s="370"/>
      <c r="X125" s="370"/>
      <c r="Y125" s="370"/>
      <c r="Z125" s="370"/>
      <c r="AA125" s="370"/>
      <c r="AB125" s="370"/>
      <c r="AC125" s="370"/>
      <c r="AD125" s="370"/>
      <c r="AE125" s="370"/>
      <c r="AF125" s="370"/>
      <c r="AG125" s="370"/>
      <c r="AH125" s="370"/>
      <c r="AI125" s="370"/>
      <c r="AJ125" s="370"/>
      <c r="AK125" s="370"/>
      <c r="AL125" s="370"/>
    </row>
    <row r="126" spans="1:38" s="372" customFormat="1" ht="12.75" customHeight="1">
      <c r="A126" s="406"/>
      <c r="B126" s="407"/>
      <c r="C126" s="408"/>
      <c r="D126" s="409"/>
      <c r="E126" s="406"/>
      <c r="F126" s="406"/>
      <c r="G126" s="406"/>
      <c r="H126" s="406"/>
      <c r="I126" s="410"/>
      <c r="J126" s="365"/>
      <c r="K126" s="411"/>
      <c r="L126" s="411"/>
      <c r="M126" s="365"/>
      <c r="N126" s="412"/>
      <c r="O126" s="413"/>
      <c r="P126" s="414"/>
      <c r="Q126" s="415"/>
      <c r="R126" s="416"/>
      <c r="S126" s="370"/>
      <c r="T126" s="370"/>
      <c r="U126" s="370"/>
      <c r="V126" s="370"/>
      <c r="W126" s="370"/>
      <c r="X126" s="370"/>
      <c r="Y126" s="370"/>
      <c r="Z126" s="370"/>
      <c r="AA126" s="370"/>
      <c r="AB126" s="370"/>
      <c r="AC126" s="370"/>
      <c r="AD126" s="370"/>
      <c r="AE126" s="370"/>
      <c r="AF126" s="370"/>
      <c r="AG126" s="370"/>
      <c r="AH126" s="370"/>
      <c r="AI126" s="370"/>
      <c r="AJ126" s="370"/>
      <c r="AK126" s="370"/>
      <c r="AL126" s="370"/>
    </row>
    <row r="127" spans="1:38" ht="14.25" customHeight="1">
      <c r="A127" s="121"/>
      <c r="B127" s="112"/>
      <c r="C127" s="162"/>
      <c r="D127" s="114"/>
      <c r="E127" s="111"/>
      <c r="F127" s="111"/>
      <c r="G127" s="111"/>
      <c r="H127" s="111"/>
      <c r="I127" s="117"/>
      <c r="J127" s="117"/>
      <c r="K127" s="117"/>
      <c r="L127" s="117"/>
      <c r="M127" s="180"/>
      <c r="N127" s="117"/>
      <c r="O127" s="164"/>
      <c r="P127" s="163"/>
      <c r="Q127" s="177"/>
      <c r="R127" s="192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"/>
      <c r="B128" s="177"/>
      <c r="C128" s="177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87"/>
      <c r="B130" s="193"/>
      <c r="C130" s="193"/>
      <c r="D130" s="194"/>
      <c r="E130" s="187"/>
      <c r="F130" s="195"/>
      <c r="G130" s="187"/>
      <c r="H130" s="187"/>
      <c r="I130" s="187"/>
      <c r="J130" s="193"/>
      <c r="K130" s="196"/>
      <c r="L130" s="187"/>
      <c r="M130" s="187"/>
      <c r="N130" s="187"/>
      <c r="O130" s="197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>
      <c r="A131" s="100" t="s">
        <v>648</v>
      </c>
      <c r="B131" s="198"/>
      <c r="C131" s="198"/>
      <c r="D131" s="199"/>
      <c r="E131" s="156"/>
      <c r="F131" s="6"/>
      <c r="G131" s="6"/>
      <c r="H131" s="157"/>
      <c r="I131" s="200"/>
      <c r="J131" s="1"/>
      <c r="K131" s="6"/>
      <c r="L131" s="6"/>
      <c r="M131" s="6"/>
      <c r="N131" s="1"/>
      <c r="O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38.25" customHeight="1">
      <c r="A132" s="101" t="s">
        <v>16</v>
      </c>
      <c r="B132" s="102" t="s">
        <v>590</v>
      </c>
      <c r="C132" s="102"/>
      <c r="D132" s="103" t="s">
        <v>604</v>
      </c>
      <c r="E132" s="102" t="s">
        <v>605</v>
      </c>
      <c r="F132" s="102" t="s">
        <v>606</v>
      </c>
      <c r="G132" s="102" t="s">
        <v>607</v>
      </c>
      <c r="H132" s="102" t="s">
        <v>608</v>
      </c>
      <c r="I132" s="102" t="s">
        <v>609</v>
      </c>
      <c r="J132" s="101" t="s">
        <v>610</v>
      </c>
      <c r="K132" s="160" t="s">
        <v>634</v>
      </c>
      <c r="L132" s="161" t="s">
        <v>612</v>
      </c>
      <c r="M132" s="104" t="s">
        <v>613</v>
      </c>
      <c r="N132" s="102" t="s">
        <v>614</v>
      </c>
      <c r="O132" s="103" t="s">
        <v>615</v>
      </c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4.25" customHeight="1">
      <c r="A133" s="307">
        <v>1</v>
      </c>
      <c r="B133" s="318">
        <v>44363</v>
      </c>
      <c r="C133" s="405"/>
      <c r="D133" s="350" t="s">
        <v>283</v>
      </c>
      <c r="E133" s="395" t="s">
        <v>616</v>
      </c>
      <c r="F133" s="307">
        <v>2275</v>
      </c>
      <c r="G133" s="307">
        <v>2070</v>
      </c>
      <c r="H133" s="395">
        <v>2070</v>
      </c>
      <c r="I133" s="396" t="s">
        <v>649</v>
      </c>
      <c r="J133" s="308" t="s">
        <v>963</v>
      </c>
      <c r="K133" s="308">
        <f t="shared" ref="K133" si="107">H133-F133</f>
        <v>-205</v>
      </c>
      <c r="L133" s="309">
        <f>(F133*-0.8)/100</f>
        <v>-18.2</v>
      </c>
      <c r="M133" s="310">
        <f t="shared" ref="M133" si="108">(K133+L133)/F133</f>
        <v>-9.8109890109890102E-2</v>
      </c>
      <c r="N133" s="308" t="s">
        <v>635</v>
      </c>
      <c r="O133" s="323">
        <v>44419</v>
      </c>
      <c r="P133" s="105"/>
      <c r="Q133" s="1"/>
      <c r="R133" s="1" t="s">
        <v>618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11">
        <v>2</v>
      </c>
      <c r="B134" s="112">
        <v>44420</v>
      </c>
      <c r="C134" s="201"/>
      <c r="D134" s="114" t="s">
        <v>516</v>
      </c>
      <c r="E134" s="115" t="s">
        <v>619</v>
      </c>
      <c r="F134" s="111" t="s">
        <v>986</v>
      </c>
      <c r="G134" s="111">
        <v>284</v>
      </c>
      <c r="H134" s="115"/>
      <c r="I134" s="116" t="s">
        <v>987</v>
      </c>
      <c r="J134" s="117" t="s">
        <v>620</v>
      </c>
      <c r="K134" s="117"/>
      <c r="L134" s="118"/>
      <c r="M134" s="119"/>
      <c r="N134" s="117"/>
      <c r="O134" s="163"/>
      <c r="P134" s="105"/>
      <c r="Q134" s="1"/>
      <c r="R134" s="1" t="s">
        <v>618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202"/>
      <c r="B135" s="162"/>
      <c r="C135" s="203"/>
      <c r="D135" s="114"/>
      <c r="E135" s="204"/>
      <c r="F135" s="204"/>
      <c r="G135" s="204"/>
      <c r="H135" s="204"/>
      <c r="I135" s="204"/>
      <c r="J135" s="204"/>
      <c r="K135" s="205"/>
      <c r="L135" s="206"/>
      <c r="M135" s="204"/>
      <c r="N135" s="207"/>
      <c r="O135" s="208"/>
      <c r="P135" s="209"/>
      <c r="R135" s="6"/>
      <c r="S135" s="44"/>
      <c r="T135" s="1"/>
      <c r="U135" s="1"/>
      <c r="V135" s="1"/>
      <c r="W135" s="1"/>
      <c r="X135" s="1"/>
      <c r="Y135" s="1"/>
      <c r="Z135" s="1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</row>
    <row r="136" spans="1:38" ht="12.75" customHeight="1">
      <c r="A136" s="140" t="s">
        <v>627</v>
      </c>
      <c r="B136" s="140"/>
      <c r="C136" s="140"/>
      <c r="D136" s="140"/>
      <c r="E136" s="44"/>
      <c r="F136" s="148" t="s">
        <v>629</v>
      </c>
      <c r="G136" s="61"/>
      <c r="H136" s="61"/>
      <c r="I136" s="61"/>
      <c r="J136" s="6"/>
      <c r="K136" s="172"/>
      <c r="L136" s="173"/>
      <c r="M136" s="6"/>
      <c r="N136" s="130"/>
      <c r="O136" s="210"/>
      <c r="P136" s="1"/>
      <c r="Q136" s="1"/>
      <c r="R136" s="6"/>
      <c r="S136" s="1"/>
      <c r="T136" s="1"/>
      <c r="U136" s="1"/>
      <c r="V136" s="1"/>
      <c r="W136" s="1"/>
      <c r="X136" s="1"/>
      <c r="Y136" s="1"/>
    </row>
    <row r="137" spans="1:38" ht="12.75" customHeight="1">
      <c r="A137" s="147" t="s">
        <v>628</v>
      </c>
      <c r="B137" s="140"/>
      <c r="C137" s="140"/>
      <c r="D137" s="140"/>
      <c r="E137" s="6"/>
      <c r="F137" s="148" t="s">
        <v>631</v>
      </c>
      <c r="G137" s="6"/>
      <c r="H137" s="6" t="s">
        <v>867</v>
      </c>
      <c r="I137" s="6"/>
      <c r="J137" s="1"/>
      <c r="K137" s="6"/>
      <c r="L137" s="6"/>
      <c r="M137" s="6"/>
      <c r="N137" s="1"/>
      <c r="O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47"/>
      <c r="B138" s="140"/>
      <c r="C138" s="140"/>
      <c r="D138" s="140"/>
      <c r="E138" s="6"/>
      <c r="F138" s="148"/>
      <c r="G138" s="6"/>
      <c r="H138" s="6"/>
      <c r="I138" s="6"/>
      <c r="J138" s="1"/>
      <c r="K138" s="6"/>
      <c r="L138" s="6"/>
      <c r="M138" s="6"/>
      <c r="N138" s="1"/>
      <c r="O138" s="1"/>
      <c r="Q138" s="1"/>
      <c r="R138" s="61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"/>
      <c r="B139" s="155" t="s">
        <v>650</v>
      </c>
      <c r="C139" s="155"/>
      <c r="D139" s="155"/>
      <c r="E139" s="155"/>
      <c r="F139" s="156"/>
      <c r="G139" s="6"/>
      <c r="H139" s="6"/>
      <c r="I139" s="157"/>
      <c r="J139" s="158"/>
      <c r="K139" s="159"/>
      <c r="L139" s="158"/>
      <c r="M139" s="6"/>
      <c r="N139" s="1"/>
      <c r="O139" s="1"/>
      <c r="Q139" s="1"/>
      <c r="R139" s="61"/>
      <c r="S139" s="1"/>
      <c r="T139" s="1"/>
      <c r="U139" s="1"/>
      <c r="V139" s="1"/>
      <c r="W139" s="1"/>
      <c r="X139" s="1"/>
      <c r="Y139" s="1"/>
      <c r="Z139" s="1"/>
    </row>
    <row r="140" spans="1:38" ht="38.25" customHeight="1">
      <c r="A140" s="101" t="s">
        <v>16</v>
      </c>
      <c r="B140" s="102" t="s">
        <v>590</v>
      </c>
      <c r="C140" s="102"/>
      <c r="D140" s="103" t="s">
        <v>604</v>
      </c>
      <c r="E140" s="102" t="s">
        <v>605</v>
      </c>
      <c r="F140" s="102" t="s">
        <v>606</v>
      </c>
      <c r="G140" s="102" t="s">
        <v>633</v>
      </c>
      <c r="H140" s="102" t="s">
        <v>608</v>
      </c>
      <c r="I140" s="102" t="s">
        <v>609</v>
      </c>
      <c r="J140" s="211" t="s">
        <v>610</v>
      </c>
      <c r="K140" s="160" t="s">
        <v>634</v>
      </c>
      <c r="L140" s="176" t="s">
        <v>643</v>
      </c>
      <c r="M140" s="102" t="s">
        <v>644</v>
      </c>
      <c r="N140" s="161" t="s">
        <v>612</v>
      </c>
      <c r="O140" s="104" t="s">
        <v>613</v>
      </c>
      <c r="P140" s="102" t="s">
        <v>614</v>
      </c>
      <c r="Q140" s="103" t="s">
        <v>615</v>
      </c>
      <c r="R140" s="61"/>
      <c r="S140" s="1"/>
      <c r="T140" s="1"/>
      <c r="U140" s="1"/>
      <c r="V140" s="1"/>
      <c r="W140" s="1"/>
      <c r="X140" s="1"/>
      <c r="Y140" s="1"/>
      <c r="Z140" s="1"/>
    </row>
    <row r="141" spans="1:38" ht="14.25" customHeight="1">
      <c r="A141" s="121"/>
      <c r="B141" s="123"/>
      <c r="C141" s="212"/>
      <c r="D141" s="124"/>
      <c r="E141" s="125"/>
      <c r="F141" s="213"/>
      <c r="G141" s="121"/>
      <c r="H141" s="125"/>
      <c r="I141" s="126"/>
      <c r="J141" s="214"/>
      <c r="K141" s="214"/>
      <c r="L141" s="215"/>
      <c r="M141" s="111"/>
      <c r="N141" s="215"/>
      <c r="O141" s="216"/>
      <c r="P141" s="217"/>
      <c r="Q141" s="218"/>
      <c r="R141" s="170"/>
      <c r="S141" s="134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38" ht="14.25" customHeight="1">
      <c r="A142" s="121"/>
      <c r="B142" s="123"/>
      <c r="C142" s="212"/>
      <c r="D142" s="124"/>
      <c r="E142" s="125"/>
      <c r="F142" s="213"/>
      <c r="G142" s="121"/>
      <c r="H142" s="125"/>
      <c r="I142" s="126"/>
      <c r="J142" s="214"/>
      <c r="K142" s="214"/>
      <c r="L142" s="215"/>
      <c r="M142" s="111"/>
      <c r="N142" s="215"/>
      <c r="O142" s="216"/>
      <c r="P142" s="217"/>
      <c r="Q142" s="218"/>
      <c r="R142" s="170"/>
      <c r="S142" s="134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38" ht="14.25" customHeight="1">
      <c r="A143" s="121"/>
      <c r="B143" s="123"/>
      <c r="C143" s="212"/>
      <c r="D143" s="124"/>
      <c r="E143" s="125"/>
      <c r="F143" s="213"/>
      <c r="G143" s="121"/>
      <c r="H143" s="125"/>
      <c r="I143" s="126"/>
      <c r="J143" s="214"/>
      <c r="K143" s="214"/>
      <c r="L143" s="215"/>
      <c r="M143" s="111"/>
      <c r="N143" s="215"/>
      <c r="O143" s="216"/>
      <c r="P143" s="217"/>
      <c r="Q143" s="218"/>
      <c r="R143" s="6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121"/>
      <c r="B144" s="123"/>
      <c r="C144" s="212"/>
      <c r="D144" s="124"/>
      <c r="E144" s="125"/>
      <c r="F144" s="214"/>
      <c r="G144" s="121"/>
      <c r="H144" s="125"/>
      <c r="I144" s="126"/>
      <c r="J144" s="214"/>
      <c r="K144" s="214"/>
      <c r="L144" s="215"/>
      <c r="M144" s="111"/>
      <c r="N144" s="215"/>
      <c r="O144" s="216"/>
      <c r="P144" s="217"/>
      <c r="Q144" s="218"/>
      <c r="R144" s="6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4.25" customHeight="1">
      <c r="A145" s="121"/>
      <c r="B145" s="123"/>
      <c r="C145" s="212"/>
      <c r="D145" s="124"/>
      <c r="E145" s="125"/>
      <c r="F145" s="214"/>
      <c r="G145" s="121"/>
      <c r="H145" s="125"/>
      <c r="I145" s="126"/>
      <c r="J145" s="214"/>
      <c r="K145" s="214"/>
      <c r="L145" s="215"/>
      <c r="M145" s="111"/>
      <c r="N145" s="215"/>
      <c r="O145" s="216"/>
      <c r="P145" s="217"/>
      <c r="Q145" s="218"/>
      <c r="R145" s="6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4.25" customHeight="1">
      <c r="A146" s="121"/>
      <c r="B146" s="123"/>
      <c r="C146" s="212"/>
      <c r="D146" s="124"/>
      <c r="E146" s="125"/>
      <c r="F146" s="213"/>
      <c r="G146" s="121"/>
      <c r="H146" s="125"/>
      <c r="I146" s="126"/>
      <c r="J146" s="214"/>
      <c r="K146" s="214"/>
      <c r="L146" s="215"/>
      <c r="M146" s="111"/>
      <c r="N146" s="215"/>
      <c r="O146" s="216"/>
      <c r="P146" s="217"/>
      <c r="Q146" s="218"/>
      <c r="R146" s="6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4.25" customHeight="1">
      <c r="A147" s="121"/>
      <c r="B147" s="123"/>
      <c r="C147" s="212"/>
      <c r="D147" s="124"/>
      <c r="E147" s="125"/>
      <c r="F147" s="213"/>
      <c r="G147" s="121"/>
      <c r="H147" s="125"/>
      <c r="I147" s="126"/>
      <c r="J147" s="214"/>
      <c r="K147" s="214"/>
      <c r="L147" s="214"/>
      <c r="M147" s="214"/>
      <c r="N147" s="215"/>
      <c r="O147" s="219"/>
      <c r="P147" s="217"/>
      <c r="Q147" s="218"/>
      <c r="R147" s="6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4.25" customHeight="1">
      <c r="A148" s="121"/>
      <c r="B148" s="123"/>
      <c r="C148" s="212"/>
      <c r="D148" s="124"/>
      <c r="E148" s="125"/>
      <c r="F148" s="214"/>
      <c r="G148" s="121"/>
      <c r="H148" s="125"/>
      <c r="I148" s="126"/>
      <c r="J148" s="214"/>
      <c r="K148" s="214"/>
      <c r="L148" s="215"/>
      <c r="M148" s="111"/>
      <c r="N148" s="215"/>
      <c r="O148" s="216"/>
      <c r="P148" s="217"/>
      <c r="Q148" s="218"/>
      <c r="R148" s="170"/>
      <c r="S148" s="134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4.25" customHeight="1">
      <c r="A149" s="121"/>
      <c r="B149" s="123"/>
      <c r="C149" s="212"/>
      <c r="D149" s="124"/>
      <c r="E149" s="125"/>
      <c r="F149" s="213"/>
      <c r="G149" s="121"/>
      <c r="H149" s="125"/>
      <c r="I149" s="126"/>
      <c r="J149" s="220"/>
      <c r="K149" s="220"/>
      <c r="L149" s="220"/>
      <c r="M149" s="220"/>
      <c r="N149" s="221"/>
      <c r="O149" s="216"/>
      <c r="P149" s="127"/>
      <c r="Q149" s="218"/>
      <c r="R149" s="170"/>
      <c r="S149" s="134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>
      <c r="A150" s="147"/>
      <c r="B150" s="140"/>
      <c r="C150" s="140"/>
      <c r="D150" s="140"/>
      <c r="E150" s="6"/>
      <c r="F150" s="148"/>
      <c r="G150" s="6"/>
      <c r="H150" s="6"/>
      <c r="I150" s="6"/>
      <c r="J150" s="1"/>
      <c r="K150" s="6"/>
      <c r="L150" s="6"/>
      <c r="M150" s="6"/>
      <c r="N150" s="1"/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147"/>
      <c r="B151" s="140"/>
      <c r="C151" s="140"/>
      <c r="D151" s="140"/>
      <c r="E151" s="6"/>
      <c r="F151" s="148"/>
      <c r="G151" s="61"/>
      <c r="H151" s="44"/>
      <c r="I151" s="61"/>
      <c r="J151" s="6"/>
      <c r="K151" s="172"/>
      <c r="L151" s="173"/>
      <c r="M151" s="6"/>
      <c r="N151" s="130"/>
      <c r="O151" s="174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61"/>
      <c r="B152" s="129"/>
      <c r="C152" s="129"/>
      <c r="D152" s="44"/>
      <c r="E152" s="61"/>
      <c r="F152" s="61"/>
      <c r="G152" s="61"/>
      <c r="H152" s="44"/>
      <c r="I152" s="61"/>
      <c r="J152" s="6"/>
      <c r="K152" s="172"/>
      <c r="L152" s="173"/>
      <c r="M152" s="6"/>
      <c r="N152" s="130"/>
      <c r="O152" s="174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44"/>
      <c r="B153" s="222" t="s">
        <v>651</v>
      </c>
      <c r="C153" s="222"/>
      <c r="D153" s="222"/>
      <c r="E153" s="222"/>
      <c r="F153" s="6"/>
      <c r="G153" s="6"/>
      <c r="H153" s="158"/>
      <c r="I153" s="6"/>
      <c r="J153" s="158"/>
      <c r="K153" s="159"/>
      <c r="L153" s="6"/>
      <c r="M153" s="6"/>
      <c r="N153" s="1"/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38.25" customHeight="1">
      <c r="A154" s="101" t="s">
        <v>16</v>
      </c>
      <c r="B154" s="102" t="s">
        <v>590</v>
      </c>
      <c r="C154" s="102"/>
      <c r="D154" s="103" t="s">
        <v>604</v>
      </c>
      <c r="E154" s="102" t="s">
        <v>605</v>
      </c>
      <c r="F154" s="102" t="s">
        <v>606</v>
      </c>
      <c r="G154" s="102" t="s">
        <v>652</v>
      </c>
      <c r="H154" s="102" t="s">
        <v>653</v>
      </c>
      <c r="I154" s="102" t="s">
        <v>609</v>
      </c>
      <c r="J154" s="223" t="s">
        <v>610</v>
      </c>
      <c r="K154" s="102" t="s">
        <v>611</v>
      </c>
      <c r="L154" s="102" t="s">
        <v>654</v>
      </c>
      <c r="M154" s="102" t="s">
        <v>614</v>
      </c>
      <c r="N154" s="103" t="s">
        <v>615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224">
        <v>1</v>
      </c>
      <c r="B155" s="225">
        <v>41579</v>
      </c>
      <c r="C155" s="225"/>
      <c r="D155" s="226" t="s">
        <v>655</v>
      </c>
      <c r="E155" s="227" t="s">
        <v>656</v>
      </c>
      <c r="F155" s="228">
        <v>82</v>
      </c>
      <c r="G155" s="227" t="s">
        <v>657</v>
      </c>
      <c r="H155" s="227">
        <v>100</v>
      </c>
      <c r="I155" s="229">
        <v>100</v>
      </c>
      <c r="J155" s="230" t="s">
        <v>658</v>
      </c>
      <c r="K155" s="231">
        <f t="shared" ref="K155:K207" si="109">H155-F155</f>
        <v>18</v>
      </c>
      <c r="L155" s="232">
        <f t="shared" ref="L155:L207" si="110">K155/F155</f>
        <v>0.21951219512195122</v>
      </c>
      <c r="M155" s="227" t="s">
        <v>617</v>
      </c>
      <c r="N155" s="233">
        <v>42657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224">
        <v>2</v>
      </c>
      <c r="B156" s="225">
        <v>41794</v>
      </c>
      <c r="C156" s="225"/>
      <c r="D156" s="226" t="s">
        <v>659</v>
      </c>
      <c r="E156" s="227" t="s">
        <v>619</v>
      </c>
      <c r="F156" s="228">
        <v>257</v>
      </c>
      <c r="G156" s="227" t="s">
        <v>657</v>
      </c>
      <c r="H156" s="227">
        <v>300</v>
      </c>
      <c r="I156" s="229">
        <v>300</v>
      </c>
      <c r="J156" s="230" t="s">
        <v>658</v>
      </c>
      <c r="K156" s="231">
        <f t="shared" si="109"/>
        <v>43</v>
      </c>
      <c r="L156" s="232">
        <f t="shared" si="110"/>
        <v>0.16731517509727625</v>
      </c>
      <c r="M156" s="227" t="s">
        <v>617</v>
      </c>
      <c r="N156" s="233">
        <v>41822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224">
        <v>3</v>
      </c>
      <c r="B157" s="225">
        <v>41828</v>
      </c>
      <c r="C157" s="225"/>
      <c r="D157" s="226" t="s">
        <v>660</v>
      </c>
      <c r="E157" s="227" t="s">
        <v>619</v>
      </c>
      <c r="F157" s="228">
        <v>393</v>
      </c>
      <c r="G157" s="227" t="s">
        <v>657</v>
      </c>
      <c r="H157" s="227">
        <v>468</v>
      </c>
      <c r="I157" s="229">
        <v>468</v>
      </c>
      <c r="J157" s="230" t="s">
        <v>658</v>
      </c>
      <c r="K157" s="231">
        <f t="shared" si="109"/>
        <v>75</v>
      </c>
      <c r="L157" s="232">
        <f t="shared" si="110"/>
        <v>0.19083969465648856</v>
      </c>
      <c r="M157" s="227" t="s">
        <v>617</v>
      </c>
      <c r="N157" s="233">
        <v>41863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224">
        <v>4</v>
      </c>
      <c r="B158" s="225">
        <v>41857</v>
      </c>
      <c r="C158" s="225"/>
      <c r="D158" s="226" t="s">
        <v>661</v>
      </c>
      <c r="E158" s="227" t="s">
        <v>619</v>
      </c>
      <c r="F158" s="228">
        <v>205</v>
      </c>
      <c r="G158" s="227" t="s">
        <v>657</v>
      </c>
      <c r="H158" s="227">
        <v>275</v>
      </c>
      <c r="I158" s="229">
        <v>250</v>
      </c>
      <c r="J158" s="230" t="s">
        <v>658</v>
      </c>
      <c r="K158" s="231">
        <f t="shared" si="109"/>
        <v>70</v>
      </c>
      <c r="L158" s="232">
        <f t="shared" si="110"/>
        <v>0.34146341463414637</v>
      </c>
      <c r="M158" s="227" t="s">
        <v>617</v>
      </c>
      <c r="N158" s="233">
        <v>41962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224">
        <v>5</v>
      </c>
      <c r="B159" s="225">
        <v>41886</v>
      </c>
      <c r="C159" s="225"/>
      <c r="D159" s="226" t="s">
        <v>662</v>
      </c>
      <c r="E159" s="227" t="s">
        <v>619</v>
      </c>
      <c r="F159" s="228">
        <v>162</v>
      </c>
      <c r="G159" s="227" t="s">
        <v>657</v>
      </c>
      <c r="H159" s="227">
        <v>190</v>
      </c>
      <c r="I159" s="229">
        <v>190</v>
      </c>
      <c r="J159" s="230" t="s">
        <v>658</v>
      </c>
      <c r="K159" s="231">
        <f t="shared" si="109"/>
        <v>28</v>
      </c>
      <c r="L159" s="232">
        <f t="shared" si="110"/>
        <v>0.1728395061728395</v>
      </c>
      <c r="M159" s="227" t="s">
        <v>617</v>
      </c>
      <c r="N159" s="233">
        <v>42006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224">
        <v>6</v>
      </c>
      <c r="B160" s="225">
        <v>41886</v>
      </c>
      <c r="C160" s="225"/>
      <c r="D160" s="226" t="s">
        <v>663</v>
      </c>
      <c r="E160" s="227" t="s">
        <v>619</v>
      </c>
      <c r="F160" s="228">
        <v>75</v>
      </c>
      <c r="G160" s="227" t="s">
        <v>657</v>
      </c>
      <c r="H160" s="227">
        <v>91.5</v>
      </c>
      <c r="I160" s="229" t="s">
        <v>664</v>
      </c>
      <c r="J160" s="230" t="s">
        <v>665</v>
      </c>
      <c r="K160" s="231">
        <f t="shared" si="109"/>
        <v>16.5</v>
      </c>
      <c r="L160" s="232">
        <f t="shared" si="110"/>
        <v>0.22</v>
      </c>
      <c r="M160" s="227" t="s">
        <v>617</v>
      </c>
      <c r="N160" s="233">
        <v>41954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24">
        <v>7</v>
      </c>
      <c r="B161" s="225">
        <v>41913</v>
      </c>
      <c r="C161" s="225"/>
      <c r="D161" s="226" t="s">
        <v>666</v>
      </c>
      <c r="E161" s="227" t="s">
        <v>619</v>
      </c>
      <c r="F161" s="228">
        <v>850</v>
      </c>
      <c r="G161" s="227" t="s">
        <v>657</v>
      </c>
      <c r="H161" s="227">
        <v>982.5</v>
      </c>
      <c r="I161" s="229">
        <v>1050</v>
      </c>
      <c r="J161" s="230" t="s">
        <v>667</v>
      </c>
      <c r="K161" s="231">
        <f t="shared" si="109"/>
        <v>132.5</v>
      </c>
      <c r="L161" s="232">
        <f t="shared" si="110"/>
        <v>0.15588235294117647</v>
      </c>
      <c r="M161" s="227" t="s">
        <v>617</v>
      </c>
      <c r="N161" s="233">
        <v>42039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24">
        <v>8</v>
      </c>
      <c r="B162" s="225">
        <v>41913</v>
      </c>
      <c r="C162" s="225"/>
      <c r="D162" s="226" t="s">
        <v>668</v>
      </c>
      <c r="E162" s="227" t="s">
        <v>619</v>
      </c>
      <c r="F162" s="228">
        <v>475</v>
      </c>
      <c r="G162" s="227" t="s">
        <v>657</v>
      </c>
      <c r="H162" s="227">
        <v>515</v>
      </c>
      <c r="I162" s="229">
        <v>600</v>
      </c>
      <c r="J162" s="230" t="s">
        <v>669</v>
      </c>
      <c r="K162" s="231">
        <f t="shared" si="109"/>
        <v>40</v>
      </c>
      <c r="L162" s="232">
        <f t="shared" si="110"/>
        <v>8.4210526315789472E-2</v>
      </c>
      <c r="M162" s="227" t="s">
        <v>617</v>
      </c>
      <c r="N162" s="233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24">
        <v>9</v>
      </c>
      <c r="B163" s="225">
        <v>41913</v>
      </c>
      <c r="C163" s="225"/>
      <c r="D163" s="226" t="s">
        <v>670</v>
      </c>
      <c r="E163" s="227" t="s">
        <v>619</v>
      </c>
      <c r="F163" s="228">
        <v>86</v>
      </c>
      <c r="G163" s="227" t="s">
        <v>657</v>
      </c>
      <c r="H163" s="227">
        <v>99</v>
      </c>
      <c r="I163" s="229">
        <v>140</v>
      </c>
      <c r="J163" s="230" t="s">
        <v>671</v>
      </c>
      <c r="K163" s="231">
        <f t="shared" si="109"/>
        <v>13</v>
      </c>
      <c r="L163" s="232">
        <f t="shared" si="110"/>
        <v>0.15116279069767441</v>
      </c>
      <c r="M163" s="227" t="s">
        <v>617</v>
      </c>
      <c r="N163" s="233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24">
        <v>10</v>
      </c>
      <c r="B164" s="225">
        <v>41926</v>
      </c>
      <c r="C164" s="225"/>
      <c r="D164" s="226" t="s">
        <v>672</v>
      </c>
      <c r="E164" s="227" t="s">
        <v>619</v>
      </c>
      <c r="F164" s="228">
        <v>496.6</v>
      </c>
      <c r="G164" s="227" t="s">
        <v>657</v>
      </c>
      <c r="H164" s="227">
        <v>621</v>
      </c>
      <c r="I164" s="229">
        <v>580</v>
      </c>
      <c r="J164" s="230" t="s">
        <v>658</v>
      </c>
      <c r="K164" s="231">
        <f t="shared" si="109"/>
        <v>124.39999999999998</v>
      </c>
      <c r="L164" s="232">
        <f t="shared" si="110"/>
        <v>0.25050342327829234</v>
      </c>
      <c r="M164" s="227" t="s">
        <v>617</v>
      </c>
      <c r="N164" s="233">
        <v>42605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24">
        <v>11</v>
      </c>
      <c r="B165" s="225">
        <v>41926</v>
      </c>
      <c r="C165" s="225"/>
      <c r="D165" s="226" t="s">
        <v>673</v>
      </c>
      <c r="E165" s="227" t="s">
        <v>619</v>
      </c>
      <c r="F165" s="228">
        <v>2481.9</v>
      </c>
      <c r="G165" s="227" t="s">
        <v>657</v>
      </c>
      <c r="H165" s="227">
        <v>2840</v>
      </c>
      <c r="I165" s="229">
        <v>2870</v>
      </c>
      <c r="J165" s="230" t="s">
        <v>674</v>
      </c>
      <c r="K165" s="231">
        <f t="shared" si="109"/>
        <v>358.09999999999991</v>
      </c>
      <c r="L165" s="232">
        <f t="shared" si="110"/>
        <v>0.14428462065353154</v>
      </c>
      <c r="M165" s="227" t="s">
        <v>617</v>
      </c>
      <c r="N165" s="233">
        <v>42017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24">
        <v>12</v>
      </c>
      <c r="B166" s="225">
        <v>41928</v>
      </c>
      <c r="C166" s="225"/>
      <c r="D166" s="226" t="s">
        <v>675</v>
      </c>
      <c r="E166" s="227" t="s">
        <v>619</v>
      </c>
      <c r="F166" s="228">
        <v>84.5</v>
      </c>
      <c r="G166" s="227" t="s">
        <v>657</v>
      </c>
      <c r="H166" s="227">
        <v>93</v>
      </c>
      <c r="I166" s="229">
        <v>110</v>
      </c>
      <c r="J166" s="230" t="s">
        <v>676</v>
      </c>
      <c r="K166" s="231">
        <f t="shared" si="109"/>
        <v>8.5</v>
      </c>
      <c r="L166" s="232">
        <f t="shared" si="110"/>
        <v>0.10059171597633136</v>
      </c>
      <c r="M166" s="227" t="s">
        <v>617</v>
      </c>
      <c r="N166" s="233">
        <v>41939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24">
        <v>13</v>
      </c>
      <c r="B167" s="225">
        <v>41928</v>
      </c>
      <c r="C167" s="225"/>
      <c r="D167" s="226" t="s">
        <v>677</v>
      </c>
      <c r="E167" s="227" t="s">
        <v>619</v>
      </c>
      <c r="F167" s="228">
        <v>401</v>
      </c>
      <c r="G167" s="227" t="s">
        <v>657</v>
      </c>
      <c r="H167" s="227">
        <v>428</v>
      </c>
      <c r="I167" s="229">
        <v>450</v>
      </c>
      <c r="J167" s="230" t="s">
        <v>678</v>
      </c>
      <c r="K167" s="231">
        <f t="shared" si="109"/>
        <v>27</v>
      </c>
      <c r="L167" s="232">
        <f t="shared" si="110"/>
        <v>6.7331670822942641E-2</v>
      </c>
      <c r="M167" s="227" t="s">
        <v>617</v>
      </c>
      <c r="N167" s="233">
        <v>42020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24">
        <v>14</v>
      </c>
      <c r="B168" s="225">
        <v>41928</v>
      </c>
      <c r="C168" s="225"/>
      <c r="D168" s="226" t="s">
        <v>679</v>
      </c>
      <c r="E168" s="227" t="s">
        <v>619</v>
      </c>
      <c r="F168" s="228">
        <v>101</v>
      </c>
      <c r="G168" s="227" t="s">
        <v>657</v>
      </c>
      <c r="H168" s="227">
        <v>112</v>
      </c>
      <c r="I168" s="229">
        <v>120</v>
      </c>
      <c r="J168" s="230" t="s">
        <v>680</v>
      </c>
      <c r="K168" s="231">
        <f t="shared" si="109"/>
        <v>11</v>
      </c>
      <c r="L168" s="232">
        <f t="shared" si="110"/>
        <v>0.10891089108910891</v>
      </c>
      <c r="M168" s="227" t="s">
        <v>617</v>
      </c>
      <c r="N168" s="233">
        <v>41939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4">
        <v>15</v>
      </c>
      <c r="B169" s="225">
        <v>41954</v>
      </c>
      <c r="C169" s="225"/>
      <c r="D169" s="226" t="s">
        <v>681</v>
      </c>
      <c r="E169" s="227" t="s">
        <v>619</v>
      </c>
      <c r="F169" s="228">
        <v>59</v>
      </c>
      <c r="G169" s="227" t="s">
        <v>657</v>
      </c>
      <c r="H169" s="227">
        <v>76</v>
      </c>
      <c r="I169" s="229">
        <v>76</v>
      </c>
      <c r="J169" s="230" t="s">
        <v>658</v>
      </c>
      <c r="K169" s="231">
        <f t="shared" si="109"/>
        <v>17</v>
      </c>
      <c r="L169" s="232">
        <f t="shared" si="110"/>
        <v>0.28813559322033899</v>
      </c>
      <c r="M169" s="227" t="s">
        <v>617</v>
      </c>
      <c r="N169" s="233">
        <v>43032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24">
        <v>16</v>
      </c>
      <c r="B170" s="225">
        <v>41954</v>
      </c>
      <c r="C170" s="225"/>
      <c r="D170" s="226" t="s">
        <v>670</v>
      </c>
      <c r="E170" s="227" t="s">
        <v>619</v>
      </c>
      <c r="F170" s="228">
        <v>99</v>
      </c>
      <c r="G170" s="227" t="s">
        <v>657</v>
      </c>
      <c r="H170" s="227">
        <v>120</v>
      </c>
      <c r="I170" s="229">
        <v>120</v>
      </c>
      <c r="J170" s="230" t="s">
        <v>636</v>
      </c>
      <c r="K170" s="231">
        <f t="shared" si="109"/>
        <v>21</v>
      </c>
      <c r="L170" s="232">
        <f t="shared" si="110"/>
        <v>0.21212121212121213</v>
      </c>
      <c r="M170" s="227" t="s">
        <v>617</v>
      </c>
      <c r="N170" s="233">
        <v>41960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24">
        <v>17</v>
      </c>
      <c r="B171" s="225">
        <v>41956</v>
      </c>
      <c r="C171" s="225"/>
      <c r="D171" s="226" t="s">
        <v>682</v>
      </c>
      <c r="E171" s="227" t="s">
        <v>619</v>
      </c>
      <c r="F171" s="228">
        <v>22</v>
      </c>
      <c r="G171" s="227" t="s">
        <v>657</v>
      </c>
      <c r="H171" s="227">
        <v>33.549999999999997</v>
      </c>
      <c r="I171" s="229">
        <v>32</v>
      </c>
      <c r="J171" s="230" t="s">
        <v>683</v>
      </c>
      <c r="K171" s="231">
        <f t="shared" si="109"/>
        <v>11.549999999999997</v>
      </c>
      <c r="L171" s="232">
        <f t="shared" si="110"/>
        <v>0.52499999999999991</v>
      </c>
      <c r="M171" s="227" t="s">
        <v>617</v>
      </c>
      <c r="N171" s="233">
        <v>42188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24">
        <v>18</v>
      </c>
      <c r="B172" s="225">
        <v>41976</v>
      </c>
      <c r="C172" s="225"/>
      <c r="D172" s="226" t="s">
        <v>684</v>
      </c>
      <c r="E172" s="227" t="s">
        <v>619</v>
      </c>
      <c r="F172" s="228">
        <v>440</v>
      </c>
      <c r="G172" s="227" t="s">
        <v>657</v>
      </c>
      <c r="H172" s="227">
        <v>520</v>
      </c>
      <c r="I172" s="229">
        <v>520</v>
      </c>
      <c r="J172" s="230" t="s">
        <v>685</v>
      </c>
      <c r="K172" s="231">
        <f t="shared" si="109"/>
        <v>80</v>
      </c>
      <c r="L172" s="232">
        <f t="shared" si="110"/>
        <v>0.18181818181818182</v>
      </c>
      <c r="M172" s="227" t="s">
        <v>617</v>
      </c>
      <c r="N172" s="233">
        <v>42208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24">
        <v>19</v>
      </c>
      <c r="B173" s="225">
        <v>41976</v>
      </c>
      <c r="C173" s="225"/>
      <c r="D173" s="226" t="s">
        <v>686</v>
      </c>
      <c r="E173" s="227" t="s">
        <v>619</v>
      </c>
      <c r="F173" s="228">
        <v>360</v>
      </c>
      <c r="G173" s="227" t="s">
        <v>657</v>
      </c>
      <c r="H173" s="227">
        <v>427</v>
      </c>
      <c r="I173" s="229">
        <v>425</v>
      </c>
      <c r="J173" s="230" t="s">
        <v>687</v>
      </c>
      <c r="K173" s="231">
        <f t="shared" si="109"/>
        <v>67</v>
      </c>
      <c r="L173" s="232">
        <f t="shared" si="110"/>
        <v>0.18611111111111112</v>
      </c>
      <c r="M173" s="227" t="s">
        <v>617</v>
      </c>
      <c r="N173" s="233">
        <v>42058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24">
        <v>20</v>
      </c>
      <c r="B174" s="225">
        <v>42012</v>
      </c>
      <c r="C174" s="225"/>
      <c r="D174" s="226" t="s">
        <v>688</v>
      </c>
      <c r="E174" s="227" t="s">
        <v>619</v>
      </c>
      <c r="F174" s="228">
        <v>360</v>
      </c>
      <c r="G174" s="227" t="s">
        <v>657</v>
      </c>
      <c r="H174" s="227">
        <v>455</v>
      </c>
      <c r="I174" s="229">
        <v>420</v>
      </c>
      <c r="J174" s="230" t="s">
        <v>689</v>
      </c>
      <c r="K174" s="231">
        <f t="shared" si="109"/>
        <v>95</v>
      </c>
      <c r="L174" s="232">
        <f t="shared" si="110"/>
        <v>0.2638888888888889</v>
      </c>
      <c r="M174" s="227" t="s">
        <v>617</v>
      </c>
      <c r="N174" s="233">
        <v>42024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24">
        <v>21</v>
      </c>
      <c r="B175" s="225">
        <v>42012</v>
      </c>
      <c r="C175" s="225"/>
      <c r="D175" s="226" t="s">
        <v>690</v>
      </c>
      <c r="E175" s="227" t="s">
        <v>619</v>
      </c>
      <c r="F175" s="228">
        <v>130</v>
      </c>
      <c r="G175" s="227"/>
      <c r="H175" s="227">
        <v>175.5</v>
      </c>
      <c r="I175" s="229">
        <v>165</v>
      </c>
      <c r="J175" s="230" t="s">
        <v>691</v>
      </c>
      <c r="K175" s="231">
        <f t="shared" si="109"/>
        <v>45.5</v>
      </c>
      <c r="L175" s="232">
        <f t="shared" si="110"/>
        <v>0.35</v>
      </c>
      <c r="M175" s="227" t="s">
        <v>617</v>
      </c>
      <c r="N175" s="233">
        <v>43088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24">
        <v>22</v>
      </c>
      <c r="B176" s="225">
        <v>42040</v>
      </c>
      <c r="C176" s="225"/>
      <c r="D176" s="226" t="s">
        <v>392</v>
      </c>
      <c r="E176" s="227" t="s">
        <v>656</v>
      </c>
      <c r="F176" s="228">
        <v>98</v>
      </c>
      <c r="G176" s="227"/>
      <c r="H176" s="227">
        <v>120</v>
      </c>
      <c r="I176" s="229">
        <v>120</v>
      </c>
      <c r="J176" s="230" t="s">
        <v>658</v>
      </c>
      <c r="K176" s="231">
        <f t="shared" si="109"/>
        <v>22</v>
      </c>
      <c r="L176" s="232">
        <f t="shared" si="110"/>
        <v>0.22448979591836735</v>
      </c>
      <c r="M176" s="227" t="s">
        <v>617</v>
      </c>
      <c r="N176" s="233">
        <v>42753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24">
        <v>23</v>
      </c>
      <c r="B177" s="225">
        <v>42040</v>
      </c>
      <c r="C177" s="225"/>
      <c r="D177" s="226" t="s">
        <v>692</v>
      </c>
      <c r="E177" s="227" t="s">
        <v>656</v>
      </c>
      <c r="F177" s="228">
        <v>196</v>
      </c>
      <c r="G177" s="227"/>
      <c r="H177" s="227">
        <v>262</v>
      </c>
      <c r="I177" s="229">
        <v>255</v>
      </c>
      <c r="J177" s="230" t="s">
        <v>658</v>
      </c>
      <c r="K177" s="231">
        <f t="shared" si="109"/>
        <v>66</v>
      </c>
      <c r="L177" s="232">
        <f t="shared" si="110"/>
        <v>0.33673469387755101</v>
      </c>
      <c r="M177" s="227" t="s">
        <v>617</v>
      </c>
      <c r="N177" s="233">
        <v>42599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34">
        <v>24</v>
      </c>
      <c r="B178" s="235">
        <v>42067</v>
      </c>
      <c r="C178" s="235"/>
      <c r="D178" s="236" t="s">
        <v>391</v>
      </c>
      <c r="E178" s="237" t="s">
        <v>656</v>
      </c>
      <c r="F178" s="238">
        <v>235</v>
      </c>
      <c r="G178" s="238"/>
      <c r="H178" s="239">
        <v>77</v>
      </c>
      <c r="I178" s="239" t="s">
        <v>693</v>
      </c>
      <c r="J178" s="240" t="s">
        <v>694</v>
      </c>
      <c r="K178" s="241">
        <f t="shared" si="109"/>
        <v>-158</v>
      </c>
      <c r="L178" s="242">
        <f t="shared" si="110"/>
        <v>-0.67234042553191486</v>
      </c>
      <c r="M178" s="238" t="s">
        <v>635</v>
      </c>
      <c r="N178" s="235">
        <v>43522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4">
        <v>25</v>
      </c>
      <c r="B179" s="225">
        <v>42067</v>
      </c>
      <c r="C179" s="225"/>
      <c r="D179" s="226" t="s">
        <v>695</v>
      </c>
      <c r="E179" s="227" t="s">
        <v>656</v>
      </c>
      <c r="F179" s="228">
        <v>185</v>
      </c>
      <c r="G179" s="227"/>
      <c r="H179" s="227">
        <v>224</v>
      </c>
      <c r="I179" s="229" t="s">
        <v>696</v>
      </c>
      <c r="J179" s="230" t="s">
        <v>658</v>
      </c>
      <c r="K179" s="231">
        <f t="shared" si="109"/>
        <v>39</v>
      </c>
      <c r="L179" s="232">
        <f t="shared" si="110"/>
        <v>0.21081081081081082</v>
      </c>
      <c r="M179" s="227" t="s">
        <v>617</v>
      </c>
      <c r="N179" s="233">
        <v>42647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34">
        <v>26</v>
      </c>
      <c r="B180" s="235">
        <v>42090</v>
      </c>
      <c r="C180" s="235"/>
      <c r="D180" s="243" t="s">
        <v>697</v>
      </c>
      <c r="E180" s="238" t="s">
        <v>656</v>
      </c>
      <c r="F180" s="238">
        <v>49.5</v>
      </c>
      <c r="G180" s="239"/>
      <c r="H180" s="239">
        <v>15.85</v>
      </c>
      <c r="I180" s="239">
        <v>67</v>
      </c>
      <c r="J180" s="240" t="s">
        <v>698</v>
      </c>
      <c r="K180" s="239">
        <f t="shared" si="109"/>
        <v>-33.65</v>
      </c>
      <c r="L180" s="244">
        <f t="shared" si="110"/>
        <v>-0.67979797979797973</v>
      </c>
      <c r="M180" s="238" t="s">
        <v>635</v>
      </c>
      <c r="N180" s="245">
        <v>43627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4">
        <v>27</v>
      </c>
      <c r="B181" s="225">
        <v>42093</v>
      </c>
      <c r="C181" s="225"/>
      <c r="D181" s="226" t="s">
        <v>699</v>
      </c>
      <c r="E181" s="227" t="s">
        <v>656</v>
      </c>
      <c r="F181" s="228">
        <v>183.5</v>
      </c>
      <c r="G181" s="227"/>
      <c r="H181" s="227">
        <v>219</v>
      </c>
      <c r="I181" s="229">
        <v>218</v>
      </c>
      <c r="J181" s="230" t="s">
        <v>700</v>
      </c>
      <c r="K181" s="231">
        <f t="shared" si="109"/>
        <v>35.5</v>
      </c>
      <c r="L181" s="232">
        <f t="shared" si="110"/>
        <v>0.19346049046321526</v>
      </c>
      <c r="M181" s="227" t="s">
        <v>617</v>
      </c>
      <c r="N181" s="233">
        <v>42103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4">
        <v>28</v>
      </c>
      <c r="B182" s="225">
        <v>42114</v>
      </c>
      <c r="C182" s="225"/>
      <c r="D182" s="226" t="s">
        <v>701</v>
      </c>
      <c r="E182" s="227" t="s">
        <v>656</v>
      </c>
      <c r="F182" s="228">
        <f>(227+237)/2</f>
        <v>232</v>
      </c>
      <c r="G182" s="227"/>
      <c r="H182" s="227">
        <v>298</v>
      </c>
      <c r="I182" s="229">
        <v>298</v>
      </c>
      <c r="J182" s="230" t="s">
        <v>658</v>
      </c>
      <c r="K182" s="231">
        <f t="shared" si="109"/>
        <v>66</v>
      </c>
      <c r="L182" s="232">
        <f t="shared" si="110"/>
        <v>0.28448275862068967</v>
      </c>
      <c r="M182" s="227" t="s">
        <v>617</v>
      </c>
      <c r="N182" s="233">
        <v>42823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4">
        <v>29</v>
      </c>
      <c r="B183" s="225">
        <v>42128</v>
      </c>
      <c r="C183" s="225"/>
      <c r="D183" s="226" t="s">
        <v>702</v>
      </c>
      <c r="E183" s="227" t="s">
        <v>619</v>
      </c>
      <c r="F183" s="228">
        <v>385</v>
      </c>
      <c r="G183" s="227"/>
      <c r="H183" s="227">
        <f>212.5+331</f>
        <v>543.5</v>
      </c>
      <c r="I183" s="229">
        <v>510</v>
      </c>
      <c r="J183" s="230" t="s">
        <v>703</v>
      </c>
      <c r="K183" s="231">
        <f t="shared" si="109"/>
        <v>158.5</v>
      </c>
      <c r="L183" s="232">
        <f t="shared" si="110"/>
        <v>0.41168831168831171</v>
      </c>
      <c r="M183" s="227" t="s">
        <v>617</v>
      </c>
      <c r="N183" s="233">
        <v>42235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4">
        <v>30</v>
      </c>
      <c r="B184" s="225">
        <v>42128</v>
      </c>
      <c r="C184" s="225"/>
      <c r="D184" s="226" t="s">
        <v>704</v>
      </c>
      <c r="E184" s="227" t="s">
        <v>619</v>
      </c>
      <c r="F184" s="228">
        <v>115.5</v>
      </c>
      <c r="G184" s="227"/>
      <c r="H184" s="227">
        <v>146</v>
      </c>
      <c r="I184" s="229">
        <v>142</v>
      </c>
      <c r="J184" s="230" t="s">
        <v>705</v>
      </c>
      <c r="K184" s="231">
        <f t="shared" si="109"/>
        <v>30.5</v>
      </c>
      <c r="L184" s="232">
        <f t="shared" si="110"/>
        <v>0.26406926406926406</v>
      </c>
      <c r="M184" s="227" t="s">
        <v>617</v>
      </c>
      <c r="N184" s="233">
        <v>42202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4">
        <v>31</v>
      </c>
      <c r="B185" s="225">
        <v>42151</v>
      </c>
      <c r="C185" s="225"/>
      <c r="D185" s="226" t="s">
        <v>706</v>
      </c>
      <c r="E185" s="227" t="s">
        <v>619</v>
      </c>
      <c r="F185" s="228">
        <v>237.5</v>
      </c>
      <c r="G185" s="227"/>
      <c r="H185" s="227">
        <v>279.5</v>
      </c>
      <c r="I185" s="229">
        <v>278</v>
      </c>
      <c r="J185" s="230" t="s">
        <v>658</v>
      </c>
      <c r="K185" s="231">
        <f t="shared" si="109"/>
        <v>42</v>
      </c>
      <c r="L185" s="232">
        <f t="shared" si="110"/>
        <v>0.17684210526315788</v>
      </c>
      <c r="M185" s="227" t="s">
        <v>617</v>
      </c>
      <c r="N185" s="233">
        <v>42222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4">
        <v>32</v>
      </c>
      <c r="B186" s="225">
        <v>42174</v>
      </c>
      <c r="C186" s="225"/>
      <c r="D186" s="226" t="s">
        <v>677</v>
      </c>
      <c r="E186" s="227" t="s">
        <v>656</v>
      </c>
      <c r="F186" s="228">
        <v>340</v>
      </c>
      <c r="G186" s="227"/>
      <c r="H186" s="227">
        <v>448</v>
      </c>
      <c r="I186" s="229">
        <v>448</v>
      </c>
      <c r="J186" s="230" t="s">
        <v>658</v>
      </c>
      <c r="K186" s="231">
        <f t="shared" si="109"/>
        <v>108</v>
      </c>
      <c r="L186" s="232">
        <f t="shared" si="110"/>
        <v>0.31764705882352939</v>
      </c>
      <c r="M186" s="227" t="s">
        <v>617</v>
      </c>
      <c r="N186" s="233">
        <v>43018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4">
        <v>33</v>
      </c>
      <c r="B187" s="225">
        <v>42191</v>
      </c>
      <c r="C187" s="225"/>
      <c r="D187" s="226" t="s">
        <v>707</v>
      </c>
      <c r="E187" s="227" t="s">
        <v>656</v>
      </c>
      <c r="F187" s="228">
        <v>390</v>
      </c>
      <c r="G187" s="227"/>
      <c r="H187" s="227">
        <v>460</v>
      </c>
      <c r="I187" s="229">
        <v>460</v>
      </c>
      <c r="J187" s="230" t="s">
        <v>658</v>
      </c>
      <c r="K187" s="231">
        <f t="shared" si="109"/>
        <v>70</v>
      </c>
      <c r="L187" s="232">
        <f t="shared" si="110"/>
        <v>0.17948717948717949</v>
      </c>
      <c r="M187" s="227" t="s">
        <v>617</v>
      </c>
      <c r="N187" s="233">
        <v>42478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34">
        <v>34</v>
      </c>
      <c r="B188" s="235">
        <v>42195</v>
      </c>
      <c r="C188" s="235"/>
      <c r="D188" s="236" t="s">
        <v>708</v>
      </c>
      <c r="E188" s="237" t="s">
        <v>656</v>
      </c>
      <c r="F188" s="238">
        <v>122.5</v>
      </c>
      <c r="G188" s="238"/>
      <c r="H188" s="239">
        <v>61</v>
      </c>
      <c r="I188" s="239">
        <v>172</v>
      </c>
      <c r="J188" s="240" t="s">
        <v>709</v>
      </c>
      <c r="K188" s="241">
        <f t="shared" si="109"/>
        <v>-61.5</v>
      </c>
      <c r="L188" s="242">
        <f t="shared" si="110"/>
        <v>-0.50204081632653064</v>
      </c>
      <c r="M188" s="238" t="s">
        <v>635</v>
      </c>
      <c r="N188" s="235">
        <v>43333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4">
        <v>35</v>
      </c>
      <c r="B189" s="225">
        <v>42219</v>
      </c>
      <c r="C189" s="225"/>
      <c r="D189" s="226" t="s">
        <v>710</v>
      </c>
      <c r="E189" s="227" t="s">
        <v>656</v>
      </c>
      <c r="F189" s="228">
        <v>297.5</v>
      </c>
      <c r="G189" s="227"/>
      <c r="H189" s="227">
        <v>350</v>
      </c>
      <c r="I189" s="229">
        <v>360</v>
      </c>
      <c r="J189" s="230" t="s">
        <v>711</v>
      </c>
      <c r="K189" s="231">
        <f t="shared" si="109"/>
        <v>52.5</v>
      </c>
      <c r="L189" s="232">
        <f t="shared" si="110"/>
        <v>0.17647058823529413</v>
      </c>
      <c r="M189" s="227" t="s">
        <v>617</v>
      </c>
      <c r="N189" s="233">
        <v>42232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4">
        <v>36</v>
      </c>
      <c r="B190" s="225">
        <v>42219</v>
      </c>
      <c r="C190" s="225"/>
      <c r="D190" s="226" t="s">
        <v>712</v>
      </c>
      <c r="E190" s="227" t="s">
        <v>656</v>
      </c>
      <c r="F190" s="228">
        <v>115.5</v>
      </c>
      <c r="G190" s="227"/>
      <c r="H190" s="227">
        <v>149</v>
      </c>
      <c r="I190" s="229">
        <v>140</v>
      </c>
      <c r="J190" s="230" t="s">
        <v>713</v>
      </c>
      <c r="K190" s="231">
        <f t="shared" si="109"/>
        <v>33.5</v>
      </c>
      <c r="L190" s="232">
        <f t="shared" si="110"/>
        <v>0.29004329004329005</v>
      </c>
      <c r="M190" s="227" t="s">
        <v>617</v>
      </c>
      <c r="N190" s="233">
        <v>42740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4">
        <v>37</v>
      </c>
      <c r="B191" s="225">
        <v>42251</v>
      </c>
      <c r="C191" s="225"/>
      <c r="D191" s="226" t="s">
        <v>706</v>
      </c>
      <c r="E191" s="227" t="s">
        <v>656</v>
      </c>
      <c r="F191" s="228">
        <v>226</v>
      </c>
      <c r="G191" s="227"/>
      <c r="H191" s="227">
        <v>292</v>
      </c>
      <c r="I191" s="229">
        <v>292</v>
      </c>
      <c r="J191" s="230" t="s">
        <v>714</v>
      </c>
      <c r="K191" s="231">
        <f t="shared" si="109"/>
        <v>66</v>
      </c>
      <c r="L191" s="232">
        <f t="shared" si="110"/>
        <v>0.29203539823008851</v>
      </c>
      <c r="M191" s="227" t="s">
        <v>617</v>
      </c>
      <c r="N191" s="233">
        <v>42286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4">
        <v>38</v>
      </c>
      <c r="B192" s="225">
        <v>42254</v>
      </c>
      <c r="C192" s="225"/>
      <c r="D192" s="226" t="s">
        <v>701</v>
      </c>
      <c r="E192" s="227" t="s">
        <v>656</v>
      </c>
      <c r="F192" s="228">
        <v>232.5</v>
      </c>
      <c r="G192" s="227"/>
      <c r="H192" s="227">
        <v>312.5</v>
      </c>
      <c r="I192" s="229">
        <v>310</v>
      </c>
      <c r="J192" s="230" t="s">
        <v>658</v>
      </c>
      <c r="K192" s="231">
        <f t="shared" si="109"/>
        <v>80</v>
      </c>
      <c r="L192" s="232">
        <f t="shared" si="110"/>
        <v>0.34408602150537637</v>
      </c>
      <c r="M192" s="227" t="s">
        <v>617</v>
      </c>
      <c r="N192" s="233">
        <v>42823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4">
        <v>39</v>
      </c>
      <c r="B193" s="225">
        <v>42268</v>
      </c>
      <c r="C193" s="225"/>
      <c r="D193" s="226" t="s">
        <v>715</v>
      </c>
      <c r="E193" s="227" t="s">
        <v>656</v>
      </c>
      <c r="F193" s="228">
        <v>196.5</v>
      </c>
      <c r="G193" s="227"/>
      <c r="H193" s="227">
        <v>238</v>
      </c>
      <c r="I193" s="229">
        <v>238</v>
      </c>
      <c r="J193" s="230" t="s">
        <v>714</v>
      </c>
      <c r="K193" s="231">
        <f t="shared" si="109"/>
        <v>41.5</v>
      </c>
      <c r="L193" s="232">
        <f t="shared" si="110"/>
        <v>0.21119592875318066</v>
      </c>
      <c r="M193" s="227" t="s">
        <v>617</v>
      </c>
      <c r="N193" s="233">
        <v>42291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4">
        <v>40</v>
      </c>
      <c r="B194" s="225">
        <v>42271</v>
      </c>
      <c r="C194" s="225"/>
      <c r="D194" s="226" t="s">
        <v>655</v>
      </c>
      <c r="E194" s="227" t="s">
        <v>656</v>
      </c>
      <c r="F194" s="228">
        <v>65</v>
      </c>
      <c r="G194" s="227"/>
      <c r="H194" s="227">
        <v>82</v>
      </c>
      <c r="I194" s="229">
        <v>82</v>
      </c>
      <c r="J194" s="230" t="s">
        <v>714</v>
      </c>
      <c r="K194" s="231">
        <f t="shared" si="109"/>
        <v>17</v>
      </c>
      <c r="L194" s="232">
        <f t="shared" si="110"/>
        <v>0.26153846153846155</v>
      </c>
      <c r="M194" s="227" t="s">
        <v>617</v>
      </c>
      <c r="N194" s="233">
        <v>42578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4">
        <v>41</v>
      </c>
      <c r="B195" s="225">
        <v>42291</v>
      </c>
      <c r="C195" s="225"/>
      <c r="D195" s="226" t="s">
        <v>716</v>
      </c>
      <c r="E195" s="227" t="s">
        <v>656</v>
      </c>
      <c r="F195" s="228">
        <v>144</v>
      </c>
      <c r="G195" s="227"/>
      <c r="H195" s="227">
        <v>182.5</v>
      </c>
      <c r="I195" s="229">
        <v>181</v>
      </c>
      <c r="J195" s="230" t="s">
        <v>714</v>
      </c>
      <c r="K195" s="231">
        <f t="shared" si="109"/>
        <v>38.5</v>
      </c>
      <c r="L195" s="232">
        <f t="shared" si="110"/>
        <v>0.2673611111111111</v>
      </c>
      <c r="M195" s="227" t="s">
        <v>617</v>
      </c>
      <c r="N195" s="233">
        <v>42817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4">
        <v>42</v>
      </c>
      <c r="B196" s="225">
        <v>42291</v>
      </c>
      <c r="C196" s="225"/>
      <c r="D196" s="226" t="s">
        <v>717</v>
      </c>
      <c r="E196" s="227" t="s">
        <v>656</v>
      </c>
      <c r="F196" s="228">
        <v>264</v>
      </c>
      <c r="G196" s="227"/>
      <c r="H196" s="227">
        <v>311</v>
      </c>
      <c r="I196" s="229">
        <v>311</v>
      </c>
      <c r="J196" s="230" t="s">
        <v>714</v>
      </c>
      <c r="K196" s="231">
        <f t="shared" si="109"/>
        <v>47</v>
      </c>
      <c r="L196" s="232">
        <f t="shared" si="110"/>
        <v>0.17803030303030304</v>
      </c>
      <c r="M196" s="227" t="s">
        <v>617</v>
      </c>
      <c r="N196" s="233">
        <v>42604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4">
        <v>43</v>
      </c>
      <c r="B197" s="225">
        <v>42318</v>
      </c>
      <c r="C197" s="225"/>
      <c r="D197" s="226" t="s">
        <v>718</v>
      </c>
      <c r="E197" s="227" t="s">
        <v>619</v>
      </c>
      <c r="F197" s="228">
        <v>549.5</v>
      </c>
      <c r="G197" s="227"/>
      <c r="H197" s="227">
        <v>630</v>
      </c>
      <c r="I197" s="229">
        <v>630</v>
      </c>
      <c r="J197" s="230" t="s">
        <v>714</v>
      </c>
      <c r="K197" s="231">
        <f t="shared" si="109"/>
        <v>80.5</v>
      </c>
      <c r="L197" s="232">
        <f t="shared" si="110"/>
        <v>0.1464968152866242</v>
      </c>
      <c r="M197" s="227" t="s">
        <v>617</v>
      </c>
      <c r="N197" s="233">
        <v>42419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4">
        <v>44</v>
      </c>
      <c r="B198" s="225">
        <v>42342</v>
      </c>
      <c r="C198" s="225"/>
      <c r="D198" s="226" t="s">
        <v>719</v>
      </c>
      <c r="E198" s="227" t="s">
        <v>656</v>
      </c>
      <c r="F198" s="228">
        <v>1027.5</v>
      </c>
      <c r="G198" s="227"/>
      <c r="H198" s="227">
        <v>1315</v>
      </c>
      <c r="I198" s="229">
        <v>1250</v>
      </c>
      <c r="J198" s="230" t="s">
        <v>714</v>
      </c>
      <c r="K198" s="231">
        <f t="shared" si="109"/>
        <v>287.5</v>
      </c>
      <c r="L198" s="232">
        <f t="shared" si="110"/>
        <v>0.27980535279805352</v>
      </c>
      <c r="M198" s="227" t="s">
        <v>617</v>
      </c>
      <c r="N198" s="233">
        <v>43244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4">
        <v>45</v>
      </c>
      <c r="B199" s="225">
        <v>42367</v>
      </c>
      <c r="C199" s="225"/>
      <c r="D199" s="226" t="s">
        <v>720</v>
      </c>
      <c r="E199" s="227" t="s">
        <v>656</v>
      </c>
      <c r="F199" s="228">
        <v>465</v>
      </c>
      <c r="G199" s="227"/>
      <c r="H199" s="227">
        <v>540</v>
      </c>
      <c r="I199" s="229">
        <v>540</v>
      </c>
      <c r="J199" s="230" t="s">
        <v>714</v>
      </c>
      <c r="K199" s="231">
        <f t="shared" si="109"/>
        <v>75</v>
      </c>
      <c r="L199" s="232">
        <f t="shared" si="110"/>
        <v>0.16129032258064516</v>
      </c>
      <c r="M199" s="227" t="s">
        <v>617</v>
      </c>
      <c r="N199" s="233">
        <v>42530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4">
        <v>46</v>
      </c>
      <c r="B200" s="225">
        <v>42380</v>
      </c>
      <c r="C200" s="225"/>
      <c r="D200" s="226" t="s">
        <v>392</v>
      </c>
      <c r="E200" s="227" t="s">
        <v>619</v>
      </c>
      <c r="F200" s="228">
        <v>81</v>
      </c>
      <c r="G200" s="227"/>
      <c r="H200" s="227">
        <v>110</v>
      </c>
      <c r="I200" s="229">
        <v>110</v>
      </c>
      <c r="J200" s="230" t="s">
        <v>714</v>
      </c>
      <c r="K200" s="231">
        <f t="shared" si="109"/>
        <v>29</v>
      </c>
      <c r="L200" s="232">
        <f t="shared" si="110"/>
        <v>0.35802469135802467</v>
      </c>
      <c r="M200" s="227" t="s">
        <v>617</v>
      </c>
      <c r="N200" s="233">
        <v>42745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4">
        <v>47</v>
      </c>
      <c r="B201" s="225">
        <v>42382</v>
      </c>
      <c r="C201" s="225"/>
      <c r="D201" s="226" t="s">
        <v>721</v>
      </c>
      <c r="E201" s="227" t="s">
        <v>619</v>
      </c>
      <c r="F201" s="228">
        <v>417.5</v>
      </c>
      <c r="G201" s="227"/>
      <c r="H201" s="227">
        <v>547</v>
      </c>
      <c r="I201" s="229">
        <v>535</v>
      </c>
      <c r="J201" s="230" t="s">
        <v>714</v>
      </c>
      <c r="K201" s="231">
        <f t="shared" si="109"/>
        <v>129.5</v>
      </c>
      <c r="L201" s="232">
        <f t="shared" si="110"/>
        <v>0.31017964071856285</v>
      </c>
      <c r="M201" s="227" t="s">
        <v>617</v>
      </c>
      <c r="N201" s="233">
        <v>42578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4">
        <v>48</v>
      </c>
      <c r="B202" s="225">
        <v>42408</v>
      </c>
      <c r="C202" s="225"/>
      <c r="D202" s="226" t="s">
        <v>722</v>
      </c>
      <c r="E202" s="227" t="s">
        <v>656</v>
      </c>
      <c r="F202" s="228">
        <v>650</v>
      </c>
      <c r="G202" s="227"/>
      <c r="H202" s="227">
        <v>800</v>
      </c>
      <c r="I202" s="229">
        <v>800</v>
      </c>
      <c r="J202" s="230" t="s">
        <v>714</v>
      </c>
      <c r="K202" s="231">
        <f t="shared" si="109"/>
        <v>150</v>
      </c>
      <c r="L202" s="232">
        <f t="shared" si="110"/>
        <v>0.23076923076923078</v>
      </c>
      <c r="M202" s="227" t="s">
        <v>617</v>
      </c>
      <c r="N202" s="233">
        <v>43154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4">
        <v>49</v>
      </c>
      <c r="B203" s="225">
        <v>42433</v>
      </c>
      <c r="C203" s="225"/>
      <c r="D203" s="226" t="s">
        <v>212</v>
      </c>
      <c r="E203" s="227" t="s">
        <v>656</v>
      </c>
      <c r="F203" s="228">
        <v>437.5</v>
      </c>
      <c r="G203" s="227"/>
      <c r="H203" s="227">
        <v>504.5</v>
      </c>
      <c r="I203" s="229">
        <v>522</v>
      </c>
      <c r="J203" s="230" t="s">
        <v>723</v>
      </c>
      <c r="K203" s="231">
        <f t="shared" si="109"/>
        <v>67</v>
      </c>
      <c r="L203" s="232">
        <f t="shared" si="110"/>
        <v>0.15314285714285714</v>
      </c>
      <c r="M203" s="227" t="s">
        <v>617</v>
      </c>
      <c r="N203" s="233">
        <v>42480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4">
        <v>50</v>
      </c>
      <c r="B204" s="225">
        <v>42438</v>
      </c>
      <c r="C204" s="225"/>
      <c r="D204" s="226" t="s">
        <v>724</v>
      </c>
      <c r="E204" s="227" t="s">
        <v>656</v>
      </c>
      <c r="F204" s="228">
        <v>189.5</v>
      </c>
      <c r="G204" s="227"/>
      <c r="H204" s="227">
        <v>218</v>
      </c>
      <c r="I204" s="229">
        <v>218</v>
      </c>
      <c r="J204" s="230" t="s">
        <v>714</v>
      </c>
      <c r="K204" s="231">
        <f t="shared" si="109"/>
        <v>28.5</v>
      </c>
      <c r="L204" s="232">
        <f t="shared" si="110"/>
        <v>0.15039577836411611</v>
      </c>
      <c r="M204" s="227" t="s">
        <v>617</v>
      </c>
      <c r="N204" s="233">
        <v>43034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34">
        <v>51</v>
      </c>
      <c r="B205" s="235">
        <v>42471</v>
      </c>
      <c r="C205" s="235"/>
      <c r="D205" s="243" t="s">
        <v>725</v>
      </c>
      <c r="E205" s="238" t="s">
        <v>656</v>
      </c>
      <c r="F205" s="238">
        <v>36.5</v>
      </c>
      <c r="G205" s="239"/>
      <c r="H205" s="239">
        <v>15.85</v>
      </c>
      <c r="I205" s="239">
        <v>60</v>
      </c>
      <c r="J205" s="240" t="s">
        <v>726</v>
      </c>
      <c r="K205" s="241">
        <f t="shared" si="109"/>
        <v>-20.65</v>
      </c>
      <c r="L205" s="242">
        <f t="shared" si="110"/>
        <v>-0.5657534246575342</v>
      </c>
      <c r="M205" s="238" t="s">
        <v>635</v>
      </c>
      <c r="N205" s="246">
        <v>43627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4">
        <v>52</v>
      </c>
      <c r="B206" s="225">
        <v>42472</v>
      </c>
      <c r="C206" s="225"/>
      <c r="D206" s="226" t="s">
        <v>727</v>
      </c>
      <c r="E206" s="227" t="s">
        <v>656</v>
      </c>
      <c r="F206" s="228">
        <v>93</v>
      </c>
      <c r="G206" s="227"/>
      <c r="H206" s="227">
        <v>149</v>
      </c>
      <c r="I206" s="229">
        <v>140</v>
      </c>
      <c r="J206" s="230" t="s">
        <v>728</v>
      </c>
      <c r="K206" s="231">
        <f t="shared" si="109"/>
        <v>56</v>
      </c>
      <c r="L206" s="232">
        <f t="shared" si="110"/>
        <v>0.60215053763440862</v>
      </c>
      <c r="M206" s="227" t="s">
        <v>617</v>
      </c>
      <c r="N206" s="233">
        <v>42740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4">
        <v>53</v>
      </c>
      <c r="B207" s="225">
        <v>42472</v>
      </c>
      <c r="C207" s="225"/>
      <c r="D207" s="226" t="s">
        <v>729</v>
      </c>
      <c r="E207" s="227" t="s">
        <v>656</v>
      </c>
      <c r="F207" s="228">
        <v>130</v>
      </c>
      <c r="G207" s="227"/>
      <c r="H207" s="227">
        <v>150</v>
      </c>
      <c r="I207" s="229" t="s">
        <v>730</v>
      </c>
      <c r="J207" s="230" t="s">
        <v>714</v>
      </c>
      <c r="K207" s="231">
        <f t="shared" si="109"/>
        <v>20</v>
      </c>
      <c r="L207" s="232">
        <f t="shared" si="110"/>
        <v>0.15384615384615385</v>
      </c>
      <c r="M207" s="227" t="s">
        <v>617</v>
      </c>
      <c r="N207" s="233">
        <v>42564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4">
        <v>54</v>
      </c>
      <c r="B208" s="225">
        <v>42473</v>
      </c>
      <c r="C208" s="225"/>
      <c r="D208" s="226" t="s">
        <v>731</v>
      </c>
      <c r="E208" s="227" t="s">
        <v>656</v>
      </c>
      <c r="F208" s="228">
        <v>196</v>
      </c>
      <c r="G208" s="227"/>
      <c r="H208" s="227">
        <v>299</v>
      </c>
      <c r="I208" s="229">
        <v>299</v>
      </c>
      <c r="J208" s="230" t="s">
        <v>714</v>
      </c>
      <c r="K208" s="231">
        <v>103</v>
      </c>
      <c r="L208" s="232">
        <v>0.52551020408163296</v>
      </c>
      <c r="M208" s="227" t="s">
        <v>617</v>
      </c>
      <c r="N208" s="233">
        <v>42620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4">
        <v>55</v>
      </c>
      <c r="B209" s="225">
        <v>42473</v>
      </c>
      <c r="C209" s="225"/>
      <c r="D209" s="226" t="s">
        <v>732</v>
      </c>
      <c r="E209" s="227" t="s">
        <v>656</v>
      </c>
      <c r="F209" s="228">
        <v>88</v>
      </c>
      <c r="G209" s="227"/>
      <c r="H209" s="227">
        <v>103</v>
      </c>
      <c r="I209" s="229">
        <v>103</v>
      </c>
      <c r="J209" s="230" t="s">
        <v>714</v>
      </c>
      <c r="K209" s="231">
        <v>15</v>
      </c>
      <c r="L209" s="232">
        <v>0.170454545454545</v>
      </c>
      <c r="M209" s="227" t="s">
        <v>617</v>
      </c>
      <c r="N209" s="233">
        <v>42530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4">
        <v>56</v>
      </c>
      <c r="B210" s="225">
        <v>42492</v>
      </c>
      <c r="C210" s="225"/>
      <c r="D210" s="226" t="s">
        <v>733</v>
      </c>
      <c r="E210" s="227" t="s">
        <v>656</v>
      </c>
      <c r="F210" s="228">
        <v>127.5</v>
      </c>
      <c r="G210" s="227"/>
      <c r="H210" s="227">
        <v>148</v>
      </c>
      <c r="I210" s="229" t="s">
        <v>734</v>
      </c>
      <c r="J210" s="230" t="s">
        <v>714</v>
      </c>
      <c r="K210" s="231">
        <f t="shared" ref="K210:K214" si="111">H210-F210</f>
        <v>20.5</v>
      </c>
      <c r="L210" s="232">
        <f t="shared" ref="L210:L214" si="112">K210/F210</f>
        <v>0.16078431372549021</v>
      </c>
      <c r="M210" s="227" t="s">
        <v>617</v>
      </c>
      <c r="N210" s="233">
        <v>42564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4">
        <v>57</v>
      </c>
      <c r="B211" s="225">
        <v>42493</v>
      </c>
      <c r="C211" s="225"/>
      <c r="D211" s="226" t="s">
        <v>735</v>
      </c>
      <c r="E211" s="227" t="s">
        <v>656</v>
      </c>
      <c r="F211" s="228">
        <v>675</v>
      </c>
      <c r="G211" s="227"/>
      <c r="H211" s="227">
        <v>815</v>
      </c>
      <c r="I211" s="229" t="s">
        <v>736</v>
      </c>
      <c r="J211" s="230" t="s">
        <v>714</v>
      </c>
      <c r="K211" s="231">
        <f t="shared" si="111"/>
        <v>140</v>
      </c>
      <c r="L211" s="232">
        <f t="shared" si="112"/>
        <v>0.2074074074074074</v>
      </c>
      <c r="M211" s="227" t="s">
        <v>617</v>
      </c>
      <c r="N211" s="233">
        <v>43154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4">
        <v>58</v>
      </c>
      <c r="B212" s="235">
        <v>42522</v>
      </c>
      <c r="C212" s="235"/>
      <c r="D212" s="236" t="s">
        <v>737</v>
      </c>
      <c r="E212" s="237" t="s">
        <v>656</v>
      </c>
      <c r="F212" s="238">
        <v>500</v>
      </c>
      <c r="G212" s="238"/>
      <c r="H212" s="239">
        <v>232.5</v>
      </c>
      <c r="I212" s="239" t="s">
        <v>738</v>
      </c>
      <c r="J212" s="240" t="s">
        <v>739</v>
      </c>
      <c r="K212" s="241">
        <f t="shared" si="111"/>
        <v>-267.5</v>
      </c>
      <c r="L212" s="242">
        <f t="shared" si="112"/>
        <v>-0.53500000000000003</v>
      </c>
      <c r="M212" s="238" t="s">
        <v>635</v>
      </c>
      <c r="N212" s="235">
        <v>43735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4">
        <v>59</v>
      </c>
      <c r="B213" s="225">
        <v>42527</v>
      </c>
      <c r="C213" s="225"/>
      <c r="D213" s="226" t="s">
        <v>562</v>
      </c>
      <c r="E213" s="227" t="s">
        <v>656</v>
      </c>
      <c r="F213" s="228">
        <v>110</v>
      </c>
      <c r="G213" s="227"/>
      <c r="H213" s="227">
        <v>126.5</v>
      </c>
      <c r="I213" s="229">
        <v>125</v>
      </c>
      <c r="J213" s="230" t="s">
        <v>665</v>
      </c>
      <c r="K213" s="231">
        <f t="shared" si="111"/>
        <v>16.5</v>
      </c>
      <c r="L213" s="232">
        <f t="shared" si="112"/>
        <v>0.15</v>
      </c>
      <c r="M213" s="227" t="s">
        <v>617</v>
      </c>
      <c r="N213" s="233">
        <v>42552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4">
        <v>60</v>
      </c>
      <c r="B214" s="225">
        <v>42538</v>
      </c>
      <c r="C214" s="225"/>
      <c r="D214" s="226" t="s">
        <v>740</v>
      </c>
      <c r="E214" s="227" t="s">
        <v>656</v>
      </c>
      <c r="F214" s="228">
        <v>44</v>
      </c>
      <c r="G214" s="227"/>
      <c r="H214" s="227">
        <v>69.5</v>
      </c>
      <c r="I214" s="229">
        <v>69.5</v>
      </c>
      <c r="J214" s="230" t="s">
        <v>741</v>
      </c>
      <c r="K214" s="231">
        <f t="shared" si="111"/>
        <v>25.5</v>
      </c>
      <c r="L214" s="232">
        <f t="shared" si="112"/>
        <v>0.57954545454545459</v>
      </c>
      <c r="M214" s="227" t="s">
        <v>617</v>
      </c>
      <c r="N214" s="233">
        <v>42977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4">
        <v>61</v>
      </c>
      <c r="B215" s="225">
        <v>42549</v>
      </c>
      <c r="C215" s="225"/>
      <c r="D215" s="226" t="s">
        <v>742</v>
      </c>
      <c r="E215" s="227" t="s">
        <v>656</v>
      </c>
      <c r="F215" s="228">
        <v>262.5</v>
      </c>
      <c r="G215" s="227"/>
      <c r="H215" s="227">
        <v>340</v>
      </c>
      <c r="I215" s="229">
        <v>333</v>
      </c>
      <c r="J215" s="230" t="s">
        <v>743</v>
      </c>
      <c r="K215" s="231">
        <v>77.5</v>
      </c>
      <c r="L215" s="232">
        <v>0.29523809523809502</v>
      </c>
      <c r="M215" s="227" t="s">
        <v>617</v>
      </c>
      <c r="N215" s="233">
        <v>43017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4">
        <v>62</v>
      </c>
      <c r="B216" s="225">
        <v>42549</v>
      </c>
      <c r="C216" s="225"/>
      <c r="D216" s="226" t="s">
        <v>744</v>
      </c>
      <c r="E216" s="227" t="s">
        <v>656</v>
      </c>
      <c r="F216" s="228">
        <v>840</v>
      </c>
      <c r="G216" s="227"/>
      <c r="H216" s="227">
        <v>1230</v>
      </c>
      <c r="I216" s="229">
        <v>1230</v>
      </c>
      <c r="J216" s="230" t="s">
        <v>714</v>
      </c>
      <c r="K216" s="231">
        <v>390</v>
      </c>
      <c r="L216" s="232">
        <v>0.46428571428571402</v>
      </c>
      <c r="M216" s="227" t="s">
        <v>617</v>
      </c>
      <c r="N216" s="233">
        <v>42649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47">
        <v>63</v>
      </c>
      <c r="B217" s="248">
        <v>42556</v>
      </c>
      <c r="C217" s="248"/>
      <c r="D217" s="249" t="s">
        <v>745</v>
      </c>
      <c r="E217" s="250" t="s">
        <v>656</v>
      </c>
      <c r="F217" s="250">
        <v>395</v>
      </c>
      <c r="G217" s="251"/>
      <c r="H217" s="251">
        <f>(468.5+342.5)/2</f>
        <v>405.5</v>
      </c>
      <c r="I217" s="251">
        <v>510</v>
      </c>
      <c r="J217" s="252" t="s">
        <v>746</v>
      </c>
      <c r="K217" s="253">
        <f t="shared" ref="K217:K223" si="113">H217-F217</f>
        <v>10.5</v>
      </c>
      <c r="L217" s="254">
        <f t="shared" ref="L217:L223" si="114">K217/F217</f>
        <v>2.6582278481012658E-2</v>
      </c>
      <c r="M217" s="250" t="s">
        <v>747</v>
      </c>
      <c r="N217" s="248">
        <v>43606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4">
        <v>64</v>
      </c>
      <c r="B218" s="235">
        <v>42584</v>
      </c>
      <c r="C218" s="235"/>
      <c r="D218" s="236" t="s">
        <v>748</v>
      </c>
      <c r="E218" s="237" t="s">
        <v>619</v>
      </c>
      <c r="F218" s="238">
        <f>169.5-12.8</f>
        <v>156.69999999999999</v>
      </c>
      <c r="G218" s="238"/>
      <c r="H218" s="239">
        <v>77</v>
      </c>
      <c r="I218" s="239" t="s">
        <v>749</v>
      </c>
      <c r="J218" s="240" t="s">
        <v>750</v>
      </c>
      <c r="K218" s="241">
        <f t="shared" si="113"/>
        <v>-79.699999999999989</v>
      </c>
      <c r="L218" s="242">
        <f t="shared" si="114"/>
        <v>-0.50861518825781749</v>
      </c>
      <c r="M218" s="238" t="s">
        <v>635</v>
      </c>
      <c r="N218" s="235">
        <v>43522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4">
        <v>65</v>
      </c>
      <c r="B219" s="235">
        <v>42586</v>
      </c>
      <c r="C219" s="235"/>
      <c r="D219" s="236" t="s">
        <v>751</v>
      </c>
      <c r="E219" s="237" t="s">
        <v>656</v>
      </c>
      <c r="F219" s="238">
        <v>400</v>
      </c>
      <c r="G219" s="238"/>
      <c r="H219" s="239">
        <v>305</v>
      </c>
      <c r="I219" s="239">
        <v>475</v>
      </c>
      <c r="J219" s="240" t="s">
        <v>752</v>
      </c>
      <c r="K219" s="241">
        <f t="shared" si="113"/>
        <v>-95</v>
      </c>
      <c r="L219" s="242">
        <f t="shared" si="114"/>
        <v>-0.23749999999999999</v>
      </c>
      <c r="M219" s="238" t="s">
        <v>635</v>
      </c>
      <c r="N219" s="235">
        <v>43606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4">
        <v>66</v>
      </c>
      <c r="B220" s="225">
        <v>42593</v>
      </c>
      <c r="C220" s="225"/>
      <c r="D220" s="226" t="s">
        <v>753</v>
      </c>
      <c r="E220" s="227" t="s">
        <v>656</v>
      </c>
      <c r="F220" s="228">
        <v>86.5</v>
      </c>
      <c r="G220" s="227"/>
      <c r="H220" s="227">
        <v>130</v>
      </c>
      <c r="I220" s="229">
        <v>130</v>
      </c>
      <c r="J220" s="230" t="s">
        <v>754</v>
      </c>
      <c r="K220" s="231">
        <f t="shared" si="113"/>
        <v>43.5</v>
      </c>
      <c r="L220" s="232">
        <f t="shared" si="114"/>
        <v>0.50289017341040465</v>
      </c>
      <c r="M220" s="227" t="s">
        <v>617</v>
      </c>
      <c r="N220" s="233">
        <v>43091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4">
        <v>67</v>
      </c>
      <c r="B221" s="235">
        <v>42600</v>
      </c>
      <c r="C221" s="235"/>
      <c r="D221" s="236" t="s">
        <v>111</v>
      </c>
      <c r="E221" s="237" t="s">
        <v>656</v>
      </c>
      <c r="F221" s="238">
        <v>133.5</v>
      </c>
      <c r="G221" s="238"/>
      <c r="H221" s="239">
        <v>126.5</v>
      </c>
      <c r="I221" s="239">
        <v>178</v>
      </c>
      <c r="J221" s="240" t="s">
        <v>755</v>
      </c>
      <c r="K221" s="241">
        <f t="shared" si="113"/>
        <v>-7</v>
      </c>
      <c r="L221" s="242">
        <f t="shared" si="114"/>
        <v>-5.2434456928838954E-2</v>
      </c>
      <c r="M221" s="238" t="s">
        <v>635</v>
      </c>
      <c r="N221" s="235">
        <v>42615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4">
        <v>68</v>
      </c>
      <c r="B222" s="225">
        <v>42613</v>
      </c>
      <c r="C222" s="225"/>
      <c r="D222" s="226" t="s">
        <v>756</v>
      </c>
      <c r="E222" s="227" t="s">
        <v>656</v>
      </c>
      <c r="F222" s="228">
        <v>560</v>
      </c>
      <c r="G222" s="227"/>
      <c r="H222" s="227">
        <v>725</v>
      </c>
      <c r="I222" s="229">
        <v>725</v>
      </c>
      <c r="J222" s="230" t="s">
        <v>658</v>
      </c>
      <c r="K222" s="231">
        <f t="shared" si="113"/>
        <v>165</v>
      </c>
      <c r="L222" s="232">
        <f t="shared" si="114"/>
        <v>0.29464285714285715</v>
      </c>
      <c r="M222" s="227" t="s">
        <v>617</v>
      </c>
      <c r="N222" s="233">
        <v>42456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4">
        <v>69</v>
      </c>
      <c r="B223" s="225">
        <v>42614</v>
      </c>
      <c r="C223" s="225"/>
      <c r="D223" s="226" t="s">
        <v>757</v>
      </c>
      <c r="E223" s="227" t="s">
        <v>656</v>
      </c>
      <c r="F223" s="228">
        <v>160.5</v>
      </c>
      <c r="G223" s="227"/>
      <c r="H223" s="227">
        <v>210</v>
      </c>
      <c r="I223" s="229">
        <v>210</v>
      </c>
      <c r="J223" s="230" t="s">
        <v>658</v>
      </c>
      <c r="K223" s="231">
        <f t="shared" si="113"/>
        <v>49.5</v>
      </c>
      <c r="L223" s="232">
        <f t="shared" si="114"/>
        <v>0.30841121495327101</v>
      </c>
      <c r="M223" s="227" t="s">
        <v>617</v>
      </c>
      <c r="N223" s="233">
        <v>42871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4">
        <v>70</v>
      </c>
      <c r="B224" s="225">
        <v>42646</v>
      </c>
      <c r="C224" s="225"/>
      <c r="D224" s="226" t="s">
        <v>407</v>
      </c>
      <c r="E224" s="227" t="s">
        <v>656</v>
      </c>
      <c r="F224" s="228">
        <v>430</v>
      </c>
      <c r="G224" s="227"/>
      <c r="H224" s="227">
        <v>596</v>
      </c>
      <c r="I224" s="229">
        <v>575</v>
      </c>
      <c r="J224" s="230" t="s">
        <v>758</v>
      </c>
      <c r="K224" s="231">
        <v>166</v>
      </c>
      <c r="L224" s="232">
        <v>0.38604651162790699</v>
      </c>
      <c r="M224" s="227" t="s">
        <v>617</v>
      </c>
      <c r="N224" s="233">
        <v>42769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4">
        <v>71</v>
      </c>
      <c r="B225" s="225">
        <v>42657</v>
      </c>
      <c r="C225" s="225"/>
      <c r="D225" s="226" t="s">
        <v>759</v>
      </c>
      <c r="E225" s="227" t="s">
        <v>656</v>
      </c>
      <c r="F225" s="228">
        <v>280</v>
      </c>
      <c r="G225" s="227"/>
      <c r="H225" s="227">
        <v>345</v>
      </c>
      <c r="I225" s="229">
        <v>345</v>
      </c>
      <c r="J225" s="230" t="s">
        <v>658</v>
      </c>
      <c r="K225" s="231">
        <f t="shared" ref="K225:K230" si="115">H225-F225</f>
        <v>65</v>
      </c>
      <c r="L225" s="232">
        <f t="shared" ref="L225:L226" si="116">K225/F225</f>
        <v>0.23214285714285715</v>
      </c>
      <c r="M225" s="227" t="s">
        <v>617</v>
      </c>
      <c r="N225" s="233">
        <v>42814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4">
        <v>72</v>
      </c>
      <c r="B226" s="225">
        <v>42657</v>
      </c>
      <c r="C226" s="225"/>
      <c r="D226" s="226" t="s">
        <v>760</v>
      </c>
      <c r="E226" s="227" t="s">
        <v>656</v>
      </c>
      <c r="F226" s="228">
        <v>245</v>
      </c>
      <c r="G226" s="227"/>
      <c r="H226" s="227">
        <v>325.5</v>
      </c>
      <c r="I226" s="229">
        <v>330</v>
      </c>
      <c r="J226" s="230" t="s">
        <v>761</v>
      </c>
      <c r="K226" s="231">
        <f t="shared" si="115"/>
        <v>80.5</v>
      </c>
      <c r="L226" s="232">
        <f t="shared" si="116"/>
        <v>0.32857142857142857</v>
      </c>
      <c r="M226" s="227" t="s">
        <v>617</v>
      </c>
      <c r="N226" s="233">
        <v>42769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4">
        <v>73</v>
      </c>
      <c r="B227" s="225">
        <v>42660</v>
      </c>
      <c r="C227" s="225"/>
      <c r="D227" s="226" t="s">
        <v>352</v>
      </c>
      <c r="E227" s="227" t="s">
        <v>656</v>
      </c>
      <c r="F227" s="228">
        <v>125</v>
      </c>
      <c r="G227" s="227"/>
      <c r="H227" s="227">
        <v>160</v>
      </c>
      <c r="I227" s="229">
        <v>160</v>
      </c>
      <c r="J227" s="230" t="s">
        <v>714</v>
      </c>
      <c r="K227" s="231">
        <f t="shared" si="115"/>
        <v>35</v>
      </c>
      <c r="L227" s="232">
        <v>0.28000000000000003</v>
      </c>
      <c r="M227" s="227" t="s">
        <v>617</v>
      </c>
      <c r="N227" s="233">
        <v>42803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4">
        <v>74</v>
      </c>
      <c r="B228" s="225">
        <v>42660</v>
      </c>
      <c r="C228" s="225"/>
      <c r="D228" s="226" t="s">
        <v>484</v>
      </c>
      <c r="E228" s="227" t="s">
        <v>656</v>
      </c>
      <c r="F228" s="228">
        <v>114</v>
      </c>
      <c r="G228" s="227"/>
      <c r="H228" s="227">
        <v>145</v>
      </c>
      <c r="I228" s="229">
        <v>145</v>
      </c>
      <c r="J228" s="230" t="s">
        <v>714</v>
      </c>
      <c r="K228" s="231">
        <f t="shared" si="115"/>
        <v>31</v>
      </c>
      <c r="L228" s="232">
        <f t="shared" ref="L228:L230" si="117">K228/F228</f>
        <v>0.27192982456140352</v>
      </c>
      <c r="M228" s="227" t="s">
        <v>617</v>
      </c>
      <c r="N228" s="233">
        <v>42859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4">
        <v>75</v>
      </c>
      <c r="B229" s="225">
        <v>42660</v>
      </c>
      <c r="C229" s="225"/>
      <c r="D229" s="226" t="s">
        <v>762</v>
      </c>
      <c r="E229" s="227" t="s">
        <v>656</v>
      </c>
      <c r="F229" s="228">
        <v>212</v>
      </c>
      <c r="G229" s="227"/>
      <c r="H229" s="227">
        <v>280</v>
      </c>
      <c r="I229" s="229">
        <v>276</v>
      </c>
      <c r="J229" s="230" t="s">
        <v>763</v>
      </c>
      <c r="K229" s="231">
        <f t="shared" si="115"/>
        <v>68</v>
      </c>
      <c r="L229" s="232">
        <f t="shared" si="117"/>
        <v>0.32075471698113206</v>
      </c>
      <c r="M229" s="227" t="s">
        <v>617</v>
      </c>
      <c r="N229" s="233">
        <v>42858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4">
        <v>76</v>
      </c>
      <c r="B230" s="225">
        <v>42678</v>
      </c>
      <c r="C230" s="225"/>
      <c r="D230" s="226" t="s">
        <v>472</v>
      </c>
      <c r="E230" s="227" t="s">
        <v>656</v>
      </c>
      <c r="F230" s="228">
        <v>155</v>
      </c>
      <c r="G230" s="227"/>
      <c r="H230" s="227">
        <v>210</v>
      </c>
      <c r="I230" s="229">
        <v>210</v>
      </c>
      <c r="J230" s="230" t="s">
        <v>764</v>
      </c>
      <c r="K230" s="231">
        <f t="shared" si="115"/>
        <v>55</v>
      </c>
      <c r="L230" s="232">
        <f t="shared" si="117"/>
        <v>0.35483870967741937</v>
      </c>
      <c r="M230" s="227" t="s">
        <v>617</v>
      </c>
      <c r="N230" s="233">
        <v>42944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4">
        <v>77</v>
      </c>
      <c r="B231" s="235">
        <v>42710</v>
      </c>
      <c r="C231" s="235"/>
      <c r="D231" s="236" t="s">
        <v>765</v>
      </c>
      <c r="E231" s="237" t="s">
        <v>656</v>
      </c>
      <c r="F231" s="238">
        <v>150.5</v>
      </c>
      <c r="G231" s="238"/>
      <c r="H231" s="239">
        <v>72.5</v>
      </c>
      <c r="I231" s="239">
        <v>174</v>
      </c>
      <c r="J231" s="240" t="s">
        <v>766</v>
      </c>
      <c r="K231" s="241">
        <v>-78</v>
      </c>
      <c r="L231" s="242">
        <v>-0.51827242524916906</v>
      </c>
      <c r="M231" s="238" t="s">
        <v>635</v>
      </c>
      <c r="N231" s="235">
        <v>43333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4">
        <v>78</v>
      </c>
      <c r="B232" s="225">
        <v>42712</v>
      </c>
      <c r="C232" s="225"/>
      <c r="D232" s="226" t="s">
        <v>767</v>
      </c>
      <c r="E232" s="227" t="s">
        <v>656</v>
      </c>
      <c r="F232" s="228">
        <v>380</v>
      </c>
      <c r="G232" s="227"/>
      <c r="H232" s="227">
        <v>478</v>
      </c>
      <c r="I232" s="229">
        <v>468</v>
      </c>
      <c r="J232" s="230" t="s">
        <v>714</v>
      </c>
      <c r="K232" s="231">
        <f t="shared" ref="K232:K234" si="118">H232-F232</f>
        <v>98</v>
      </c>
      <c r="L232" s="232">
        <f t="shared" ref="L232:L234" si="119">K232/F232</f>
        <v>0.25789473684210529</v>
      </c>
      <c r="M232" s="227" t="s">
        <v>617</v>
      </c>
      <c r="N232" s="233">
        <v>43025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4">
        <v>79</v>
      </c>
      <c r="B233" s="225">
        <v>42734</v>
      </c>
      <c r="C233" s="225"/>
      <c r="D233" s="226" t="s">
        <v>110</v>
      </c>
      <c r="E233" s="227" t="s">
        <v>656</v>
      </c>
      <c r="F233" s="228">
        <v>305</v>
      </c>
      <c r="G233" s="227"/>
      <c r="H233" s="227">
        <v>375</v>
      </c>
      <c r="I233" s="229">
        <v>375</v>
      </c>
      <c r="J233" s="230" t="s">
        <v>714</v>
      </c>
      <c r="K233" s="231">
        <f t="shared" si="118"/>
        <v>70</v>
      </c>
      <c r="L233" s="232">
        <f t="shared" si="119"/>
        <v>0.22950819672131148</v>
      </c>
      <c r="M233" s="227" t="s">
        <v>617</v>
      </c>
      <c r="N233" s="233">
        <v>42768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4">
        <v>80</v>
      </c>
      <c r="B234" s="225">
        <v>42739</v>
      </c>
      <c r="C234" s="225"/>
      <c r="D234" s="226" t="s">
        <v>96</v>
      </c>
      <c r="E234" s="227" t="s">
        <v>656</v>
      </c>
      <c r="F234" s="228">
        <v>99.5</v>
      </c>
      <c r="G234" s="227"/>
      <c r="H234" s="227">
        <v>158</v>
      </c>
      <c r="I234" s="229">
        <v>158</v>
      </c>
      <c r="J234" s="230" t="s">
        <v>714</v>
      </c>
      <c r="K234" s="231">
        <f t="shared" si="118"/>
        <v>58.5</v>
      </c>
      <c r="L234" s="232">
        <f t="shared" si="119"/>
        <v>0.5879396984924623</v>
      </c>
      <c r="M234" s="227" t="s">
        <v>617</v>
      </c>
      <c r="N234" s="233">
        <v>42898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4">
        <v>81</v>
      </c>
      <c r="B235" s="225">
        <v>42739</v>
      </c>
      <c r="C235" s="225"/>
      <c r="D235" s="226" t="s">
        <v>96</v>
      </c>
      <c r="E235" s="227" t="s">
        <v>656</v>
      </c>
      <c r="F235" s="228">
        <v>99.5</v>
      </c>
      <c r="G235" s="227"/>
      <c r="H235" s="227">
        <v>158</v>
      </c>
      <c r="I235" s="229">
        <v>158</v>
      </c>
      <c r="J235" s="230" t="s">
        <v>714</v>
      </c>
      <c r="K235" s="231">
        <v>58.5</v>
      </c>
      <c r="L235" s="232">
        <v>0.58793969849246197</v>
      </c>
      <c r="M235" s="227" t="s">
        <v>617</v>
      </c>
      <c r="N235" s="233">
        <v>42898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4">
        <v>82</v>
      </c>
      <c r="B236" s="225">
        <v>42786</v>
      </c>
      <c r="C236" s="225"/>
      <c r="D236" s="226" t="s">
        <v>187</v>
      </c>
      <c r="E236" s="227" t="s">
        <v>656</v>
      </c>
      <c r="F236" s="228">
        <v>140.5</v>
      </c>
      <c r="G236" s="227"/>
      <c r="H236" s="227">
        <v>220</v>
      </c>
      <c r="I236" s="229">
        <v>220</v>
      </c>
      <c r="J236" s="230" t="s">
        <v>714</v>
      </c>
      <c r="K236" s="231">
        <f>H236-F236</f>
        <v>79.5</v>
      </c>
      <c r="L236" s="232">
        <f>K236/F236</f>
        <v>0.5658362989323843</v>
      </c>
      <c r="M236" s="227" t="s">
        <v>617</v>
      </c>
      <c r="N236" s="233">
        <v>42864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4">
        <v>83</v>
      </c>
      <c r="B237" s="225">
        <v>42786</v>
      </c>
      <c r="C237" s="225"/>
      <c r="D237" s="226" t="s">
        <v>768</v>
      </c>
      <c r="E237" s="227" t="s">
        <v>656</v>
      </c>
      <c r="F237" s="228">
        <v>202.5</v>
      </c>
      <c r="G237" s="227"/>
      <c r="H237" s="227">
        <v>234</v>
      </c>
      <c r="I237" s="229">
        <v>234</v>
      </c>
      <c r="J237" s="230" t="s">
        <v>714</v>
      </c>
      <c r="K237" s="231">
        <v>31.5</v>
      </c>
      <c r="L237" s="232">
        <v>0.155555555555556</v>
      </c>
      <c r="M237" s="227" t="s">
        <v>617</v>
      </c>
      <c r="N237" s="233">
        <v>42836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4">
        <v>84</v>
      </c>
      <c r="B238" s="225">
        <v>42818</v>
      </c>
      <c r="C238" s="225"/>
      <c r="D238" s="226" t="s">
        <v>769</v>
      </c>
      <c r="E238" s="227" t="s">
        <v>656</v>
      </c>
      <c r="F238" s="228">
        <v>300.5</v>
      </c>
      <c r="G238" s="227"/>
      <c r="H238" s="227">
        <v>417.5</v>
      </c>
      <c r="I238" s="229">
        <v>420</v>
      </c>
      <c r="J238" s="230" t="s">
        <v>770</v>
      </c>
      <c r="K238" s="231">
        <f>H238-F238</f>
        <v>117</v>
      </c>
      <c r="L238" s="232">
        <f>K238/F238</f>
        <v>0.38935108153078202</v>
      </c>
      <c r="M238" s="227" t="s">
        <v>617</v>
      </c>
      <c r="N238" s="233">
        <v>43070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4">
        <v>85</v>
      </c>
      <c r="B239" s="225">
        <v>42818</v>
      </c>
      <c r="C239" s="225"/>
      <c r="D239" s="226" t="s">
        <v>744</v>
      </c>
      <c r="E239" s="227" t="s">
        <v>656</v>
      </c>
      <c r="F239" s="228">
        <v>850</v>
      </c>
      <c r="G239" s="227"/>
      <c r="H239" s="227">
        <v>1042.5</v>
      </c>
      <c r="I239" s="229">
        <v>1023</v>
      </c>
      <c r="J239" s="230" t="s">
        <v>771</v>
      </c>
      <c r="K239" s="231">
        <v>192.5</v>
      </c>
      <c r="L239" s="232">
        <v>0.22647058823529401</v>
      </c>
      <c r="M239" s="227" t="s">
        <v>617</v>
      </c>
      <c r="N239" s="233">
        <v>42830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4">
        <v>86</v>
      </c>
      <c r="B240" s="225">
        <v>42830</v>
      </c>
      <c r="C240" s="225"/>
      <c r="D240" s="226" t="s">
        <v>503</v>
      </c>
      <c r="E240" s="227" t="s">
        <v>656</v>
      </c>
      <c r="F240" s="228">
        <v>785</v>
      </c>
      <c r="G240" s="227"/>
      <c r="H240" s="227">
        <v>930</v>
      </c>
      <c r="I240" s="229">
        <v>920</v>
      </c>
      <c r="J240" s="230" t="s">
        <v>772</v>
      </c>
      <c r="K240" s="231">
        <f>H240-F240</f>
        <v>145</v>
      </c>
      <c r="L240" s="232">
        <f>K240/F240</f>
        <v>0.18471337579617833</v>
      </c>
      <c r="M240" s="227" t="s">
        <v>617</v>
      </c>
      <c r="N240" s="233">
        <v>42976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4">
        <v>87</v>
      </c>
      <c r="B241" s="235">
        <v>42831</v>
      </c>
      <c r="C241" s="235"/>
      <c r="D241" s="236" t="s">
        <v>773</v>
      </c>
      <c r="E241" s="237" t="s">
        <v>656</v>
      </c>
      <c r="F241" s="238">
        <v>40</v>
      </c>
      <c r="G241" s="238"/>
      <c r="H241" s="239">
        <v>13.1</v>
      </c>
      <c r="I241" s="239">
        <v>60</v>
      </c>
      <c r="J241" s="240" t="s">
        <v>774</v>
      </c>
      <c r="K241" s="241">
        <v>-26.9</v>
      </c>
      <c r="L241" s="242">
        <v>-0.67249999999999999</v>
      </c>
      <c r="M241" s="238" t="s">
        <v>635</v>
      </c>
      <c r="N241" s="235">
        <v>43138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4">
        <v>88</v>
      </c>
      <c r="B242" s="225">
        <v>42837</v>
      </c>
      <c r="C242" s="225"/>
      <c r="D242" s="226" t="s">
        <v>95</v>
      </c>
      <c r="E242" s="227" t="s">
        <v>656</v>
      </c>
      <c r="F242" s="228">
        <v>289.5</v>
      </c>
      <c r="G242" s="227"/>
      <c r="H242" s="227">
        <v>354</v>
      </c>
      <c r="I242" s="229">
        <v>360</v>
      </c>
      <c r="J242" s="230" t="s">
        <v>775</v>
      </c>
      <c r="K242" s="231">
        <f t="shared" ref="K242:K250" si="120">H242-F242</f>
        <v>64.5</v>
      </c>
      <c r="L242" s="232">
        <f t="shared" ref="L242:L250" si="121">K242/F242</f>
        <v>0.22279792746113988</v>
      </c>
      <c r="M242" s="227" t="s">
        <v>617</v>
      </c>
      <c r="N242" s="233">
        <v>43040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4">
        <v>89</v>
      </c>
      <c r="B243" s="225">
        <v>42845</v>
      </c>
      <c r="C243" s="225"/>
      <c r="D243" s="226" t="s">
        <v>439</v>
      </c>
      <c r="E243" s="227" t="s">
        <v>656</v>
      </c>
      <c r="F243" s="228">
        <v>700</v>
      </c>
      <c r="G243" s="227"/>
      <c r="H243" s="227">
        <v>840</v>
      </c>
      <c r="I243" s="229">
        <v>840</v>
      </c>
      <c r="J243" s="230" t="s">
        <v>776</v>
      </c>
      <c r="K243" s="231">
        <f t="shared" si="120"/>
        <v>140</v>
      </c>
      <c r="L243" s="232">
        <f t="shared" si="121"/>
        <v>0.2</v>
      </c>
      <c r="M243" s="227" t="s">
        <v>617</v>
      </c>
      <c r="N243" s="233">
        <v>42893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4">
        <v>90</v>
      </c>
      <c r="B244" s="225">
        <v>42887</v>
      </c>
      <c r="C244" s="225"/>
      <c r="D244" s="226" t="s">
        <v>777</v>
      </c>
      <c r="E244" s="227" t="s">
        <v>656</v>
      </c>
      <c r="F244" s="228">
        <v>130</v>
      </c>
      <c r="G244" s="227"/>
      <c r="H244" s="227">
        <v>144.25</v>
      </c>
      <c r="I244" s="229">
        <v>170</v>
      </c>
      <c r="J244" s="230" t="s">
        <v>778</v>
      </c>
      <c r="K244" s="231">
        <f t="shared" si="120"/>
        <v>14.25</v>
      </c>
      <c r="L244" s="232">
        <f t="shared" si="121"/>
        <v>0.10961538461538461</v>
      </c>
      <c r="M244" s="227" t="s">
        <v>617</v>
      </c>
      <c r="N244" s="233">
        <v>43675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4">
        <v>91</v>
      </c>
      <c r="B245" s="225">
        <v>42901</v>
      </c>
      <c r="C245" s="225"/>
      <c r="D245" s="226" t="s">
        <v>779</v>
      </c>
      <c r="E245" s="227" t="s">
        <v>656</v>
      </c>
      <c r="F245" s="228">
        <v>214.5</v>
      </c>
      <c r="G245" s="227"/>
      <c r="H245" s="227">
        <v>262</v>
      </c>
      <c r="I245" s="229">
        <v>262</v>
      </c>
      <c r="J245" s="230" t="s">
        <v>780</v>
      </c>
      <c r="K245" s="231">
        <f t="shared" si="120"/>
        <v>47.5</v>
      </c>
      <c r="L245" s="232">
        <f t="shared" si="121"/>
        <v>0.22144522144522144</v>
      </c>
      <c r="M245" s="227" t="s">
        <v>617</v>
      </c>
      <c r="N245" s="233">
        <v>42977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55">
        <v>92</v>
      </c>
      <c r="B246" s="256">
        <v>42933</v>
      </c>
      <c r="C246" s="256"/>
      <c r="D246" s="257" t="s">
        <v>781</v>
      </c>
      <c r="E246" s="258" t="s">
        <v>656</v>
      </c>
      <c r="F246" s="259">
        <v>370</v>
      </c>
      <c r="G246" s="258"/>
      <c r="H246" s="258">
        <v>447.5</v>
      </c>
      <c r="I246" s="260">
        <v>450</v>
      </c>
      <c r="J246" s="261" t="s">
        <v>714</v>
      </c>
      <c r="K246" s="231">
        <f t="shared" si="120"/>
        <v>77.5</v>
      </c>
      <c r="L246" s="262">
        <f t="shared" si="121"/>
        <v>0.20945945945945946</v>
      </c>
      <c r="M246" s="258" t="s">
        <v>617</v>
      </c>
      <c r="N246" s="263">
        <v>43035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55">
        <v>93</v>
      </c>
      <c r="B247" s="256">
        <v>42943</v>
      </c>
      <c r="C247" s="256"/>
      <c r="D247" s="257" t="s">
        <v>185</v>
      </c>
      <c r="E247" s="258" t="s">
        <v>656</v>
      </c>
      <c r="F247" s="259">
        <v>657.5</v>
      </c>
      <c r="G247" s="258"/>
      <c r="H247" s="258">
        <v>825</v>
      </c>
      <c r="I247" s="260">
        <v>820</v>
      </c>
      <c r="J247" s="261" t="s">
        <v>714</v>
      </c>
      <c r="K247" s="231">
        <f t="shared" si="120"/>
        <v>167.5</v>
      </c>
      <c r="L247" s="262">
        <f t="shared" si="121"/>
        <v>0.25475285171102663</v>
      </c>
      <c r="M247" s="258" t="s">
        <v>617</v>
      </c>
      <c r="N247" s="263">
        <v>43090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4">
        <v>94</v>
      </c>
      <c r="B248" s="225">
        <v>42964</v>
      </c>
      <c r="C248" s="225"/>
      <c r="D248" s="226" t="s">
        <v>370</v>
      </c>
      <c r="E248" s="227" t="s">
        <v>656</v>
      </c>
      <c r="F248" s="228">
        <v>605</v>
      </c>
      <c r="G248" s="227"/>
      <c r="H248" s="227">
        <v>750</v>
      </c>
      <c r="I248" s="229">
        <v>750</v>
      </c>
      <c r="J248" s="230" t="s">
        <v>772</v>
      </c>
      <c r="K248" s="231">
        <f t="shared" si="120"/>
        <v>145</v>
      </c>
      <c r="L248" s="232">
        <f t="shared" si="121"/>
        <v>0.23966942148760331</v>
      </c>
      <c r="M248" s="227" t="s">
        <v>617</v>
      </c>
      <c r="N248" s="233">
        <v>43027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4">
        <v>95</v>
      </c>
      <c r="B249" s="235">
        <v>42979</v>
      </c>
      <c r="C249" s="235"/>
      <c r="D249" s="243" t="s">
        <v>782</v>
      </c>
      <c r="E249" s="238" t="s">
        <v>656</v>
      </c>
      <c r="F249" s="238">
        <v>255</v>
      </c>
      <c r="G249" s="239"/>
      <c r="H249" s="239">
        <v>217.25</v>
      </c>
      <c r="I249" s="239">
        <v>320</v>
      </c>
      <c r="J249" s="240" t="s">
        <v>783</v>
      </c>
      <c r="K249" s="241">
        <f t="shared" si="120"/>
        <v>-37.75</v>
      </c>
      <c r="L249" s="244">
        <f t="shared" si="121"/>
        <v>-0.14803921568627451</v>
      </c>
      <c r="M249" s="238" t="s">
        <v>635</v>
      </c>
      <c r="N249" s="235">
        <v>43661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4">
        <v>96</v>
      </c>
      <c r="B250" s="225">
        <v>42997</v>
      </c>
      <c r="C250" s="225"/>
      <c r="D250" s="226" t="s">
        <v>784</v>
      </c>
      <c r="E250" s="227" t="s">
        <v>656</v>
      </c>
      <c r="F250" s="228">
        <v>215</v>
      </c>
      <c r="G250" s="227"/>
      <c r="H250" s="227">
        <v>258</v>
      </c>
      <c r="I250" s="229">
        <v>258</v>
      </c>
      <c r="J250" s="230" t="s">
        <v>714</v>
      </c>
      <c r="K250" s="231">
        <f t="shared" si="120"/>
        <v>43</v>
      </c>
      <c r="L250" s="232">
        <f t="shared" si="121"/>
        <v>0.2</v>
      </c>
      <c r="M250" s="227" t="s">
        <v>617</v>
      </c>
      <c r="N250" s="233">
        <v>43040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4">
        <v>97</v>
      </c>
      <c r="B251" s="225">
        <v>42997</v>
      </c>
      <c r="C251" s="225"/>
      <c r="D251" s="226" t="s">
        <v>784</v>
      </c>
      <c r="E251" s="227" t="s">
        <v>656</v>
      </c>
      <c r="F251" s="228">
        <v>215</v>
      </c>
      <c r="G251" s="227"/>
      <c r="H251" s="227">
        <v>258</v>
      </c>
      <c r="I251" s="229">
        <v>258</v>
      </c>
      <c r="J251" s="261" t="s">
        <v>714</v>
      </c>
      <c r="K251" s="231">
        <v>43</v>
      </c>
      <c r="L251" s="232">
        <v>0.2</v>
      </c>
      <c r="M251" s="227" t="s">
        <v>617</v>
      </c>
      <c r="N251" s="233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55">
        <v>98</v>
      </c>
      <c r="B252" s="256">
        <v>42998</v>
      </c>
      <c r="C252" s="256"/>
      <c r="D252" s="257" t="s">
        <v>785</v>
      </c>
      <c r="E252" s="258" t="s">
        <v>656</v>
      </c>
      <c r="F252" s="228">
        <v>75</v>
      </c>
      <c r="G252" s="258"/>
      <c r="H252" s="258">
        <v>90</v>
      </c>
      <c r="I252" s="260">
        <v>90</v>
      </c>
      <c r="J252" s="230" t="s">
        <v>786</v>
      </c>
      <c r="K252" s="231">
        <f t="shared" ref="K252:K257" si="122">H252-F252</f>
        <v>15</v>
      </c>
      <c r="L252" s="232">
        <f t="shared" ref="L252:L257" si="123">K252/F252</f>
        <v>0.2</v>
      </c>
      <c r="M252" s="227" t="s">
        <v>617</v>
      </c>
      <c r="N252" s="233">
        <v>43019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55">
        <v>99</v>
      </c>
      <c r="B253" s="256">
        <v>43011</v>
      </c>
      <c r="C253" s="256"/>
      <c r="D253" s="257" t="s">
        <v>638</v>
      </c>
      <c r="E253" s="258" t="s">
        <v>656</v>
      </c>
      <c r="F253" s="259">
        <v>315</v>
      </c>
      <c r="G253" s="258"/>
      <c r="H253" s="258">
        <v>392</v>
      </c>
      <c r="I253" s="260">
        <v>384</v>
      </c>
      <c r="J253" s="261" t="s">
        <v>787</v>
      </c>
      <c r="K253" s="231">
        <f t="shared" si="122"/>
        <v>77</v>
      </c>
      <c r="L253" s="262">
        <f t="shared" si="123"/>
        <v>0.24444444444444444</v>
      </c>
      <c r="M253" s="258" t="s">
        <v>617</v>
      </c>
      <c r="N253" s="263">
        <v>43017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55">
        <v>100</v>
      </c>
      <c r="B254" s="256">
        <v>43013</v>
      </c>
      <c r="C254" s="256"/>
      <c r="D254" s="257" t="s">
        <v>477</v>
      </c>
      <c r="E254" s="258" t="s">
        <v>656</v>
      </c>
      <c r="F254" s="259">
        <v>145</v>
      </c>
      <c r="G254" s="258"/>
      <c r="H254" s="258">
        <v>179</v>
      </c>
      <c r="I254" s="260">
        <v>180</v>
      </c>
      <c r="J254" s="261" t="s">
        <v>788</v>
      </c>
      <c r="K254" s="231">
        <f t="shared" si="122"/>
        <v>34</v>
      </c>
      <c r="L254" s="262">
        <f t="shared" si="123"/>
        <v>0.23448275862068965</v>
      </c>
      <c r="M254" s="258" t="s">
        <v>617</v>
      </c>
      <c r="N254" s="263">
        <v>43025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55">
        <v>101</v>
      </c>
      <c r="B255" s="256">
        <v>43014</v>
      </c>
      <c r="C255" s="256"/>
      <c r="D255" s="257" t="s">
        <v>342</v>
      </c>
      <c r="E255" s="258" t="s">
        <v>656</v>
      </c>
      <c r="F255" s="259">
        <v>256</v>
      </c>
      <c r="G255" s="258"/>
      <c r="H255" s="258">
        <v>323</v>
      </c>
      <c r="I255" s="260">
        <v>320</v>
      </c>
      <c r="J255" s="261" t="s">
        <v>714</v>
      </c>
      <c r="K255" s="231">
        <f t="shared" si="122"/>
        <v>67</v>
      </c>
      <c r="L255" s="262">
        <f t="shared" si="123"/>
        <v>0.26171875</v>
      </c>
      <c r="M255" s="258" t="s">
        <v>617</v>
      </c>
      <c r="N255" s="263">
        <v>43067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55">
        <v>102</v>
      </c>
      <c r="B256" s="256">
        <v>43017</v>
      </c>
      <c r="C256" s="256"/>
      <c r="D256" s="257" t="s">
        <v>360</v>
      </c>
      <c r="E256" s="258" t="s">
        <v>656</v>
      </c>
      <c r="F256" s="259">
        <v>137.5</v>
      </c>
      <c r="G256" s="258"/>
      <c r="H256" s="258">
        <v>184</v>
      </c>
      <c r="I256" s="260">
        <v>183</v>
      </c>
      <c r="J256" s="261" t="s">
        <v>789</v>
      </c>
      <c r="K256" s="231">
        <f t="shared" si="122"/>
        <v>46.5</v>
      </c>
      <c r="L256" s="262">
        <f t="shared" si="123"/>
        <v>0.33818181818181819</v>
      </c>
      <c r="M256" s="258" t="s">
        <v>617</v>
      </c>
      <c r="N256" s="263">
        <v>43108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55">
        <v>103</v>
      </c>
      <c r="B257" s="256">
        <v>43018</v>
      </c>
      <c r="C257" s="256"/>
      <c r="D257" s="257" t="s">
        <v>790</v>
      </c>
      <c r="E257" s="258" t="s">
        <v>656</v>
      </c>
      <c r="F257" s="259">
        <v>125.5</v>
      </c>
      <c r="G257" s="258"/>
      <c r="H257" s="258">
        <v>158</v>
      </c>
      <c r="I257" s="260">
        <v>155</v>
      </c>
      <c r="J257" s="261" t="s">
        <v>791</v>
      </c>
      <c r="K257" s="231">
        <f t="shared" si="122"/>
        <v>32.5</v>
      </c>
      <c r="L257" s="262">
        <f t="shared" si="123"/>
        <v>0.25896414342629481</v>
      </c>
      <c r="M257" s="258" t="s">
        <v>617</v>
      </c>
      <c r="N257" s="263">
        <v>43067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55">
        <v>104</v>
      </c>
      <c r="B258" s="256">
        <v>43018</v>
      </c>
      <c r="C258" s="256"/>
      <c r="D258" s="257" t="s">
        <v>792</v>
      </c>
      <c r="E258" s="258" t="s">
        <v>656</v>
      </c>
      <c r="F258" s="259">
        <v>895</v>
      </c>
      <c r="G258" s="258"/>
      <c r="H258" s="258">
        <v>1122.5</v>
      </c>
      <c r="I258" s="260">
        <v>1078</v>
      </c>
      <c r="J258" s="261" t="s">
        <v>793</v>
      </c>
      <c r="K258" s="231">
        <v>227.5</v>
      </c>
      <c r="L258" s="262">
        <v>0.25418994413407803</v>
      </c>
      <c r="M258" s="258" t="s">
        <v>617</v>
      </c>
      <c r="N258" s="263">
        <v>43117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55">
        <v>105</v>
      </c>
      <c r="B259" s="256">
        <v>43020</v>
      </c>
      <c r="C259" s="256"/>
      <c r="D259" s="257" t="s">
        <v>351</v>
      </c>
      <c r="E259" s="258" t="s">
        <v>656</v>
      </c>
      <c r="F259" s="259">
        <v>525</v>
      </c>
      <c r="G259" s="258"/>
      <c r="H259" s="258">
        <v>629</v>
      </c>
      <c r="I259" s="260">
        <v>629</v>
      </c>
      <c r="J259" s="261" t="s">
        <v>714</v>
      </c>
      <c r="K259" s="231">
        <v>104</v>
      </c>
      <c r="L259" s="262">
        <v>0.19809523809523799</v>
      </c>
      <c r="M259" s="258" t="s">
        <v>617</v>
      </c>
      <c r="N259" s="263">
        <v>43119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55">
        <v>106</v>
      </c>
      <c r="B260" s="256">
        <v>43046</v>
      </c>
      <c r="C260" s="256"/>
      <c r="D260" s="257" t="s">
        <v>397</v>
      </c>
      <c r="E260" s="258" t="s">
        <v>656</v>
      </c>
      <c r="F260" s="259">
        <v>740</v>
      </c>
      <c r="G260" s="258"/>
      <c r="H260" s="258">
        <v>892.5</v>
      </c>
      <c r="I260" s="260">
        <v>900</v>
      </c>
      <c r="J260" s="261" t="s">
        <v>794</v>
      </c>
      <c r="K260" s="231">
        <f t="shared" ref="K260:K262" si="124">H260-F260</f>
        <v>152.5</v>
      </c>
      <c r="L260" s="262">
        <f t="shared" ref="L260:L262" si="125">K260/F260</f>
        <v>0.20608108108108109</v>
      </c>
      <c r="M260" s="258" t="s">
        <v>617</v>
      </c>
      <c r="N260" s="263">
        <v>43052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4">
        <v>107</v>
      </c>
      <c r="B261" s="225">
        <v>43073</v>
      </c>
      <c r="C261" s="225"/>
      <c r="D261" s="226" t="s">
        <v>795</v>
      </c>
      <c r="E261" s="227" t="s">
        <v>656</v>
      </c>
      <c r="F261" s="228">
        <v>118.5</v>
      </c>
      <c r="G261" s="227"/>
      <c r="H261" s="227">
        <v>143.5</v>
      </c>
      <c r="I261" s="229">
        <v>145</v>
      </c>
      <c r="J261" s="230" t="s">
        <v>645</v>
      </c>
      <c r="K261" s="231">
        <f t="shared" si="124"/>
        <v>25</v>
      </c>
      <c r="L261" s="232">
        <f t="shared" si="125"/>
        <v>0.2109704641350211</v>
      </c>
      <c r="M261" s="227" t="s">
        <v>617</v>
      </c>
      <c r="N261" s="233">
        <v>43097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4">
        <v>108</v>
      </c>
      <c r="B262" s="235">
        <v>43090</v>
      </c>
      <c r="C262" s="235"/>
      <c r="D262" s="236" t="s">
        <v>445</v>
      </c>
      <c r="E262" s="237" t="s">
        <v>656</v>
      </c>
      <c r="F262" s="238">
        <v>715</v>
      </c>
      <c r="G262" s="238"/>
      <c r="H262" s="239">
        <v>500</v>
      </c>
      <c r="I262" s="239">
        <v>872</v>
      </c>
      <c r="J262" s="240" t="s">
        <v>796</v>
      </c>
      <c r="K262" s="241">
        <f t="shared" si="124"/>
        <v>-215</v>
      </c>
      <c r="L262" s="242">
        <f t="shared" si="125"/>
        <v>-0.30069930069930068</v>
      </c>
      <c r="M262" s="238" t="s">
        <v>635</v>
      </c>
      <c r="N262" s="235">
        <v>43670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4">
        <v>109</v>
      </c>
      <c r="B263" s="225">
        <v>43098</v>
      </c>
      <c r="C263" s="225"/>
      <c r="D263" s="226" t="s">
        <v>638</v>
      </c>
      <c r="E263" s="227" t="s">
        <v>656</v>
      </c>
      <c r="F263" s="228">
        <v>435</v>
      </c>
      <c r="G263" s="227"/>
      <c r="H263" s="227">
        <v>542.5</v>
      </c>
      <c r="I263" s="229">
        <v>539</v>
      </c>
      <c r="J263" s="230" t="s">
        <v>714</v>
      </c>
      <c r="K263" s="231">
        <v>107.5</v>
      </c>
      <c r="L263" s="232">
        <v>0.247126436781609</v>
      </c>
      <c r="M263" s="227" t="s">
        <v>617</v>
      </c>
      <c r="N263" s="233">
        <v>43206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4">
        <v>110</v>
      </c>
      <c r="B264" s="225">
        <v>43098</v>
      </c>
      <c r="C264" s="225"/>
      <c r="D264" s="226" t="s">
        <v>584</v>
      </c>
      <c r="E264" s="227" t="s">
        <v>656</v>
      </c>
      <c r="F264" s="228">
        <v>885</v>
      </c>
      <c r="G264" s="227"/>
      <c r="H264" s="227">
        <v>1090</v>
      </c>
      <c r="I264" s="229">
        <v>1084</v>
      </c>
      <c r="J264" s="230" t="s">
        <v>714</v>
      </c>
      <c r="K264" s="231">
        <v>205</v>
      </c>
      <c r="L264" s="232">
        <v>0.23163841807909599</v>
      </c>
      <c r="M264" s="227" t="s">
        <v>617</v>
      </c>
      <c r="N264" s="233">
        <v>43213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64">
        <v>111</v>
      </c>
      <c r="B265" s="265">
        <v>43192</v>
      </c>
      <c r="C265" s="265"/>
      <c r="D265" s="243" t="s">
        <v>797</v>
      </c>
      <c r="E265" s="238" t="s">
        <v>656</v>
      </c>
      <c r="F265" s="266">
        <v>478.5</v>
      </c>
      <c r="G265" s="238"/>
      <c r="H265" s="238">
        <v>442</v>
      </c>
      <c r="I265" s="239">
        <v>613</v>
      </c>
      <c r="J265" s="240" t="s">
        <v>798</v>
      </c>
      <c r="K265" s="241">
        <f t="shared" ref="K265:K268" si="126">H265-F265</f>
        <v>-36.5</v>
      </c>
      <c r="L265" s="242">
        <f t="shared" ref="L265:L268" si="127">K265/F265</f>
        <v>-7.6280041797283177E-2</v>
      </c>
      <c r="M265" s="238" t="s">
        <v>635</v>
      </c>
      <c r="N265" s="235">
        <v>43762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4">
        <v>112</v>
      </c>
      <c r="B266" s="235">
        <v>43194</v>
      </c>
      <c r="C266" s="235"/>
      <c r="D266" s="236" t="s">
        <v>799</v>
      </c>
      <c r="E266" s="237" t="s">
        <v>656</v>
      </c>
      <c r="F266" s="238">
        <f>141.5-7.3</f>
        <v>134.19999999999999</v>
      </c>
      <c r="G266" s="238"/>
      <c r="H266" s="239">
        <v>77</v>
      </c>
      <c r="I266" s="239">
        <v>180</v>
      </c>
      <c r="J266" s="240" t="s">
        <v>800</v>
      </c>
      <c r="K266" s="241">
        <f t="shared" si="126"/>
        <v>-57.199999999999989</v>
      </c>
      <c r="L266" s="242">
        <f t="shared" si="127"/>
        <v>-0.42622950819672129</v>
      </c>
      <c r="M266" s="238" t="s">
        <v>635</v>
      </c>
      <c r="N266" s="235">
        <v>43522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4">
        <v>113</v>
      </c>
      <c r="B267" s="235">
        <v>43209</v>
      </c>
      <c r="C267" s="235"/>
      <c r="D267" s="236" t="s">
        <v>801</v>
      </c>
      <c r="E267" s="237" t="s">
        <v>656</v>
      </c>
      <c r="F267" s="238">
        <v>430</v>
      </c>
      <c r="G267" s="238"/>
      <c r="H267" s="239">
        <v>220</v>
      </c>
      <c r="I267" s="239">
        <v>537</v>
      </c>
      <c r="J267" s="240" t="s">
        <v>802</v>
      </c>
      <c r="K267" s="241">
        <f t="shared" si="126"/>
        <v>-210</v>
      </c>
      <c r="L267" s="242">
        <f t="shared" si="127"/>
        <v>-0.48837209302325579</v>
      </c>
      <c r="M267" s="238" t="s">
        <v>635</v>
      </c>
      <c r="N267" s="235">
        <v>43252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55">
        <v>114</v>
      </c>
      <c r="B268" s="256">
        <v>43220</v>
      </c>
      <c r="C268" s="256"/>
      <c r="D268" s="257" t="s">
        <v>398</v>
      </c>
      <c r="E268" s="258" t="s">
        <v>656</v>
      </c>
      <c r="F268" s="258">
        <v>153.5</v>
      </c>
      <c r="G268" s="258"/>
      <c r="H268" s="258">
        <v>196</v>
      </c>
      <c r="I268" s="260">
        <v>196</v>
      </c>
      <c r="J268" s="230" t="s">
        <v>803</v>
      </c>
      <c r="K268" s="231">
        <f t="shared" si="126"/>
        <v>42.5</v>
      </c>
      <c r="L268" s="232">
        <f t="shared" si="127"/>
        <v>0.27687296416938112</v>
      </c>
      <c r="M268" s="227" t="s">
        <v>617</v>
      </c>
      <c r="N268" s="233">
        <v>43605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4">
        <v>115</v>
      </c>
      <c r="B269" s="235">
        <v>43306</v>
      </c>
      <c r="C269" s="235"/>
      <c r="D269" s="236" t="s">
        <v>773</v>
      </c>
      <c r="E269" s="237" t="s">
        <v>656</v>
      </c>
      <c r="F269" s="238">
        <v>27.5</v>
      </c>
      <c r="G269" s="238"/>
      <c r="H269" s="239">
        <v>13.1</v>
      </c>
      <c r="I269" s="239">
        <v>60</v>
      </c>
      <c r="J269" s="240" t="s">
        <v>804</v>
      </c>
      <c r="K269" s="241">
        <v>-14.4</v>
      </c>
      <c r="L269" s="242">
        <v>-0.52363636363636401</v>
      </c>
      <c r="M269" s="238" t="s">
        <v>635</v>
      </c>
      <c r="N269" s="235">
        <v>43138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64">
        <v>116</v>
      </c>
      <c r="B270" s="265">
        <v>43318</v>
      </c>
      <c r="C270" s="265"/>
      <c r="D270" s="243" t="s">
        <v>805</v>
      </c>
      <c r="E270" s="238" t="s">
        <v>656</v>
      </c>
      <c r="F270" s="238">
        <v>148.5</v>
      </c>
      <c r="G270" s="238"/>
      <c r="H270" s="238">
        <v>102</v>
      </c>
      <c r="I270" s="239">
        <v>182</v>
      </c>
      <c r="J270" s="240" t="s">
        <v>806</v>
      </c>
      <c r="K270" s="241">
        <f>H270-F270</f>
        <v>-46.5</v>
      </c>
      <c r="L270" s="242">
        <f>K270/F270</f>
        <v>-0.31313131313131315</v>
      </c>
      <c r="M270" s="238" t="s">
        <v>635</v>
      </c>
      <c r="N270" s="235">
        <v>43661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4">
        <v>117</v>
      </c>
      <c r="B271" s="225">
        <v>43335</v>
      </c>
      <c r="C271" s="225"/>
      <c r="D271" s="226" t="s">
        <v>807</v>
      </c>
      <c r="E271" s="227" t="s">
        <v>656</v>
      </c>
      <c r="F271" s="258">
        <v>285</v>
      </c>
      <c r="G271" s="227"/>
      <c r="H271" s="227">
        <v>355</v>
      </c>
      <c r="I271" s="229">
        <v>364</v>
      </c>
      <c r="J271" s="230" t="s">
        <v>808</v>
      </c>
      <c r="K271" s="231">
        <v>70</v>
      </c>
      <c r="L271" s="232">
        <v>0.24561403508771901</v>
      </c>
      <c r="M271" s="227" t="s">
        <v>617</v>
      </c>
      <c r="N271" s="233">
        <v>43455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4">
        <v>118</v>
      </c>
      <c r="B272" s="225">
        <v>43341</v>
      </c>
      <c r="C272" s="225"/>
      <c r="D272" s="226" t="s">
        <v>386</v>
      </c>
      <c r="E272" s="227" t="s">
        <v>656</v>
      </c>
      <c r="F272" s="258">
        <v>525</v>
      </c>
      <c r="G272" s="227"/>
      <c r="H272" s="227">
        <v>585</v>
      </c>
      <c r="I272" s="229">
        <v>635</v>
      </c>
      <c r="J272" s="230" t="s">
        <v>809</v>
      </c>
      <c r="K272" s="231">
        <f t="shared" ref="K272:K288" si="128">H272-F272</f>
        <v>60</v>
      </c>
      <c r="L272" s="232">
        <f t="shared" ref="L272:L288" si="129">K272/F272</f>
        <v>0.11428571428571428</v>
      </c>
      <c r="M272" s="227" t="s">
        <v>617</v>
      </c>
      <c r="N272" s="233">
        <v>43662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4">
        <v>119</v>
      </c>
      <c r="B273" s="225">
        <v>43395</v>
      </c>
      <c r="C273" s="225"/>
      <c r="D273" s="226" t="s">
        <v>370</v>
      </c>
      <c r="E273" s="227" t="s">
        <v>656</v>
      </c>
      <c r="F273" s="258">
        <v>475</v>
      </c>
      <c r="G273" s="227"/>
      <c r="H273" s="227">
        <v>574</v>
      </c>
      <c r="I273" s="229">
        <v>570</v>
      </c>
      <c r="J273" s="230" t="s">
        <v>714</v>
      </c>
      <c r="K273" s="231">
        <f t="shared" si="128"/>
        <v>99</v>
      </c>
      <c r="L273" s="232">
        <f t="shared" si="129"/>
        <v>0.20842105263157895</v>
      </c>
      <c r="M273" s="227" t="s">
        <v>617</v>
      </c>
      <c r="N273" s="233">
        <v>43403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55">
        <v>120</v>
      </c>
      <c r="B274" s="256">
        <v>43397</v>
      </c>
      <c r="C274" s="256"/>
      <c r="D274" s="257" t="s">
        <v>393</v>
      </c>
      <c r="E274" s="258" t="s">
        <v>656</v>
      </c>
      <c r="F274" s="258">
        <v>707.5</v>
      </c>
      <c r="G274" s="258"/>
      <c r="H274" s="258">
        <v>872</v>
      </c>
      <c r="I274" s="260">
        <v>872</v>
      </c>
      <c r="J274" s="261" t="s">
        <v>714</v>
      </c>
      <c r="K274" s="231">
        <f t="shared" si="128"/>
        <v>164.5</v>
      </c>
      <c r="L274" s="262">
        <f t="shared" si="129"/>
        <v>0.23250883392226149</v>
      </c>
      <c r="M274" s="258" t="s">
        <v>617</v>
      </c>
      <c r="N274" s="263">
        <v>43482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55">
        <v>121</v>
      </c>
      <c r="B275" s="256">
        <v>43398</v>
      </c>
      <c r="C275" s="256"/>
      <c r="D275" s="257" t="s">
        <v>810</v>
      </c>
      <c r="E275" s="258" t="s">
        <v>656</v>
      </c>
      <c r="F275" s="258">
        <v>162</v>
      </c>
      <c r="G275" s="258"/>
      <c r="H275" s="258">
        <v>204</v>
      </c>
      <c r="I275" s="260">
        <v>209</v>
      </c>
      <c r="J275" s="261" t="s">
        <v>811</v>
      </c>
      <c r="K275" s="231">
        <f t="shared" si="128"/>
        <v>42</v>
      </c>
      <c r="L275" s="262">
        <f t="shared" si="129"/>
        <v>0.25925925925925924</v>
      </c>
      <c r="M275" s="258" t="s">
        <v>617</v>
      </c>
      <c r="N275" s="263">
        <v>43539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55">
        <v>122</v>
      </c>
      <c r="B276" s="256">
        <v>43399</v>
      </c>
      <c r="C276" s="256"/>
      <c r="D276" s="257" t="s">
        <v>496</v>
      </c>
      <c r="E276" s="258" t="s">
        <v>656</v>
      </c>
      <c r="F276" s="258">
        <v>240</v>
      </c>
      <c r="G276" s="258"/>
      <c r="H276" s="258">
        <v>297</v>
      </c>
      <c r="I276" s="260">
        <v>297</v>
      </c>
      <c r="J276" s="261" t="s">
        <v>714</v>
      </c>
      <c r="K276" s="267">
        <f t="shared" si="128"/>
        <v>57</v>
      </c>
      <c r="L276" s="262">
        <f t="shared" si="129"/>
        <v>0.23749999999999999</v>
      </c>
      <c r="M276" s="258" t="s">
        <v>617</v>
      </c>
      <c r="N276" s="263">
        <v>43417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4">
        <v>123</v>
      </c>
      <c r="B277" s="225">
        <v>43439</v>
      </c>
      <c r="C277" s="225"/>
      <c r="D277" s="226" t="s">
        <v>812</v>
      </c>
      <c r="E277" s="227" t="s">
        <v>656</v>
      </c>
      <c r="F277" s="227">
        <v>202.5</v>
      </c>
      <c r="G277" s="227"/>
      <c r="H277" s="227">
        <v>255</v>
      </c>
      <c r="I277" s="229">
        <v>252</v>
      </c>
      <c r="J277" s="230" t="s">
        <v>714</v>
      </c>
      <c r="K277" s="231">
        <f t="shared" si="128"/>
        <v>52.5</v>
      </c>
      <c r="L277" s="232">
        <f t="shared" si="129"/>
        <v>0.25925925925925924</v>
      </c>
      <c r="M277" s="227" t="s">
        <v>617</v>
      </c>
      <c r="N277" s="233">
        <v>43542</v>
      </c>
      <c r="O277" s="1"/>
      <c r="P277" s="1"/>
      <c r="Q277" s="1"/>
      <c r="R277" s="6" t="s">
        <v>813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55">
        <v>124</v>
      </c>
      <c r="B278" s="256">
        <v>43465</v>
      </c>
      <c r="C278" s="225"/>
      <c r="D278" s="257" t="s">
        <v>426</v>
      </c>
      <c r="E278" s="258" t="s">
        <v>656</v>
      </c>
      <c r="F278" s="258">
        <v>710</v>
      </c>
      <c r="G278" s="258"/>
      <c r="H278" s="258">
        <v>866</v>
      </c>
      <c r="I278" s="260">
        <v>866</v>
      </c>
      <c r="J278" s="261" t="s">
        <v>714</v>
      </c>
      <c r="K278" s="231">
        <f t="shared" si="128"/>
        <v>156</v>
      </c>
      <c r="L278" s="232">
        <f t="shared" si="129"/>
        <v>0.21971830985915494</v>
      </c>
      <c r="M278" s="227" t="s">
        <v>617</v>
      </c>
      <c r="N278" s="233">
        <v>43553</v>
      </c>
      <c r="O278" s="1"/>
      <c r="P278" s="1"/>
      <c r="Q278" s="1"/>
      <c r="R278" s="6" t="s">
        <v>813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55">
        <v>125</v>
      </c>
      <c r="B279" s="256">
        <v>43522</v>
      </c>
      <c r="C279" s="256"/>
      <c r="D279" s="257" t="s">
        <v>154</v>
      </c>
      <c r="E279" s="258" t="s">
        <v>656</v>
      </c>
      <c r="F279" s="258">
        <v>337.25</v>
      </c>
      <c r="G279" s="258"/>
      <c r="H279" s="258">
        <v>398.5</v>
      </c>
      <c r="I279" s="260">
        <v>411</v>
      </c>
      <c r="J279" s="230" t="s">
        <v>814</v>
      </c>
      <c r="K279" s="231">
        <f t="shared" si="128"/>
        <v>61.25</v>
      </c>
      <c r="L279" s="232">
        <f t="shared" si="129"/>
        <v>0.1816160118606375</v>
      </c>
      <c r="M279" s="227" t="s">
        <v>617</v>
      </c>
      <c r="N279" s="233">
        <v>43760</v>
      </c>
      <c r="O279" s="1"/>
      <c r="P279" s="1"/>
      <c r="Q279" s="1"/>
      <c r="R279" s="6" t="s">
        <v>813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68">
        <v>126</v>
      </c>
      <c r="B280" s="269">
        <v>43559</v>
      </c>
      <c r="C280" s="269"/>
      <c r="D280" s="270" t="s">
        <v>815</v>
      </c>
      <c r="E280" s="271" t="s">
        <v>656</v>
      </c>
      <c r="F280" s="271">
        <v>130</v>
      </c>
      <c r="G280" s="271"/>
      <c r="H280" s="271">
        <v>65</v>
      </c>
      <c r="I280" s="272">
        <v>158</v>
      </c>
      <c r="J280" s="240" t="s">
        <v>816</v>
      </c>
      <c r="K280" s="241">
        <f t="shared" si="128"/>
        <v>-65</v>
      </c>
      <c r="L280" s="242">
        <f t="shared" si="129"/>
        <v>-0.5</v>
      </c>
      <c r="M280" s="238" t="s">
        <v>635</v>
      </c>
      <c r="N280" s="235">
        <v>43726</v>
      </c>
      <c r="O280" s="1"/>
      <c r="P280" s="1"/>
      <c r="Q280" s="1"/>
      <c r="R280" s="6" t="s">
        <v>817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73">
        <v>127</v>
      </c>
      <c r="B281" s="274">
        <v>43017</v>
      </c>
      <c r="C281" s="274"/>
      <c r="D281" s="275" t="s">
        <v>187</v>
      </c>
      <c r="E281" s="276" t="s">
        <v>656</v>
      </c>
      <c r="F281" s="276">
        <v>141.5</v>
      </c>
      <c r="G281" s="277"/>
      <c r="H281" s="277">
        <v>183.5</v>
      </c>
      <c r="I281" s="277">
        <v>210</v>
      </c>
      <c r="J281" s="278" t="s">
        <v>818</v>
      </c>
      <c r="K281" s="279">
        <f t="shared" si="128"/>
        <v>42</v>
      </c>
      <c r="L281" s="280">
        <f t="shared" si="129"/>
        <v>0.29681978798586572</v>
      </c>
      <c r="M281" s="276" t="s">
        <v>617</v>
      </c>
      <c r="N281" s="274">
        <v>43042</v>
      </c>
      <c r="O281" s="1"/>
      <c r="P281" s="1"/>
      <c r="Q281" s="1"/>
      <c r="R281" s="6" t="s">
        <v>817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68">
        <v>128</v>
      </c>
      <c r="B282" s="269">
        <v>43074</v>
      </c>
      <c r="C282" s="269"/>
      <c r="D282" s="270" t="s">
        <v>819</v>
      </c>
      <c r="E282" s="271" t="s">
        <v>656</v>
      </c>
      <c r="F282" s="266">
        <v>172</v>
      </c>
      <c r="G282" s="271"/>
      <c r="H282" s="271">
        <v>155.25</v>
      </c>
      <c r="I282" s="272">
        <v>230</v>
      </c>
      <c r="J282" s="240" t="s">
        <v>820</v>
      </c>
      <c r="K282" s="241">
        <f t="shared" si="128"/>
        <v>-16.75</v>
      </c>
      <c r="L282" s="242">
        <f t="shared" si="129"/>
        <v>-9.7383720930232565E-2</v>
      </c>
      <c r="M282" s="238" t="s">
        <v>635</v>
      </c>
      <c r="N282" s="235">
        <v>43787</v>
      </c>
      <c r="O282" s="1"/>
      <c r="P282" s="1"/>
      <c r="Q282" s="1"/>
      <c r="R282" s="6" t="s">
        <v>817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55">
        <v>129</v>
      </c>
      <c r="B283" s="256">
        <v>43398</v>
      </c>
      <c r="C283" s="256"/>
      <c r="D283" s="257" t="s">
        <v>109</v>
      </c>
      <c r="E283" s="258" t="s">
        <v>656</v>
      </c>
      <c r="F283" s="258">
        <v>698.5</v>
      </c>
      <c r="G283" s="258"/>
      <c r="H283" s="258">
        <v>890</v>
      </c>
      <c r="I283" s="260">
        <v>890</v>
      </c>
      <c r="J283" s="230" t="s">
        <v>821</v>
      </c>
      <c r="K283" s="231">
        <f t="shared" si="128"/>
        <v>191.5</v>
      </c>
      <c r="L283" s="232">
        <f t="shared" si="129"/>
        <v>0.27415891195418757</v>
      </c>
      <c r="M283" s="227" t="s">
        <v>617</v>
      </c>
      <c r="N283" s="233">
        <v>44328</v>
      </c>
      <c r="O283" s="1"/>
      <c r="P283" s="1"/>
      <c r="Q283" s="1"/>
      <c r="R283" s="6" t="s">
        <v>813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55">
        <v>130</v>
      </c>
      <c r="B284" s="256">
        <v>42877</v>
      </c>
      <c r="C284" s="256"/>
      <c r="D284" s="257" t="s">
        <v>385</v>
      </c>
      <c r="E284" s="258" t="s">
        <v>656</v>
      </c>
      <c r="F284" s="258">
        <v>127.6</v>
      </c>
      <c r="G284" s="258"/>
      <c r="H284" s="258">
        <v>138</v>
      </c>
      <c r="I284" s="260">
        <v>190</v>
      </c>
      <c r="J284" s="230" t="s">
        <v>822</v>
      </c>
      <c r="K284" s="231">
        <f t="shared" si="128"/>
        <v>10.400000000000006</v>
      </c>
      <c r="L284" s="232">
        <f t="shared" si="129"/>
        <v>8.1504702194357417E-2</v>
      </c>
      <c r="M284" s="227" t="s">
        <v>617</v>
      </c>
      <c r="N284" s="233">
        <v>43774</v>
      </c>
      <c r="O284" s="1"/>
      <c r="P284" s="1"/>
      <c r="Q284" s="1"/>
      <c r="R284" s="6" t="s">
        <v>817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55">
        <v>131</v>
      </c>
      <c r="B285" s="256">
        <v>43158</v>
      </c>
      <c r="C285" s="256"/>
      <c r="D285" s="257" t="s">
        <v>823</v>
      </c>
      <c r="E285" s="258" t="s">
        <v>656</v>
      </c>
      <c r="F285" s="258">
        <v>317</v>
      </c>
      <c r="G285" s="258"/>
      <c r="H285" s="258">
        <v>382.5</v>
      </c>
      <c r="I285" s="260">
        <v>398</v>
      </c>
      <c r="J285" s="230" t="s">
        <v>824</v>
      </c>
      <c r="K285" s="231">
        <f t="shared" si="128"/>
        <v>65.5</v>
      </c>
      <c r="L285" s="232">
        <f t="shared" si="129"/>
        <v>0.20662460567823343</v>
      </c>
      <c r="M285" s="227" t="s">
        <v>617</v>
      </c>
      <c r="N285" s="233">
        <v>44238</v>
      </c>
      <c r="O285" s="1"/>
      <c r="P285" s="1"/>
      <c r="Q285" s="1"/>
      <c r="R285" s="6" t="s">
        <v>817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68">
        <v>132</v>
      </c>
      <c r="B286" s="269">
        <v>43164</v>
      </c>
      <c r="C286" s="269"/>
      <c r="D286" s="270" t="s">
        <v>146</v>
      </c>
      <c r="E286" s="271" t="s">
        <v>656</v>
      </c>
      <c r="F286" s="266">
        <f>510-14.4</f>
        <v>495.6</v>
      </c>
      <c r="G286" s="271"/>
      <c r="H286" s="271">
        <v>350</v>
      </c>
      <c r="I286" s="272">
        <v>672</v>
      </c>
      <c r="J286" s="240" t="s">
        <v>825</v>
      </c>
      <c r="K286" s="241">
        <f t="shared" si="128"/>
        <v>-145.60000000000002</v>
      </c>
      <c r="L286" s="242">
        <f t="shared" si="129"/>
        <v>-0.29378531073446329</v>
      </c>
      <c r="M286" s="238" t="s">
        <v>635</v>
      </c>
      <c r="N286" s="235">
        <v>43887</v>
      </c>
      <c r="O286" s="1"/>
      <c r="P286" s="1"/>
      <c r="Q286" s="1"/>
      <c r="R286" s="6" t="s">
        <v>813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68">
        <v>133</v>
      </c>
      <c r="B287" s="269">
        <v>43237</v>
      </c>
      <c r="C287" s="269"/>
      <c r="D287" s="270" t="s">
        <v>488</v>
      </c>
      <c r="E287" s="271" t="s">
        <v>656</v>
      </c>
      <c r="F287" s="266">
        <v>230.3</v>
      </c>
      <c r="G287" s="271"/>
      <c r="H287" s="271">
        <v>102.5</v>
      </c>
      <c r="I287" s="272">
        <v>348</v>
      </c>
      <c r="J287" s="240" t="s">
        <v>826</v>
      </c>
      <c r="K287" s="241">
        <f t="shared" si="128"/>
        <v>-127.80000000000001</v>
      </c>
      <c r="L287" s="242">
        <f t="shared" si="129"/>
        <v>-0.55492835432045162</v>
      </c>
      <c r="M287" s="238" t="s">
        <v>635</v>
      </c>
      <c r="N287" s="235">
        <v>43896</v>
      </c>
      <c r="O287" s="1"/>
      <c r="P287" s="1"/>
      <c r="Q287" s="1"/>
      <c r="R287" s="6" t="s">
        <v>813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55">
        <v>134</v>
      </c>
      <c r="B288" s="256">
        <v>43258</v>
      </c>
      <c r="C288" s="256"/>
      <c r="D288" s="257" t="s">
        <v>450</v>
      </c>
      <c r="E288" s="258" t="s">
        <v>656</v>
      </c>
      <c r="F288" s="258">
        <f>342.5-5.1</f>
        <v>337.4</v>
      </c>
      <c r="G288" s="258"/>
      <c r="H288" s="258">
        <v>412.5</v>
      </c>
      <c r="I288" s="260">
        <v>439</v>
      </c>
      <c r="J288" s="230" t="s">
        <v>827</v>
      </c>
      <c r="K288" s="231">
        <f t="shared" si="128"/>
        <v>75.100000000000023</v>
      </c>
      <c r="L288" s="232">
        <f t="shared" si="129"/>
        <v>0.22258446947243635</v>
      </c>
      <c r="M288" s="227" t="s">
        <v>617</v>
      </c>
      <c r="N288" s="233">
        <v>44230</v>
      </c>
      <c r="O288" s="1"/>
      <c r="P288" s="1"/>
      <c r="Q288" s="1"/>
      <c r="R288" s="6" t="s">
        <v>817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81">
        <v>135</v>
      </c>
      <c r="B289" s="282">
        <v>43285</v>
      </c>
      <c r="C289" s="282"/>
      <c r="D289" s="20" t="s">
        <v>56</v>
      </c>
      <c r="E289" s="283" t="s">
        <v>656</v>
      </c>
      <c r="F289" s="284">
        <f>127.5-5.53</f>
        <v>121.97</v>
      </c>
      <c r="G289" s="283"/>
      <c r="H289" s="283"/>
      <c r="I289" s="285">
        <v>170</v>
      </c>
      <c r="J289" s="286" t="s">
        <v>620</v>
      </c>
      <c r="K289" s="287"/>
      <c r="L289" s="288"/>
      <c r="M289" s="16" t="s">
        <v>620</v>
      </c>
      <c r="N289" s="289"/>
      <c r="O289" s="1"/>
      <c r="P289" s="1"/>
      <c r="Q289" s="1"/>
      <c r="R289" s="6" t="s">
        <v>813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68">
        <v>136</v>
      </c>
      <c r="B290" s="269">
        <v>43294</v>
      </c>
      <c r="C290" s="269"/>
      <c r="D290" s="270" t="s">
        <v>372</v>
      </c>
      <c r="E290" s="271" t="s">
        <v>656</v>
      </c>
      <c r="F290" s="266">
        <v>46.5</v>
      </c>
      <c r="G290" s="271"/>
      <c r="H290" s="271">
        <v>17</v>
      </c>
      <c r="I290" s="272">
        <v>59</v>
      </c>
      <c r="J290" s="240" t="s">
        <v>828</v>
      </c>
      <c r="K290" s="241">
        <f t="shared" ref="K290:K298" si="130">H290-F290</f>
        <v>-29.5</v>
      </c>
      <c r="L290" s="242">
        <f t="shared" ref="L290:L298" si="131">K290/F290</f>
        <v>-0.63440860215053763</v>
      </c>
      <c r="M290" s="238" t="s">
        <v>635</v>
      </c>
      <c r="N290" s="235">
        <v>43887</v>
      </c>
      <c r="O290" s="1"/>
      <c r="P290" s="1"/>
      <c r="Q290" s="1"/>
      <c r="R290" s="6" t="s">
        <v>813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55">
        <v>137</v>
      </c>
      <c r="B291" s="256">
        <v>43396</v>
      </c>
      <c r="C291" s="256"/>
      <c r="D291" s="257" t="s">
        <v>428</v>
      </c>
      <c r="E291" s="258" t="s">
        <v>656</v>
      </c>
      <c r="F291" s="258">
        <v>156.5</v>
      </c>
      <c r="G291" s="258"/>
      <c r="H291" s="258">
        <v>207.5</v>
      </c>
      <c r="I291" s="260">
        <v>191</v>
      </c>
      <c r="J291" s="230" t="s">
        <v>714</v>
      </c>
      <c r="K291" s="231">
        <f t="shared" si="130"/>
        <v>51</v>
      </c>
      <c r="L291" s="232">
        <f t="shared" si="131"/>
        <v>0.32587859424920129</v>
      </c>
      <c r="M291" s="227" t="s">
        <v>617</v>
      </c>
      <c r="N291" s="233">
        <v>44369</v>
      </c>
      <c r="O291" s="1"/>
      <c r="P291" s="1"/>
      <c r="Q291" s="1"/>
      <c r="R291" s="6" t="s">
        <v>813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55">
        <v>138</v>
      </c>
      <c r="B292" s="256">
        <v>43439</v>
      </c>
      <c r="C292" s="256"/>
      <c r="D292" s="257" t="s">
        <v>332</v>
      </c>
      <c r="E292" s="258" t="s">
        <v>656</v>
      </c>
      <c r="F292" s="258">
        <v>259.5</v>
      </c>
      <c r="G292" s="258"/>
      <c r="H292" s="258">
        <v>320</v>
      </c>
      <c r="I292" s="260">
        <v>320</v>
      </c>
      <c r="J292" s="230" t="s">
        <v>714</v>
      </c>
      <c r="K292" s="231">
        <f t="shared" si="130"/>
        <v>60.5</v>
      </c>
      <c r="L292" s="232">
        <f t="shared" si="131"/>
        <v>0.23314065510597304</v>
      </c>
      <c r="M292" s="227" t="s">
        <v>617</v>
      </c>
      <c r="N292" s="233">
        <v>44323</v>
      </c>
      <c r="O292" s="1"/>
      <c r="P292" s="1"/>
      <c r="Q292" s="1"/>
      <c r="R292" s="6" t="s">
        <v>813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68">
        <v>139</v>
      </c>
      <c r="B293" s="269">
        <v>43439</v>
      </c>
      <c r="C293" s="269"/>
      <c r="D293" s="270" t="s">
        <v>829</v>
      </c>
      <c r="E293" s="271" t="s">
        <v>656</v>
      </c>
      <c r="F293" s="271">
        <v>715</v>
      </c>
      <c r="G293" s="271"/>
      <c r="H293" s="271">
        <v>445</v>
      </c>
      <c r="I293" s="272">
        <v>840</v>
      </c>
      <c r="J293" s="240" t="s">
        <v>830</v>
      </c>
      <c r="K293" s="241">
        <f t="shared" si="130"/>
        <v>-270</v>
      </c>
      <c r="L293" s="242">
        <f t="shared" si="131"/>
        <v>-0.3776223776223776</v>
      </c>
      <c r="M293" s="238" t="s">
        <v>635</v>
      </c>
      <c r="N293" s="235">
        <v>43800</v>
      </c>
      <c r="O293" s="1"/>
      <c r="P293" s="1"/>
      <c r="Q293" s="1"/>
      <c r="R293" s="6" t="s">
        <v>813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55">
        <v>140</v>
      </c>
      <c r="B294" s="256">
        <v>43469</v>
      </c>
      <c r="C294" s="256"/>
      <c r="D294" s="257" t="s">
        <v>159</v>
      </c>
      <c r="E294" s="258" t="s">
        <v>656</v>
      </c>
      <c r="F294" s="258">
        <v>875</v>
      </c>
      <c r="G294" s="258"/>
      <c r="H294" s="258">
        <v>1165</v>
      </c>
      <c r="I294" s="260">
        <v>1185</v>
      </c>
      <c r="J294" s="230" t="s">
        <v>831</v>
      </c>
      <c r="K294" s="231">
        <f t="shared" si="130"/>
        <v>290</v>
      </c>
      <c r="L294" s="232">
        <f t="shared" si="131"/>
        <v>0.33142857142857141</v>
      </c>
      <c r="M294" s="227" t="s">
        <v>617</v>
      </c>
      <c r="N294" s="233">
        <v>43847</v>
      </c>
      <c r="O294" s="1"/>
      <c r="P294" s="1"/>
      <c r="Q294" s="1"/>
      <c r="R294" s="6" t="s">
        <v>813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55">
        <v>141</v>
      </c>
      <c r="B295" s="256">
        <v>43559</v>
      </c>
      <c r="C295" s="256"/>
      <c r="D295" s="257" t="s">
        <v>348</v>
      </c>
      <c r="E295" s="258" t="s">
        <v>656</v>
      </c>
      <c r="F295" s="258">
        <f>387-14.63</f>
        <v>372.37</v>
      </c>
      <c r="G295" s="258"/>
      <c r="H295" s="258">
        <v>490</v>
      </c>
      <c r="I295" s="260">
        <v>490</v>
      </c>
      <c r="J295" s="230" t="s">
        <v>714</v>
      </c>
      <c r="K295" s="231">
        <f t="shared" si="130"/>
        <v>117.63</v>
      </c>
      <c r="L295" s="232">
        <f t="shared" si="131"/>
        <v>0.31589548030185027</v>
      </c>
      <c r="M295" s="227" t="s">
        <v>617</v>
      </c>
      <c r="N295" s="233">
        <v>43850</v>
      </c>
      <c r="O295" s="1"/>
      <c r="P295" s="1"/>
      <c r="Q295" s="1"/>
      <c r="R295" s="6" t="s">
        <v>813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68">
        <v>142</v>
      </c>
      <c r="B296" s="269">
        <v>43578</v>
      </c>
      <c r="C296" s="269"/>
      <c r="D296" s="270" t="s">
        <v>832</v>
      </c>
      <c r="E296" s="271" t="s">
        <v>619</v>
      </c>
      <c r="F296" s="271">
        <v>220</v>
      </c>
      <c r="G296" s="271"/>
      <c r="H296" s="271">
        <v>127.5</v>
      </c>
      <c r="I296" s="272">
        <v>284</v>
      </c>
      <c r="J296" s="240" t="s">
        <v>833</v>
      </c>
      <c r="K296" s="241">
        <f t="shared" si="130"/>
        <v>-92.5</v>
      </c>
      <c r="L296" s="242">
        <f t="shared" si="131"/>
        <v>-0.42045454545454547</v>
      </c>
      <c r="M296" s="238" t="s">
        <v>635</v>
      </c>
      <c r="N296" s="235">
        <v>43896</v>
      </c>
      <c r="O296" s="1"/>
      <c r="P296" s="1"/>
      <c r="Q296" s="1"/>
      <c r="R296" s="6" t="s">
        <v>813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55">
        <v>143</v>
      </c>
      <c r="B297" s="256">
        <v>43622</v>
      </c>
      <c r="C297" s="256"/>
      <c r="D297" s="257" t="s">
        <v>497</v>
      </c>
      <c r="E297" s="258" t="s">
        <v>619</v>
      </c>
      <c r="F297" s="258">
        <v>332.8</v>
      </c>
      <c r="G297" s="258"/>
      <c r="H297" s="258">
        <v>405</v>
      </c>
      <c r="I297" s="260">
        <v>419</v>
      </c>
      <c r="J297" s="230" t="s">
        <v>834</v>
      </c>
      <c r="K297" s="231">
        <f t="shared" si="130"/>
        <v>72.199999999999989</v>
      </c>
      <c r="L297" s="232">
        <f t="shared" si="131"/>
        <v>0.21694711538461534</v>
      </c>
      <c r="M297" s="227" t="s">
        <v>617</v>
      </c>
      <c r="N297" s="233">
        <v>43860</v>
      </c>
      <c r="O297" s="1"/>
      <c r="P297" s="1"/>
      <c r="Q297" s="1"/>
      <c r="R297" s="6" t="s">
        <v>817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49">
        <v>144</v>
      </c>
      <c r="B298" s="248">
        <v>43641</v>
      </c>
      <c r="C298" s="248"/>
      <c r="D298" s="249" t="s">
        <v>152</v>
      </c>
      <c r="E298" s="250" t="s">
        <v>656</v>
      </c>
      <c r="F298" s="250">
        <v>386</v>
      </c>
      <c r="G298" s="251"/>
      <c r="H298" s="251">
        <v>395</v>
      </c>
      <c r="I298" s="251">
        <v>452</v>
      </c>
      <c r="J298" s="252" t="s">
        <v>835</v>
      </c>
      <c r="K298" s="253">
        <f t="shared" si="130"/>
        <v>9</v>
      </c>
      <c r="L298" s="254">
        <f t="shared" si="131"/>
        <v>2.3316062176165803E-2</v>
      </c>
      <c r="M298" s="250" t="s">
        <v>747</v>
      </c>
      <c r="N298" s="248">
        <v>43868</v>
      </c>
      <c r="O298" s="1"/>
      <c r="P298" s="1"/>
      <c r="Q298" s="1"/>
      <c r="R298" s="6" t="s">
        <v>817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90">
        <v>145</v>
      </c>
      <c r="B299" s="291">
        <v>43707</v>
      </c>
      <c r="C299" s="291"/>
      <c r="D299" s="20" t="s">
        <v>132</v>
      </c>
      <c r="E299" s="283" t="s">
        <v>656</v>
      </c>
      <c r="F299" s="283" t="s">
        <v>836</v>
      </c>
      <c r="G299" s="283"/>
      <c r="H299" s="283"/>
      <c r="I299" s="285">
        <v>190</v>
      </c>
      <c r="J299" s="286" t="s">
        <v>620</v>
      </c>
      <c r="K299" s="287"/>
      <c r="L299" s="288"/>
      <c r="M299" s="13" t="s">
        <v>620</v>
      </c>
      <c r="N299" s="289"/>
      <c r="O299" s="1"/>
      <c r="P299" s="1"/>
      <c r="Q299" s="1"/>
      <c r="R299" s="6" t="s">
        <v>813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55">
        <v>146</v>
      </c>
      <c r="B300" s="256">
        <v>43731</v>
      </c>
      <c r="C300" s="256"/>
      <c r="D300" s="257" t="s">
        <v>441</v>
      </c>
      <c r="E300" s="258" t="s">
        <v>656</v>
      </c>
      <c r="F300" s="258">
        <v>235</v>
      </c>
      <c r="G300" s="258"/>
      <c r="H300" s="258">
        <v>295</v>
      </c>
      <c r="I300" s="260">
        <v>296</v>
      </c>
      <c r="J300" s="230" t="s">
        <v>837</v>
      </c>
      <c r="K300" s="231">
        <f t="shared" ref="K300:K305" si="132">H300-F300</f>
        <v>60</v>
      </c>
      <c r="L300" s="232">
        <f t="shared" ref="L300:L305" si="133">K300/F300</f>
        <v>0.25531914893617019</v>
      </c>
      <c r="M300" s="227" t="s">
        <v>617</v>
      </c>
      <c r="N300" s="233">
        <v>43844</v>
      </c>
      <c r="O300" s="1"/>
      <c r="P300" s="1"/>
      <c r="Q300" s="1"/>
      <c r="R300" s="6" t="s">
        <v>817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55">
        <v>147</v>
      </c>
      <c r="B301" s="256">
        <v>43752</v>
      </c>
      <c r="C301" s="256"/>
      <c r="D301" s="257" t="s">
        <v>838</v>
      </c>
      <c r="E301" s="258" t="s">
        <v>656</v>
      </c>
      <c r="F301" s="258">
        <v>277.5</v>
      </c>
      <c r="G301" s="258"/>
      <c r="H301" s="258">
        <v>333</v>
      </c>
      <c r="I301" s="260">
        <v>333</v>
      </c>
      <c r="J301" s="230" t="s">
        <v>839</v>
      </c>
      <c r="K301" s="231">
        <f t="shared" si="132"/>
        <v>55.5</v>
      </c>
      <c r="L301" s="232">
        <f t="shared" si="133"/>
        <v>0.2</v>
      </c>
      <c r="M301" s="227" t="s">
        <v>617</v>
      </c>
      <c r="N301" s="233">
        <v>43846</v>
      </c>
      <c r="O301" s="1"/>
      <c r="P301" s="1"/>
      <c r="Q301" s="1"/>
      <c r="R301" s="6" t="s">
        <v>813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55">
        <v>148</v>
      </c>
      <c r="B302" s="256">
        <v>43752</v>
      </c>
      <c r="C302" s="256"/>
      <c r="D302" s="257" t="s">
        <v>840</v>
      </c>
      <c r="E302" s="258" t="s">
        <v>656</v>
      </c>
      <c r="F302" s="258">
        <v>930</v>
      </c>
      <c r="G302" s="258"/>
      <c r="H302" s="258">
        <v>1165</v>
      </c>
      <c r="I302" s="260">
        <v>1200</v>
      </c>
      <c r="J302" s="230" t="s">
        <v>841</v>
      </c>
      <c r="K302" s="231">
        <f t="shared" si="132"/>
        <v>235</v>
      </c>
      <c r="L302" s="232">
        <f t="shared" si="133"/>
        <v>0.25268817204301075</v>
      </c>
      <c r="M302" s="227" t="s">
        <v>617</v>
      </c>
      <c r="N302" s="233">
        <v>43847</v>
      </c>
      <c r="O302" s="1"/>
      <c r="P302" s="1"/>
      <c r="Q302" s="1"/>
      <c r="R302" s="6" t="s">
        <v>817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55">
        <v>149</v>
      </c>
      <c r="B303" s="256">
        <v>43753</v>
      </c>
      <c r="C303" s="256"/>
      <c r="D303" s="257" t="s">
        <v>842</v>
      </c>
      <c r="E303" s="258" t="s">
        <v>656</v>
      </c>
      <c r="F303" s="228">
        <v>111</v>
      </c>
      <c r="G303" s="258"/>
      <c r="H303" s="258">
        <v>141</v>
      </c>
      <c r="I303" s="260">
        <v>141</v>
      </c>
      <c r="J303" s="230" t="s">
        <v>639</v>
      </c>
      <c r="K303" s="231">
        <f t="shared" si="132"/>
        <v>30</v>
      </c>
      <c r="L303" s="232">
        <f t="shared" si="133"/>
        <v>0.27027027027027029</v>
      </c>
      <c r="M303" s="227" t="s">
        <v>617</v>
      </c>
      <c r="N303" s="233">
        <v>44328</v>
      </c>
      <c r="O303" s="1"/>
      <c r="P303" s="1"/>
      <c r="Q303" s="1"/>
      <c r="R303" s="6" t="s">
        <v>817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55">
        <v>150</v>
      </c>
      <c r="B304" s="256">
        <v>43753</v>
      </c>
      <c r="C304" s="256"/>
      <c r="D304" s="257" t="s">
        <v>843</v>
      </c>
      <c r="E304" s="258" t="s">
        <v>656</v>
      </c>
      <c r="F304" s="228">
        <v>296</v>
      </c>
      <c r="G304" s="258"/>
      <c r="H304" s="258">
        <v>370</v>
      </c>
      <c r="I304" s="260">
        <v>370</v>
      </c>
      <c r="J304" s="230" t="s">
        <v>714</v>
      </c>
      <c r="K304" s="231">
        <f t="shared" si="132"/>
        <v>74</v>
      </c>
      <c r="L304" s="232">
        <f t="shared" si="133"/>
        <v>0.25</v>
      </c>
      <c r="M304" s="227" t="s">
        <v>617</v>
      </c>
      <c r="N304" s="233">
        <v>43853</v>
      </c>
      <c r="O304" s="1"/>
      <c r="P304" s="1"/>
      <c r="Q304" s="1"/>
      <c r="R304" s="6" t="s">
        <v>817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55">
        <v>151</v>
      </c>
      <c r="B305" s="256">
        <v>43754</v>
      </c>
      <c r="C305" s="256"/>
      <c r="D305" s="257" t="s">
        <v>844</v>
      </c>
      <c r="E305" s="258" t="s">
        <v>656</v>
      </c>
      <c r="F305" s="228">
        <v>300</v>
      </c>
      <c r="G305" s="258"/>
      <c r="H305" s="258">
        <v>382.5</v>
      </c>
      <c r="I305" s="260">
        <v>344</v>
      </c>
      <c r="J305" s="230" t="s">
        <v>845</v>
      </c>
      <c r="K305" s="231">
        <f t="shared" si="132"/>
        <v>82.5</v>
      </c>
      <c r="L305" s="232">
        <f t="shared" si="133"/>
        <v>0.27500000000000002</v>
      </c>
      <c r="M305" s="227" t="s">
        <v>617</v>
      </c>
      <c r="N305" s="233">
        <v>44238</v>
      </c>
      <c r="O305" s="1"/>
      <c r="P305" s="1"/>
      <c r="Q305" s="1"/>
      <c r="R305" s="6" t="s">
        <v>817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90">
        <v>152</v>
      </c>
      <c r="B306" s="291">
        <v>43832</v>
      </c>
      <c r="C306" s="291"/>
      <c r="D306" s="292" t="s">
        <v>846</v>
      </c>
      <c r="E306" s="58" t="s">
        <v>656</v>
      </c>
      <c r="F306" s="293" t="s">
        <v>847</v>
      </c>
      <c r="G306" s="58"/>
      <c r="H306" s="58"/>
      <c r="I306" s="294">
        <v>590</v>
      </c>
      <c r="J306" s="286" t="s">
        <v>620</v>
      </c>
      <c r="K306" s="286"/>
      <c r="L306" s="295"/>
      <c r="M306" s="296" t="s">
        <v>620</v>
      </c>
      <c r="N306" s="297"/>
      <c r="O306" s="1"/>
      <c r="P306" s="1"/>
      <c r="Q306" s="1"/>
      <c r="R306" s="6" t="s">
        <v>817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55">
        <v>153</v>
      </c>
      <c r="B307" s="256">
        <v>43966</v>
      </c>
      <c r="C307" s="256"/>
      <c r="D307" s="257" t="s">
        <v>72</v>
      </c>
      <c r="E307" s="258" t="s">
        <v>656</v>
      </c>
      <c r="F307" s="228">
        <v>67.5</v>
      </c>
      <c r="G307" s="258"/>
      <c r="H307" s="258">
        <v>86</v>
      </c>
      <c r="I307" s="260">
        <v>86</v>
      </c>
      <c r="J307" s="230" t="s">
        <v>848</v>
      </c>
      <c r="K307" s="231">
        <f t="shared" ref="K307:K314" si="134">H307-F307</f>
        <v>18.5</v>
      </c>
      <c r="L307" s="232">
        <f t="shared" ref="L307:L314" si="135">K307/F307</f>
        <v>0.27407407407407408</v>
      </c>
      <c r="M307" s="227" t="s">
        <v>617</v>
      </c>
      <c r="N307" s="233">
        <v>44008</v>
      </c>
      <c r="O307" s="1"/>
      <c r="P307" s="1"/>
      <c r="Q307" s="1"/>
      <c r="R307" s="6" t="s">
        <v>817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55">
        <v>154</v>
      </c>
      <c r="B308" s="256">
        <v>44035</v>
      </c>
      <c r="C308" s="256"/>
      <c r="D308" s="257" t="s">
        <v>496</v>
      </c>
      <c r="E308" s="258" t="s">
        <v>656</v>
      </c>
      <c r="F308" s="228">
        <v>231</v>
      </c>
      <c r="G308" s="258"/>
      <c r="H308" s="258">
        <v>281</v>
      </c>
      <c r="I308" s="260">
        <v>281</v>
      </c>
      <c r="J308" s="230" t="s">
        <v>714</v>
      </c>
      <c r="K308" s="231">
        <f t="shared" si="134"/>
        <v>50</v>
      </c>
      <c r="L308" s="232">
        <f t="shared" si="135"/>
        <v>0.21645021645021645</v>
      </c>
      <c r="M308" s="227" t="s">
        <v>617</v>
      </c>
      <c r="N308" s="233">
        <v>44358</v>
      </c>
      <c r="O308" s="1"/>
      <c r="P308" s="1"/>
      <c r="Q308" s="1"/>
      <c r="R308" s="6" t="s">
        <v>817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55">
        <v>155</v>
      </c>
      <c r="B309" s="256">
        <v>44092</v>
      </c>
      <c r="C309" s="256"/>
      <c r="D309" s="257" t="s">
        <v>417</v>
      </c>
      <c r="E309" s="258" t="s">
        <v>656</v>
      </c>
      <c r="F309" s="258">
        <v>206</v>
      </c>
      <c r="G309" s="258"/>
      <c r="H309" s="258">
        <v>248</v>
      </c>
      <c r="I309" s="260">
        <v>248</v>
      </c>
      <c r="J309" s="230" t="s">
        <v>714</v>
      </c>
      <c r="K309" s="231">
        <f t="shared" si="134"/>
        <v>42</v>
      </c>
      <c r="L309" s="232">
        <f t="shared" si="135"/>
        <v>0.20388349514563106</v>
      </c>
      <c r="M309" s="227" t="s">
        <v>617</v>
      </c>
      <c r="N309" s="233">
        <v>44214</v>
      </c>
      <c r="O309" s="1"/>
      <c r="P309" s="1"/>
      <c r="Q309" s="1"/>
      <c r="R309" s="6" t="s">
        <v>817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55">
        <v>156</v>
      </c>
      <c r="B310" s="256">
        <v>44140</v>
      </c>
      <c r="C310" s="256"/>
      <c r="D310" s="257" t="s">
        <v>417</v>
      </c>
      <c r="E310" s="258" t="s">
        <v>656</v>
      </c>
      <c r="F310" s="258">
        <v>182.5</v>
      </c>
      <c r="G310" s="258"/>
      <c r="H310" s="258">
        <v>248</v>
      </c>
      <c r="I310" s="260">
        <v>248</v>
      </c>
      <c r="J310" s="230" t="s">
        <v>714</v>
      </c>
      <c r="K310" s="231">
        <f t="shared" si="134"/>
        <v>65.5</v>
      </c>
      <c r="L310" s="232">
        <f t="shared" si="135"/>
        <v>0.35890410958904112</v>
      </c>
      <c r="M310" s="227" t="s">
        <v>617</v>
      </c>
      <c r="N310" s="233">
        <v>44214</v>
      </c>
      <c r="O310" s="1"/>
      <c r="P310" s="1"/>
      <c r="Q310" s="1"/>
      <c r="R310" s="6" t="s">
        <v>817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55">
        <v>157</v>
      </c>
      <c r="B311" s="256">
        <v>44140</v>
      </c>
      <c r="C311" s="256"/>
      <c r="D311" s="257" t="s">
        <v>332</v>
      </c>
      <c r="E311" s="258" t="s">
        <v>656</v>
      </c>
      <c r="F311" s="258">
        <v>247.5</v>
      </c>
      <c r="G311" s="258"/>
      <c r="H311" s="258">
        <v>320</v>
      </c>
      <c r="I311" s="260">
        <v>320</v>
      </c>
      <c r="J311" s="230" t="s">
        <v>714</v>
      </c>
      <c r="K311" s="231">
        <f t="shared" si="134"/>
        <v>72.5</v>
      </c>
      <c r="L311" s="232">
        <f t="shared" si="135"/>
        <v>0.29292929292929293</v>
      </c>
      <c r="M311" s="227" t="s">
        <v>617</v>
      </c>
      <c r="N311" s="233">
        <v>44323</v>
      </c>
      <c r="O311" s="1"/>
      <c r="P311" s="1"/>
      <c r="Q311" s="1"/>
      <c r="R311" s="6" t="s">
        <v>817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55">
        <v>158</v>
      </c>
      <c r="B312" s="256">
        <v>44140</v>
      </c>
      <c r="C312" s="256"/>
      <c r="D312" s="257" t="s">
        <v>273</v>
      </c>
      <c r="E312" s="258" t="s">
        <v>656</v>
      </c>
      <c r="F312" s="228">
        <v>925</v>
      </c>
      <c r="G312" s="258"/>
      <c r="H312" s="258">
        <v>1095</v>
      </c>
      <c r="I312" s="260">
        <v>1093</v>
      </c>
      <c r="J312" s="230" t="s">
        <v>849</v>
      </c>
      <c r="K312" s="231">
        <f t="shared" si="134"/>
        <v>170</v>
      </c>
      <c r="L312" s="232">
        <f t="shared" si="135"/>
        <v>0.18378378378378379</v>
      </c>
      <c r="M312" s="227" t="s">
        <v>617</v>
      </c>
      <c r="N312" s="233">
        <v>44201</v>
      </c>
      <c r="O312" s="1"/>
      <c r="P312" s="1"/>
      <c r="Q312" s="1"/>
      <c r="R312" s="6" t="s">
        <v>817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55">
        <v>159</v>
      </c>
      <c r="B313" s="256">
        <v>44140</v>
      </c>
      <c r="C313" s="256"/>
      <c r="D313" s="257" t="s">
        <v>348</v>
      </c>
      <c r="E313" s="258" t="s">
        <v>656</v>
      </c>
      <c r="F313" s="228">
        <v>332.5</v>
      </c>
      <c r="G313" s="258"/>
      <c r="H313" s="258">
        <v>393</v>
      </c>
      <c r="I313" s="260">
        <v>406</v>
      </c>
      <c r="J313" s="230" t="s">
        <v>850</v>
      </c>
      <c r="K313" s="231">
        <f t="shared" si="134"/>
        <v>60.5</v>
      </c>
      <c r="L313" s="232">
        <f t="shared" si="135"/>
        <v>0.18195488721804512</v>
      </c>
      <c r="M313" s="227" t="s">
        <v>617</v>
      </c>
      <c r="N313" s="233">
        <v>44256</v>
      </c>
      <c r="O313" s="1"/>
      <c r="P313" s="1"/>
      <c r="Q313" s="1"/>
      <c r="R313" s="6" t="s">
        <v>817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55">
        <v>160</v>
      </c>
      <c r="B314" s="256">
        <v>44141</v>
      </c>
      <c r="C314" s="256"/>
      <c r="D314" s="257" t="s">
        <v>496</v>
      </c>
      <c r="E314" s="258" t="s">
        <v>656</v>
      </c>
      <c r="F314" s="228">
        <v>231</v>
      </c>
      <c r="G314" s="258"/>
      <c r="H314" s="258">
        <v>281</v>
      </c>
      <c r="I314" s="260">
        <v>281</v>
      </c>
      <c r="J314" s="230" t="s">
        <v>714</v>
      </c>
      <c r="K314" s="231">
        <f t="shared" si="134"/>
        <v>50</v>
      </c>
      <c r="L314" s="232">
        <f t="shared" si="135"/>
        <v>0.21645021645021645</v>
      </c>
      <c r="M314" s="227" t="s">
        <v>617</v>
      </c>
      <c r="N314" s="233">
        <v>44358</v>
      </c>
      <c r="O314" s="1"/>
      <c r="P314" s="1"/>
      <c r="Q314" s="1"/>
      <c r="R314" s="6" t="s">
        <v>817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98">
        <v>161</v>
      </c>
      <c r="B315" s="291">
        <v>44187</v>
      </c>
      <c r="C315" s="291"/>
      <c r="D315" s="292" t="s">
        <v>469</v>
      </c>
      <c r="E315" s="58" t="s">
        <v>656</v>
      </c>
      <c r="F315" s="293" t="s">
        <v>851</v>
      </c>
      <c r="G315" s="58"/>
      <c r="H315" s="58"/>
      <c r="I315" s="294">
        <v>239</v>
      </c>
      <c r="J315" s="286" t="s">
        <v>620</v>
      </c>
      <c r="K315" s="286"/>
      <c r="L315" s="295"/>
      <c r="M315" s="296"/>
      <c r="N315" s="297"/>
      <c r="O315" s="1"/>
      <c r="P315" s="1"/>
      <c r="Q315" s="1"/>
      <c r="R315" s="6" t="s">
        <v>817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98">
        <v>162</v>
      </c>
      <c r="B316" s="291">
        <v>44258</v>
      </c>
      <c r="C316" s="291"/>
      <c r="D316" s="292" t="s">
        <v>846</v>
      </c>
      <c r="E316" s="58" t="s">
        <v>656</v>
      </c>
      <c r="F316" s="293" t="s">
        <v>847</v>
      </c>
      <c r="G316" s="58"/>
      <c r="H316" s="58"/>
      <c r="I316" s="294">
        <v>590</v>
      </c>
      <c r="J316" s="286" t="s">
        <v>620</v>
      </c>
      <c r="K316" s="286"/>
      <c r="L316" s="295"/>
      <c r="M316" s="296"/>
      <c r="N316" s="297"/>
      <c r="O316" s="1"/>
      <c r="P316" s="1"/>
      <c r="R316" s="6" t="s">
        <v>817</v>
      </c>
    </row>
    <row r="317" spans="1:26" ht="12.75" customHeight="1">
      <c r="A317" s="255">
        <v>163</v>
      </c>
      <c r="B317" s="256">
        <v>44274</v>
      </c>
      <c r="C317" s="256"/>
      <c r="D317" s="257" t="s">
        <v>348</v>
      </c>
      <c r="E317" s="258" t="s">
        <v>656</v>
      </c>
      <c r="F317" s="228">
        <v>355</v>
      </c>
      <c r="G317" s="258"/>
      <c r="H317" s="258">
        <v>422.5</v>
      </c>
      <c r="I317" s="260">
        <v>420</v>
      </c>
      <c r="J317" s="230" t="s">
        <v>852</v>
      </c>
      <c r="K317" s="231">
        <f t="shared" ref="K317:K319" si="136">H317-F317</f>
        <v>67.5</v>
      </c>
      <c r="L317" s="232">
        <f t="shared" ref="L317:L319" si="137">K317/F317</f>
        <v>0.19014084507042253</v>
      </c>
      <c r="M317" s="227" t="s">
        <v>617</v>
      </c>
      <c r="N317" s="233">
        <v>44361</v>
      </c>
      <c r="O317" s="1"/>
      <c r="R317" s="299" t="s">
        <v>817</v>
      </c>
    </row>
    <row r="318" spans="1:26" ht="12.75" customHeight="1">
      <c r="A318" s="255">
        <v>164</v>
      </c>
      <c r="B318" s="256">
        <v>44295</v>
      </c>
      <c r="C318" s="256"/>
      <c r="D318" s="257" t="s">
        <v>853</v>
      </c>
      <c r="E318" s="258" t="s">
        <v>656</v>
      </c>
      <c r="F318" s="228">
        <v>555</v>
      </c>
      <c r="G318" s="258"/>
      <c r="H318" s="258">
        <v>663</v>
      </c>
      <c r="I318" s="260">
        <v>663</v>
      </c>
      <c r="J318" s="230" t="s">
        <v>854</v>
      </c>
      <c r="K318" s="231">
        <f t="shared" si="136"/>
        <v>108</v>
      </c>
      <c r="L318" s="232">
        <f t="shared" si="137"/>
        <v>0.19459459459459461</v>
      </c>
      <c r="M318" s="227" t="s">
        <v>617</v>
      </c>
      <c r="N318" s="233">
        <v>44321</v>
      </c>
      <c r="O318" s="1"/>
      <c r="P318" s="1"/>
      <c r="Q318" s="1"/>
      <c r="R318" s="299" t="s">
        <v>817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55">
        <v>165</v>
      </c>
      <c r="B319" s="256">
        <v>44308</v>
      </c>
      <c r="C319" s="256"/>
      <c r="D319" s="257" t="s">
        <v>385</v>
      </c>
      <c r="E319" s="258" t="s">
        <v>656</v>
      </c>
      <c r="F319" s="228">
        <v>126.5</v>
      </c>
      <c r="G319" s="258"/>
      <c r="H319" s="258">
        <v>155</v>
      </c>
      <c r="I319" s="260">
        <v>155</v>
      </c>
      <c r="J319" s="230" t="s">
        <v>714</v>
      </c>
      <c r="K319" s="231">
        <f t="shared" si="136"/>
        <v>28.5</v>
      </c>
      <c r="L319" s="232">
        <f t="shared" si="137"/>
        <v>0.22529644268774704</v>
      </c>
      <c r="M319" s="227" t="s">
        <v>617</v>
      </c>
      <c r="N319" s="233">
        <v>44362</v>
      </c>
      <c r="O319" s="1"/>
      <c r="R319" s="299" t="s">
        <v>817</v>
      </c>
    </row>
    <row r="320" spans="1:26" ht="12.75" customHeight="1">
      <c r="A320" s="298">
        <v>166</v>
      </c>
      <c r="B320" s="291">
        <v>44368</v>
      </c>
      <c r="C320" s="291"/>
      <c r="D320" s="292" t="s">
        <v>404</v>
      </c>
      <c r="E320" s="58" t="s">
        <v>656</v>
      </c>
      <c r="F320" s="293" t="s">
        <v>855</v>
      </c>
      <c r="G320" s="58"/>
      <c r="H320" s="58"/>
      <c r="I320" s="294">
        <v>344</v>
      </c>
      <c r="J320" s="286" t="s">
        <v>620</v>
      </c>
      <c r="K320" s="298"/>
      <c r="L320" s="291"/>
      <c r="M320" s="291"/>
      <c r="N320" s="292"/>
      <c r="O320" s="1"/>
      <c r="R320" s="299" t="s">
        <v>817</v>
      </c>
    </row>
    <row r="321" spans="1:18" ht="12.75" customHeight="1">
      <c r="A321" s="298">
        <v>167</v>
      </c>
      <c r="B321" s="291">
        <v>44368</v>
      </c>
      <c r="C321" s="291"/>
      <c r="D321" s="292" t="s">
        <v>496</v>
      </c>
      <c r="E321" s="58" t="s">
        <v>656</v>
      </c>
      <c r="F321" s="293" t="s">
        <v>856</v>
      </c>
      <c r="G321" s="58"/>
      <c r="H321" s="58"/>
      <c r="I321" s="294">
        <v>320</v>
      </c>
      <c r="J321" s="286" t="s">
        <v>620</v>
      </c>
      <c r="K321" s="298"/>
      <c r="L321" s="291"/>
      <c r="M321" s="291"/>
      <c r="N321" s="292"/>
      <c r="O321" s="44"/>
      <c r="R321" s="299" t="s">
        <v>817</v>
      </c>
    </row>
    <row r="322" spans="1:18" ht="12.75" customHeight="1">
      <c r="A322" s="298">
        <v>168</v>
      </c>
      <c r="B322" s="291">
        <v>44406</v>
      </c>
      <c r="C322" s="291"/>
      <c r="D322" s="292" t="s">
        <v>385</v>
      </c>
      <c r="E322" s="58" t="s">
        <v>656</v>
      </c>
      <c r="F322" s="293" t="s">
        <v>873</v>
      </c>
      <c r="G322" s="58"/>
      <c r="H322" s="58"/>
      <c r="I322" s="58">
        <v>200</v>
      </c>
      <c r="J322" s="286" t="s">
        <v>620</v>
      </c>
      <c r="K322" s="298"/>
      <c r="L322" s="291"/>
      <c r="M322" s="291"/>
      <c r="N322" s="292"/>
      <c r="O322" s="44"/>
      <c r="R322" s="299" t="s">
        <v>817</v>
      </c>
    </row>
    <row r="323" spans="1:18" ht="12.75" customHeight="1">
      <c r="F323" s="61"/>
      <c r="G323" s="61"/>
      <c r="H323" s="61"/>
      <c r="I323" s="61"/>
      <c r="J323" s="44"/>
      <c r="K323" s="61"/>
      <c r="L323" s="61"/>
      <c r="M323" s="61"/>
      <c r="O323" s="44"/>
      <c r="R323" s="299"/>
    </row>
    <row r="324" spans="1:18" ht="12.75" customHeight="1">
      <c r="F324" s="61"/>
      <c r="G324" s="61"/>
      <c r="H324" s="61"/>
      <c r="I324" s="61"/>
      <c r="J324" s="44"/>
      <c r="K324" s="61"/>
      <c r="L324" s="61"/>
      <c r="M324" s="61"/>
      <c r="O324" s="44"/>
      <c r="R324" s="299"/>
    </row>
    <row r="325" spans="1:18" ht="12.75" customHeight="1">
      <c r="F325" s="61"/>
      <c r="G325" s="61"/>
      <c r="H325" s="61"/>
      <c r="I325" s="61"/>
      <c r="J325" s="44"/>
      <c r="K325" s="61"/>
      <c r="L325" s="61"/>
      <c r="M325" s="61"/>
      <c r="O325" s="44"/>
      <c r="R325" s="299"/>
    </row>
    <row r="326" spans="1:18" ht="12.75" customHeight="1">
      <c r="F326" s="61"/>
      <c r="G326" s="61"/>
      <c r="H326" s="61"/>
      <c r="I326" s="61"/>
      <c r="J326" s="44"/>
      <c r="K326" s="61"/>
      <c r="L326" s="61"/>
      <c r="M326" s="61"/>
      <c r="O326" s="44"/>
      <c r="R326" s="299"/>
    </row>
    <row r="327" spans="1:18" ht="12.75" customHeight="1">
      <c r="A327" s="298"/>
      <c r="B327" s="300" t="s">
        <v>857</v>
      </c>
      <c r="F327" s="61"/>
      <c r="G327" s="61"/>
      <c r="H327" s="61"/>
      <c r="I327" s="61"/>
      <c r="J327" s="44"/>
      <c r="K327" s="61"/>
      <c r="L327" s="61"/>
      <c r="M327" s="61"/>
      <c r="O327" s="44"/>
      <c r="R327" s="299"/>
    </row>
    <row r="328" spans="1:18" ht="12.75" customHeight="1">
      <c r="F328" s="61"/>
      <c r="G328" s="61"/>
      <c r="H328" s="61"/>
      <c r="I328" s="61"/>
      <c r="J328" s="44"/>
      <c r="K328" s="61"/>
      <c r="L328" s="61"/>
      <c r="M328" s="61"/>
      <c r="O328" s="44"/>
      <c r="R328" s="61"/>
    </row>
    <row r="329" spans="1:18" ht="12.75" customHeight="1">
      <c r="F329" s="61"/>
      <c r="G329" s="61"/>
      <c r="H329" s="61"/>
      <c r="I329" s="61"/>
      <c r="J329" s="44"/>
      <c r="K329" s="61"/>
      <c r="L329" s="61"/>
      <c r="M329" s="61"/>
      <c r="O329" s="44"/>
      <c r="R329" s="61"/>
    </row>
    <row r="330" spans="1:18" ht="12.75" customHeight="1">
      <c r="F330" s="61"/>
      <c r="G330" s="61"/>
      <c r="H330" s="61"/>
      <c r="I330" s="61"/>
      <c r="J330" s="44"/>
      <c r="K330" s="61"/>
      <c r="L330" s="61"/>
      <c r="M330" s="61"/>
      <c r="O330" s="44"/>
      <c r="R330" s="61"/>
    </row>
    <row r="331" spans="1:18" ht="12.75" customHeight="1">
      <c r="F331" s="61"/>
      <c r="G331" s="61"/>
      <c r="H331" s="61"/>
      <c r="I331" s="61"/>
      <c r="J331" s="44"/>
      <c r="K331" s="61"/>
      <c r="L331" s="61"/>
      <c r="M331" s="61"/>
      <c r="O331" s="44"/>
      <c r="R331" s="61"/>
    </row>
    <row r="332" spans="1:18" ht="12.75" customHeight="1">
      <c r="F332" s="61"/>
      <c r="G332" s="61"/>
      <c r="H332" s="61"/>
      <c r="I332" s="61"/>
      <c r="J332" s="44"/>
      <c r="K332" s="61"/>
      <c r="L332" s="61"/>
      <c r="M332" s="61"/>
      <c r="O332" s="44"/>
      <c r="R332" s="61"/>
    </row>
    <row r="333" spans="1:18" ht="12.75" customHeight="1">
      <c r="F333" s="61"/>
      <c r="G333" s="61"/>
      <c r="H333" s="61"/>
      <c r="I333" s="61"/>
      <c r="J333" s="44"/>
      <c r="K333" s="61"/>
      <c r="L333" s="61"/>
      <c r="M333" s="61"/>
      <c r="O333" s="44"/>
      <c r="R333" s="61"/>
    </row>
    <row r="334" spans="1:18" ht="12.75" customHeight="1">
      <c r="F334" s="61"/>
      <c r="G334" s="61"/>
      <c r="H334" s="61"/>
      <c r="I334" s="61"/>
      <c r="J334" s="44"/>
      <c r="K334" s="61"/>
      <c r="L334" s="61"/>
      <c r="M334" s="61"/>
      <c r="O334" s="44"/>
      <c r="R334" s="61"/>
    </row>
    <row r="335" spans="1:18" ht="12.75" customHeight="1">
      <c r="F335" s="61"/>
      <c r="G335" s="61"/>
      <c r="H335" s="61"/>
      <c r="I335" s="61"/>
      <c r="J335" s="44"/>
      <c r="K335" s="61"/>
      <c r="L335" s="61"/>
      <c r="M335" s="61"/>
      <c r="O335" s="44"/>
      <c r="R335" s="61"/>
    </row>
    <row r="336" spans="1:18" ht="12.75" customHeight="1">
      <c r="F336" s="61"/>
      <c r="G336" s="61"/>
      <c r="H336" s="61"/>
      <c r="I336" s="61"/>
      <c r="J336" s="44"/>
      <c r="K336" s="61"/>
      <c r="L336" s="61"/>
      <c r="M336" s="61"/>
      <c r="O336" s="44"/>
      <c r="R336" s="61"/>
    </row>
    <row r="337" spans="1:18" ht="12.75" customHeight="1">
      <c r="A337" s="301"/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1:18" ht="12.75" customHeight="1">
      <c r="A338" s="301"/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1:18" ht="12.75" customHeight="1">
      <c r="A339" s="58"/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1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1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1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1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1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1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1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1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1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1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1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1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1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</sheetData>
  <autoFilter ref="R1:R335"/>
  <mergeCells count="14">
    <mergeCell ref="O97:O98"/>
    <mergeCell ref="P97:P98"/>
    <mergeCell ref="A97:A98"/>
    <mergeCell ref="B97:B98"/>
    <mergeCell ref="J97:J98"/>
    <mergeCell ref="M97:M98"/>
    <mergeCell ref="N97:N98"/>
    <mergeCell ref="O87:O88"/>
    <mergeCell ref="P87:P88"/>
    <mergeCell ref="A87:A88"/>
    <mergeCell ref="B87:B88"/>
    <mergeCell ref="J87:J88"/>
    <mergeCell ref="M87:M88"/>
    <mergeCell ref="N87:N8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2021-08-18T02:37:14Z</dcterms:modified>
</cp:coreProperties>
</file>