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F&amp;O)'!$R$1:$R$344</definedName>
  </definedNames>
  <calcPr calcId="124519"/>
</workbook>
</file>

<file path=xl/calcChain.xml><?xml version="1.0" encoding="utf-8"?>
<calcChain xmlns="http://schemas.openxmlformats.org/spreadsheetml/2006/main">
  <c r="L57" i="6"/>
  <c r="K57"/>
  <c r="M57" s="1"/>
  <c r="K133"/>
  <c r="M133" s="1"/>
  <c r="K128"/>
  <c r="M128" s="1"/>
  <c r="K129"/>
  <c r="M129" s="1"/>
  <c r="L95"/>
  <c r="K95"/>
  <c r="K118"/>
  <c r="M118" s="1"/>
  <c r="K131"/>
  <c r="M131" s="1"/>
  <c r="K130"/>
  <c r="M130" s="1"/>
  <c r="K127"/>
  <c r="M127" s="1"/>
  <c r="L90"/>
  <c r="K90"/>
  <c r="L52"/>
  <c r="K52"/>
  <c r="L55"/>
  <c r="K55"/>
  <c r="L50"/>
  <c r="K50"/>
  <c r="M50" s="1"/>
  <c r="L32"/>
  <c r="K32"/>
  <c r="M32" s="1"/>
  <c r="L18"/>
  <c r="K18"/>
  <c r="M18" s="1"/>
  <c r="L92"/>
  <c r="K92"/>
  <c r="L89"/>
  <c r="K89"/>
  <c r="L93"/>
  <c r="K93"/>
  <c r="M93" s="1"/>
  <c r="L78"/>
  <c r="K78"/>
  <c r="L19"/>
  <c r="K19"/>
  <c r="M19" s="1"/>
  <c r="K328"/>
  <c r="L328" s="1"/>
  <c r="K327"/>
  <c r="L327" s="1"/>
  <c r="K326"/>
  <c r="L326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6"/>
  <c r="L306" s="1"/>
  <c r="K305"/>
  <c r="L305" s="1"/>
  <c r="K304"/>
  <c r="L304" s="1"/>
  <c r="F304"/>
  <c r="L303"/>
  <c r="K303"/>
  <c r="L302"/>
  <c r="K302"/>
  <c r="L301"/>
  <c r="K301"/>
  <c r="L300"/>
  <c r="K300"/>
  <c r="L299"/>
  <c r="K299"/>
  <c r="F298"/>
  <c r="K297"/>
  <c r="L297" s="1"/>
  <c r="F297"/>
  <c r="L296"/>
  <c r="K296"/>
  <c r="F295"/>
  <c r="K295" s="1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K275"/>
  <c r="L275" s="1"/>
  <c r="F275"/>
  <c r="L274"/>
  <c r="K274"/>
  <c r="L271"/>
  <c r="K271"/>
  <c r="L270"/>
  <c r="K270"/>
  <c r="L269"/>
  <c r="K269"/>
  <c r="L266"/>
  <c r="K266"/>
  <c r="L265"/>
  <c r="K265"/>
  <c r="L264"/>
  <c r="K264"/>
  <c r="L263"/>
  <c r="K263"/>
  <c r="L262"/>
  <c r="K262"/>
  <c r="L261"/>
  <c r="K261"/>
  <c r="L259"/>
  <c r="K259"/>
  <c r="L258"/>
  <c r="K258"/>
  <c r="L257"/>
  <c r="K257"/>
  <c r="L256"/>
  <c r="K256"/>
  <c r="L255"/>
  <c r="K255"/>
  <c r="L254"/>
  <c r="K254"/>
  <c r="L253"/>
  <c r="K253"/>
  <c r="L252"/>
  <c r="K252"/>
  <c r="L251"/>
  <c r="K251"/>
  <c r="K249"/>
  <c r="L249" s="1"/>
  <c r="L247"/>
  <c r="K247"/>
  <c r="K245"/>
  <c r="L245" s="1"/>
  <c r="L243"/>
  <c r="K243"/>
  <c r="K242"/>
  <c r="L242" s="1"/>
  <c r="L241"/>
  <c r="K241"/>
  <c r="K239"/>
  <c r="L239" s="1"/>
  <c r="L238"/>
  <c r="K238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F227"/>
  <c r="H226"/>
  <c r="K226" s="1"/>
  <c r="L226" s="1"/>
  <c r="K223"/>
  <c r="L223" s="1"/>
  <c r="K222"/>
  <c r="L222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H192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24"/>
  <c r="M124" s="1"/>
  <c r="K123"/>
  <c r="M123" s="1"/>
  <c r="K122"/>
  <c r="M122" s="1"/>
  <c r="K121"/>
  <c r="M121" s="1"/>
  <c r="K120"/>
  <c r="M120" s="1"/>
  <c r="K119"/>
  <c r="M119" s="1"/>
  <c r="K117"/>
  <c r="M117" s="1"/>
  <c r="K115"/>
  <c r="M115" s="1"/>
  <c r="K114"/>
  <c r="M114" s="1"/>
  <c r="M112"/>
  <c r="M111"/>
  <c r="K111"/>
  <c r="M109"/>
  <c r="L91"/>
  <c r="K91"/>
  <c r="M91" s="1"/>
  <c r="M88"/>
  <c r="L88"/>
  <c r="K88"/>
  <c r="L87"/>
  <c r="K87"/>
  <c r="M87" s="1"/>
  <c r="L86"/>
  <c r="K86"/>
  <c r="M86" s="1"/>
  <c r="L85"/>
  <c r="M85" s="1"/>
  <c r="K85"/>
  <c r="M84"/>
  <c r="L84"/>
  <c r="K84"/>
  <c r="L83"/>
  <c r="K83"/>
  <c r="M83" s="1"/>
  <c r="L82"/>
  <c r="K82"/>
  <c r="M82" s="1"/>
  <c r="L81"/>
  <c r="M81" s="1"/>
  <c r="K81"/>
  <c r="M80"/>
  <c r="L80"/>
  <c r="K80"/>
  <c r="L79"/>
  <c r="K79"/>
  <c r="M79" s="1"/>
  <c r="L77"/>
  <c r="K77"/>
  <c r="M77" s="1"/>
  <c r="L76"/>
  <c r="M76" s="1"/>
  <c r="K76"/>
  <c r="L75"/>
  <c r="K75"/>
  <c r="M75" s="1"/>
  <c r="L74"/>
  <c r="K74"/>
  <c r="M74" s="1"/>
  <c r="L73"/>
  <c r="K73"/>
  <c r="M73" s="1"/>
  <c r="L72"/>
  <c r="K72"/>
  <c r="L71"/>
  <c r="K71"/>
  <c r="M71" s="1"/>
  <c r="L70"/>
  <c r="K70"/>
  <c r="M70" s="1"/>
  <c r="L69"/>
  <c r="K69"/>
  <c r="M69" s="1"/>
  <c r="L51"/>
  <c r="M51" s="1"/>
  <c r="K51"/>
  <c r="L49"/>
  <c r="K49"/>
  <c r="M49" s="1"/>
  <c r="L48"/>
  <c r="K48"/>
  <c r="M48" s="1"/>
  <c r="L47"/>
  <c r="K47"/>
  <c r="M47" s="1"/>
  <c r="L46"/>
  <c r="M46" s="1"/>
  <c r="K46"/>
  <c r="L45"/>
  <c r="K45"/>
  <c r="M45" s="1"/>
  <c r="L44"/>
  <c r="K44"/>
  <c r="M44" s="1"/>
  <c r="L43"/>
  <c r="K43"/>
  <c r="M43" s="1"/>
  <c r="L42"/>
  <c r="K42"/>
  <c r="M42" s="1"/>
  <c r="M41"/>
  <c r="L41"/>
  <c r="K41"/>
  <c r="L40"/>
  <c r="K40"/>
  <c r="M40" s="1"/>
  <c r="L39"/>
  <c r="K39"/>
  <c r="M39" s="1"/>
  <c r="L38"/>
  <c r="K38"/>
  <c r="M38" s="1"/>
  <c r="L37"/>
  <c r="K37"/>
  <c r="M37" s="1"/>
  <c r="L35"/>
  <c r="K35"/>
  <c r="M35" s="1"/>
  <c r="L34"/>
  <c r="K34"/>
  <c r="M34" s="1"/>
  <c r="M33"/>
  <c r="L33"/>
  <c r="K33"/>
  <c r="M16"/>
  <c r="L16"/>
  <c r="K16"/>
  <c r="L14"/>
  <c r="K14"/>
  <c r="M14" s="1"/>
  <c r="L12"/>
  <c r="K12"/>
  <c r="M12" s="1"/>
  <c r="M11"/>
  <c r="L11"/>
  <c r="K11"/>
  <c r="M10"/>
  <c r="L10"/>
  <c r="K10"/>
  <c r="M7"/>
  <c r="D7" i="5"/>
  <c r="K6" i="4"/>
  <c r="K6" i="3"/>
  <c r="L6" i="2"/>
  <c r="M90" i="6" l="1"/>
  <c r="M95"/>
  <c r="M55"/>
  <c r="M52"/>
  <c r="M92"/>
  <c r="M89"/>
  <c r="M72"/>
  <c r="M78"/>
</calcChain>
</file>

<file path=xl/sharedStrings.xml><?xml version="1.0" encoding="utf-8"?>
<sst xmlns="http://schemas.openxmlformats.org/spreadsheetml/2006/main" count="3304" uniqueCount="1187">
  <si>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</si>
  <si>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</si>
  <si>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</si>
  <si>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</si>
  <si>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</si>
  <si>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</si>
  <si>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</si>
  <si>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</si>
  <si>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</si>
  <si>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</si>
  <si>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</si>
  <si>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</si>
  <si>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</si>
  <si>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</si>
  <si>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</si>
  <si>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</si>
  <si>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</si>
  <si>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</si>
  <si>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</si>
  <si>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</si>
  <si>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</si>
  <si>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</si>
  <si>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</si>
  <si>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</si>
  <si>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</si>
  <si>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</si>
  <si>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</si>
  <si>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</si>
  <si>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</si>
  <si>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</si>
  <si>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</si>
  <si>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</si>
  <si>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</si>
  <si>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</si>
  <si>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</si>
  <si>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</si>
  <si>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</si>
  <si>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</si>
  <si>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</si>
  <si>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</si>
  <si>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</si>
  <si>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</si>
  <si>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</si>
  <si>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</si>
  <si>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</si>
  <si>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</si>
  <si>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</si>
  <si>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</si>
  <si>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</si>
  <si>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</si>
  <si>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</si>
  <si>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</si>
  <si>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</si>
  <si>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</si>
  <si>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</si>
  <si>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</si>
  <si>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</si>
  <si>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</si>
  <si>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</si>
  <si>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</si>
  <si>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</si>
  <si>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</si>
  <si>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</si>
  <si>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</si>
  <si>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</si>
  <si>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</si>
  <si>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</si>
  <si>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</si>
  <si>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</si>
  <si>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</si>
  <si>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</si>
  <si>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</si>
  <si>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</si>
  <si>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</si>
  <si>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</si>
  <si>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</si>
  <si>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</si>
  <si>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</si>
  <si>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</si>
  <si>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</si>
  <si>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</si>
  <si>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</si>
  <si>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</si>
  <si>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</si>
  <si>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</si>
  <si>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</si>
  <si>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</si>
  <si>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</si>
  <si>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</si>
  <si>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</si>
  <si>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</si>
  <si>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</si>
  <si>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</si>
  <si>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</si>
  <si>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</si>
  <si>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</si>
  <si>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</si>
  <si>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</si>
  <si>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</si>
  <si>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</si>
  <si>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</si>
  <si>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</si>
  <si>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</si>
  <si>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</si>
  <si>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</si>
  <si>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</si>
  <si>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</si>
  <si>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</si>
  <si>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</si>
  <si>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</si>
  <si>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</si>
  <si>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</si>
  <si>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</si>
  <si>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</si>
  <si>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</si>
  <si>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</si>
  <si>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</si>
  <si>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</si>
  <si>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</si>
  <si>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</si>
  <si>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</si>
  <si>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</si>
  <si>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</si>
  <si>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</si>
  <si>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</si>
  <si>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</si>
  <si>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</si>
  <si>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</si>
  <si>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</si>
  <si>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</si>
  <si>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</si>
  <si>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</si>
  <si>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</si>
  <si>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</si>
  <si>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</si>
  <si>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</si>
  <si>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</si>
  <si>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</si>
  <si>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</si>
  <si>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</si>
  <si>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</si>
  <si>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</si>
  <si>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</si>
  <si>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</si>
  <si>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</si>
  <si>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</si>
  <si>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</si>
  <si>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</si>
  <si>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</si>
  <si>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</si>
  <si>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</si>
  <si>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</si>
  <si>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</si>
  <si>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</si>
  <si>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</si>
  <si>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</si>
  <si>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</si>
  <si>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</si>
  <si>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</si>
  <si>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</si>
  <si>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</si>
  <si>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</si>
  <si>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</si>
  <si>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</si>
  <si>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</si>
  <si>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</si>
  <si>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</si>
  <si>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</si>
  <si>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</si>
  <si>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</si>
  <si>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</si>
  <si>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</si>
  <si>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</si>
  <si>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</si>
  <si>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</si>
  <si>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</si>
  <si>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</si>
  <si>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</si>
  <si>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</si>
  <si>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</si>
  <si>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</si>
  <si>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</si>
  <si>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</si>
  <si>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</si>
  <si>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</si>
  <si>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</si>
  <si>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</si>
  <si>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</si>
  <si>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</si>
  <si>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</si>
  <si>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</si>
  <si>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</si>
  <si>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</si>
  <si>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</si>
  <si>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</si>
  <si>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</si>
  <si>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</si>
  <si>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</si>
  <si>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</si>
  <si>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</si>
  <si>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</si>
  <si>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</si>
  <si>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</si>
  <si>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</si>
  <si>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</si>
  <si>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</si>
  <si>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</si>
  <si>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</si>
  <si>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</si>
  <si>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</si>
  <si>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</si>
  <si>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</si>
  <si>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</si>
  <si>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</si>
  <si>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</si>
  <si>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</si>
  <si>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</si>
  <si>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</si>
  <si>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</si>
  <si>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</si>
  <si>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</si>
  <si>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</si>
  <si>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</si>
  <si>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</si>
  <si>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</si>
  <si>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</si>
  <si>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</si>
  <si>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</si>
  <si>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</si>
  <si>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</si>
  <si>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</si>
  <si>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</si>
  <si>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</si>
  <si>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</si>
  <si>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</si>
  <si>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</si>
  <si>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</si>
  <si>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</si>
  <si>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</si>
  <si>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</si>
  <si>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</si>
  <si>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</si>
  <si>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</si>
  <si>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</si>
  <si>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</si>
  <si>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</si>
  <si>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</si>
  <si>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</si>
  <si>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</si>
  <si>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</si>
  <si>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</si>
  <si>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</si>
  <si>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</si>
  <si>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</si>
  <si>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</si>
  <si>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</si>
  <si>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</si>
  <si>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</si>
  <si>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</si>
  <si>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</si>
  <si>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</si>
  <si>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</si>
  <si>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</si>
  <si>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</si>
  <si>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</si>
  <si>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</si>
  <si>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</si>
  <si>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</si>
  <si>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</si>
  <si>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</si>
  <si>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</si>
  <si>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</si>
  <si>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</si>
  <si>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</si>
  <si>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</si>
  <si>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</si>
  <si>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</si>
  <si>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</si>
  <si>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</si>
  <si>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</si>
  <si>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</si>
  <si>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</si>
  <si>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</si>
  <si>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</si>
  <si>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</si>
  <si>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</si>
  <si>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</si>
  <si>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</si>
  <si>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</si>
  <si>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</si>
  <si>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</si>
  <si>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</si>
  <si>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</si>
  <si>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</si>
  <si>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</si>
  <si>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</si>
  <si>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</si>
  <si>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</si>
  <si>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</si>
  <si>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</si>
  <si>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</si>
  <si>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</si>
  <si>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</si>
  <si>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</si>
  <si>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</si>
  <si>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</si>
  <si>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</si>
  <si>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</si>
  <si>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</si>
  <si>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</si>
  <si>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</si>
  <si>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</si>
  <si>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</si>
  <si>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</si>
  <si>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</si>
  <si>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</si>
  <si>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</si>
  <si>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</si>
  <si>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</si>
  <si>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</si>
  <si>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</si>
  <si>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</si>
  <si>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</si>
  <si>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</si>
  <si>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</si>
  <si>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</si>
  <si>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</si>
  <si>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</si>
  <si>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</si>
  <si>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</si>
  <si>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</si>
  <si>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</si>
  <si>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</si>
  <si>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</si>
  <si>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</si>
  <si>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</si>
  <si>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</si>
  <si>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</si>
  <si>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</si>
  <si>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</si>
  <si>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</si>
  <si>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</si>
  <si>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</si>
  <si>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</si>
  <si>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</si>
  <si>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</si>
  <si>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</si>
  <si>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</si>
  <si>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</si>
  <si>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</si>
  <si>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</si>
  <si>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</si>
  <si>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</si>
  <si>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</si>
  <si>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</si>
  <si>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</si>
  <si>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</si>
  <si>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</si>
  <si>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</si>
  <si>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</si>
  <si>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</si>
  <si>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</si>
  <si>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</si>
  <si>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</si>
  <si>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</si>
  <si>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</si>
  <si>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</si>
  <si>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</si>
  <si>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</si>
  <si>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</si>
  <si>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</si>
  <si>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</si>
  <si>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</si>
  <si>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</si>
  <si>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</si>
  <si>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</si>
  <si>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</si>
  <si>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</si>
  <si>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</si>
  <si>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</si>
  <si>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</si>
  <si>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</si>
  <si>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</si>
  <si>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</si>
  <si>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</si>
  <si>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</si>
  <si>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</si>
  <si>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</si>
  <si>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</si>
  <si>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</si>
  <si>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</si>
  <si>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</si>
  <si>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</si>
  <si>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</si>
  <si>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</si>
  <si>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</si>
  <si>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</si>
  <si>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</si>
  <si>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</si>
  <si>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</si>
  <si>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</si>
  <si>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</si>
  <si>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</si>
  <si>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</si>
  <si>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</si>
  <si>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</si>
  <si>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</si>
  <si>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</si>
  <si>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</si>
  <si>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</si>
  <si>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</si>
  <si>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</si>
  <si>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</si>
  <si>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</si>
  <si>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</si>
  <si>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</si>
  <si>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</si>
  <si>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</si>
  <si>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</si>
  <si>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</si>
  <si>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</si>
  <si>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</si>
  <si>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</si>
  <si>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</si>
  <si>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</si>
  <si>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</si>
  <si>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</si>
  <si>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</si>
  <si>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</si>
  <si>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</si>
  <si>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</si>
  <si>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</si>
  <si>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</si>
  <si>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</si>
  <si>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</si>
  <si>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</si>
  <si>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</si>
  <si>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</si>
  <si>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</si>
  <si>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</si>
  <si>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</si>
  <si>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</si>
  <si>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</si>
  <si>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</si>
  <si>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</si>
  <si>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</si>
  <si>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</si>
  <si>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</si>
  <si>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</si>
  <si>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</si>
  <si>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</si>
  <si>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</si>
  <si>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</si>
  <si>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</si>
  <si>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</si>
  <si>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</si>
  <si>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</si>
  <si>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</si>
  <si>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</si>
  <si>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</si>
  <si>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</si>
  <si>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</si>
  <si>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</si>
  <si>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</si>
  <si>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</si>
  <si>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</si>
  <si>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</si>
  <si>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</si>
  <si>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</si>
  <si>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</si>
  <si>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</si>
  <si>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</si>
  <si>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</si>
  <si>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</si>
  <si>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</si>
  <si>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</si>
  <si>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</si>
  <si>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</si>
  <si>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</si>
  <si>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</si>
  <si>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</si>
  <si>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</si>
  <si>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</si>
  <si>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</si>
  <si>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</si>
  <si>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</si>
  <si>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</si>
  <si>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</si>
  <si>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</si>
  <si>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</si>
  <si>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</si>
  <si>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</si>
  <si>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</si>
  <si>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</si>
  <si>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</si>
  <si>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</si>
  <si>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</si>
  <si>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</si>
  <si>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</si>
  <si>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</si>
  <si>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</si>
  <si>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</si>
  <si>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</si>
  <si>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</si>
  <si>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</si>
  <si>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</si>
  <si>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</si>
  <si>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</si>
  <si>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</si>
  <si>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</si>
  <si>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</si>
  <si>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</si>
  <si>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</si>
  <si>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</si>
  <si>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</si>
  <si>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</si>
  <si>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</si>
  <si>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</si>
  <si>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</si>
  <si>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</si>
  <si>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</si>
  <si>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</si>
  <si>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</si>
  <si>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</si>
  <si>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</si>
  <si>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</si>
  <si>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</si>
  <si>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</si>
  <si>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</si>
  <si>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</si>
  <si>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</si>
  <si>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</si>
  <si>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</si>
  <si>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</si>
  <si>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</si>
  <si>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</si>
  <si>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</si>
  <si>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</si>
  <si>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</si>
  <si>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</si>
  <si>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</si>
  <si>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</si>
  <si>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</si>
  <si>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</si>
  <si>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</si>
  <si>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</si>
  <si>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</si>
  <si>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</si>
  <si>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</si>
  <si>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</si>
  <si>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</si>
  <si>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</si>
  <si>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</si>
  <si>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</si>
  <si>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</si>
  <si>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</si>
  <si>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</si>
  <si>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</si>
  <si>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</si>
  <si>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</si>
  <si>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</si>
  <si>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</si>
  <si>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</si>
  <si>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</si>
  <si>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</si>
  <si>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</si>
  <si>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</si>
  <si>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</si>
  <si>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</si>
  <si>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</si>
  <si>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</si>
  <si>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</si>
  <si>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</si>
  <si>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</si>
  <si>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</si>
  <si>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</si>
  <si>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</si>
  <si>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</si>
  <si>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</si>
  <si>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</si>
  <si>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</si>
  <si>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</si>
  <si>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</si>
  <si>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</si>
  <si>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</si>
  <si>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</si>
  <si>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</si>
  <si>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</si>
  <si>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</si>
  <si>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</si>
  <si>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</si>
  <si>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</si>
  <si>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</si>
  <si>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</si>
  <si>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</si>
  <si>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</si>
  <si>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</si>
  <si>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</si>
  <si>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</si>
  <si>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</si>
  <si>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OLGA TRADING PRIVATE LIMITED</t>
  </si>
  <si>
    <t>ALPHA LEON ENTERPRISES LLP</t>
  </si>
  <si>
    <t>NEWLIGHT</t>
  </si>
  <si>
    <t>OBIL</t>
  </si>
  <si>
    <t>NSE</t>
  </si>
  <si>
    <t>GRAVITON RESEARCH CAPITAL LLP</t>
  </si>
  <si>
    <t>XTX MARKETS LLP</t>
  </si>
  <si>
    <t>NK SECURITIES RESEARCH PRIVATE LIMITED</t>
  </si>
  <si>
    <t>QE SECURITIES</t>
  </si>
  <si>
    <t>BSE Limited</t>
  </si>
  <si>
    <t>MBL  &amp; CO. LIMITED</t>
  </si>
  <si>
    <t>DLINKINDIA</t>
  </si>
  <si>
    <t>D-Link India Ltd</t>
  </si>
  <si>
    <t>VERTOZ</t>
  </si>
  <si>
    <t>Vertoz Advertising Ltd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</si>
  <si>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</si>
  <si>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</si>
  <si>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</si>
  <si>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</si>
  <si>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</si>
  <si>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</si>
  <si>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</si>
  <si>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</si>
  <si>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</si>
  <si>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</si>
  <si>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</si>
  <si>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</si>
  <si>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</si>
  <si>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</si>
  <si>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</si>
  <si>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</si>
  <si>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Part Profit of Rs.65.5/-</t>
  </si>
  <si>
    <t>Successful</t>
  </si>
  <si>
    <t>H</t>
  </si>
  <si>
    <t>Buy</t>
  </si>
  <si>
    <t>3100-3200</t>
  </si>
  <si>
    <t>Profit of Rs.130/-</t>
  </si>
  <si>
    <t>590-610</t>
  </si>
  <si>
    <t>Part Profit of Rs.21.5/-</t>
  </si>
  <si>
    <t>2965-2985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</si>
  <si>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</si>
  <si>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</si>
  <si>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</si>
  <si>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</si>
  <si>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</si>
  <si>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</si>
  <si>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</si>
  <si>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</si>
  <si>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1190-1205</t>
  </si>
  <si>
    <t>1300-1350</t>
  </si>
  <si>
    <t>950-970</t>
  </si>
  <si>
    <t>180-185</t>
  </si>
  <si>
    <t>847-857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</si>
  <si>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</si>
  <si>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</si>
  <si>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</si>
  <si>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</si>
  <si>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</si>
  <si>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</si>
  <si>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</si>
  <si>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</si>
  <si>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</si>
  <si>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</si>
  <si>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</si>
  <si>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</si>
  <si>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780-790</t>
  </si>
  <si>
    <t>1800-1830</t>
  </si>
  <si>
    <t>Profit of Rs.39/-</t>
  </si>
  <si>
    <t>Profit of Rs.77.5/-</t>
  </si>
  <si>
    <t>Loss of Rs.6/-</t>
  </si>
  <si>
    <t>Unsuccessful</t>
  </si>
  <si>
    <t>1595-1601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</si>
  <si>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</si>
  <si>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</si>
  <si>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</si>
  <si>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</si>
  <si>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</si>
  <si>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</si>
  <si>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</si>
  <si>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</si>
  <si>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</si>
  <si>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</si>
  <si>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</si>
  <si>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</si>
  <si>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</si>
  <si>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</si>
  <si>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</si>
  <si>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</si>
  <si>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</si>
  <si>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</si>
  <si>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</si>
  <si>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</si>
  <si>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</si>
  <si>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</si>
  <si>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</si>
  <si>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</si>
  <si>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</si>
  <si>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</si>
  <si>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</si>
  <si>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</si>
  <si>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</si>
  <si>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</si>
  <si>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</si>
  <si>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</si>
  <si>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</si>
  <si>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</si>
  <si>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</si>
  <si>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</si>
  <si>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</si>
  <si>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</si>
  <si>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</si>
  <si>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</si>
  <si>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</si>
  <si>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</si>
  <si>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</si>
  <si>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</si>
  <si>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</si>
  <si>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</si>
  <si>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</si>
  <si>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</si>
  <si>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</si>
  <si>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</si>
  <si>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</si>
  <si>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</si>
  <si>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</si>
  <si>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</si>
  <si>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</si>
  <si>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</si>
  <si>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</si>
  <si>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</si>
  <si>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</si>
  <si>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</si>
  <si>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</si>
  <si>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</si>
  <si>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</si>
  <si>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</si>
  <si>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</si>
  <si>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</si>
  <si>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</si>
  <si>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</si>
  <si>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</si>
  <si>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</si>
  <si>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</si>
  <si>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</si>
  <si>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</si>
  <si>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</si>
  <si>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</si>
  <si>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</si>
  <si>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</si>
  <si>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</si>
  <si>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</si>
  <si>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</si>
  <si>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</si>
  <si>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</si>
  <si>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</si>
  <si>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</si>
  <si>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>1.75-1.85</t>
  </si>
  <si>
    <t xml:space="preserve">NIFTY 15850 PE 08-JUL </t>
  </si>
  <si>
    <t>100-120</t>
  </si>
  <si>
    <t>Profit of Rs.13.50/-</t>
  </si>
  <si>
    <t>ITC 210 CE JUL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</si>
  <si>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</si>
  <si>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</si>
  <si>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</si>
  <si>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</si>
  <si>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</si>
  <si>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</si>
  <si>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</si>
  <si>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</si>
  <si>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</si>
  <si>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</si>
  <si>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</si>
  <si>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</si>
  <si>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</si>
  <si>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</si>
  <si>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270-280</t>
  </si>
  <si>
    <t>IRCTC 2400 CE JUL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</si>
  <si>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</si>
  <si>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</si>
  <si>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</si>
  <si>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</si>
  <si>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</si>
  <si>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</si>
  <si>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</si>
  <si>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</si>
  <si>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</si>
  <si>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</si>
  <si>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</si>
  <si>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</si>
  <si>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</si>
  <si>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</si>
  <si>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</si>
  <si>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</si>
  <si>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</si>
  <si>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</si>
  <si>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</si>
  <si>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</si>
  <si>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</si>
  <si>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</si>
  <si>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</si>
  <si>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</si>
  <si>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</si>
  <si>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</si>
  <si>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</si>
  <si>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</si>
  <si>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</si>
  <si>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</si>
  <si>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</si>
  <si>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</si>
  <si>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</si>
  <si>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</si>
  <si>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</si>
  <si>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</si>
  <si>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</si>
  <si>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</si>
  <si>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</si>
  <si>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</si>
  <si>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</si>
  <si>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</si>
  <si>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</si>
  <si>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</si>
  <si>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</si>
  <si>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</si>
  <si>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</si>
  <si>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</si>
  <si>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</si>
  <si>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</si>
  <si>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</si>
  <si>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</si>
  <si>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</si>
  <si>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</si>
  <si>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</si>
  <si>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</si>
  <si>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</si>
  <si>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</si>
  <si>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</si>
  <si>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</si>
  <si>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</si>
  <si>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</si>
  <si>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</si>
  <si>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</si>
  <si>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</si>
  <si>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</si>
  <si>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</si>
  <si>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</si>
  <si>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</si>
  <si>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</si>
  <si>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</si>
  <si>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</si>
  <si>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</si>
  <si>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</si>
  <si>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</si>
  <si>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</si>
  <si>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</si>
  <si>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</si>
  <si>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</si>
  <si>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</si>
  <si>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</si>
  <si>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</si>
  <si>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</si>
  <si>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</si>
  <si>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</si>
  <si>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</si>
  <si>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</si>
  <si>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</si>
  <si>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</si>
  <si>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</si>
  <si>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</si>
  <si>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</si>
  <si>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</si>
  <si>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</si>
  <si>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</si>
  <si>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</si>
  <si>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</si>
  <si>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</si>
  <si>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</si>
  <si>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</si>
  <si>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</si>
  <si>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</si>
  <si>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</si>
  <si>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</si>
  <si>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</si>
  <si>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</si>
  <si>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</si>
  <si>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</si>
  <si>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</si>
  <si>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</si>
  <si>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</si>
  <si>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</si>
  <si>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</si>
  <si>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</si>
  <si>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</si>
  <si>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</si>
  <si>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</si>
  <si>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</si>
  <si>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</si>
  <si>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</si>
  <si>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</si>
  <si>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</si>
  <si>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</si>
  <si>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</si>
  <si>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</si>
  <si>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</si>
  <si>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</si>
  <si>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</si>
  <si>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</si>
  <si>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</si>
  <si>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</si>
  <si>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</si>
  <si>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</si>
  <si>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</si>
  <si>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</si>
  <si>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</si>
  <si>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</si>
  <si>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</si>
  <si>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</si>
  <si>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</si>
  <si>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</si>
  <si>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</si>
  <si>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</si>
  <si>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</si>
  <si>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</si>
  <si>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</si>
  <si>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</si>
  <si>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</si>
  <si>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</si>
  <si>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</si>
  <si>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</si>
  <si>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</si>
  <si>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</si>
  <si>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</si>
  <si>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</si>
  <si>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</si>
  <si>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</si>
  <si>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</si>
  <si>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</si>
  <si>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</si>
  <si>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</si>
  <si>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</si>
  <si>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</si>
  <si>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</si>
  <si>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</si>
  <si>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</si>
  <si>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</si>
  <si>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</si>
  <si>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</si>
  <si>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</si>
  <si>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</si>
  <si>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</si>
  <si>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</si>
  <si>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</si>
  <si>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</si>
  <si>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</si>
  <si>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</si>
  <si>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</si>
  <si>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</si>
  <si>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</si>
  <si>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</si>
  <si>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</si>
  <si>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</si>
  <si>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</si>
  <si>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</si>
  <si>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</si>
  <si>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</si>
  <si>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</si>
  <si>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</si>
  <si>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</si>
  <si>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</si>
  <si>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</si>
  <si>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</si>
  <si>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</si>
  <si>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</si>
  <si>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</si>
  <si>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</si>
  <si>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</si>
  <si>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</si>
  <si>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</si>
  <si>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</si>
  <si>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</si>
  <si>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</si>
  <si>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</si>
  <si>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</si>
  <si>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</si>
  <si>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</si>
  <si>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</si>
  <si>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</si>
  <si>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</si>
  <si>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</si>
  <si>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</si>
  <si>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</si>
  <si>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</si>
  <si>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</si>
  <si>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</si>
  <si>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</si>
  <si>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</si>
  <si>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ICICIBANK 650 PE JUL</t>
  </si>
  <si>
    <t>2415-2425</t>
  </si>
  <si>
    <t>SIEMENS JUL FUT</t>
  </si>
  <si>
    <t>EMKAY</t>
  </si>
  <si>
    <t>Emkay Global Fin Serv Ltd</t>
  </si>
  <si>
    <t>Happiest Minds Techno Ltd</t>
  </si>
  <si>
    <t>Justdial Ltd.</t>
  </si>
  <si>
    <t>UFO</t>
  </si>
  <si>
    <t>UFO Moviez India Ltd.</t>
  </si>
  <si>
    <t>Profit of Rs.50/-</t>
  </si>
  <si>
    <t>225-226</t>
  </si>
  <si>
    <t>235-240</t>
  </si>
  <si>
    <t xml:space="preserve">ACC </t>
  </si>
  <si>
    <t>2090-2100</t>
  </si>
  <si>
    <t>600-610</t>
  </si>
  <si>
    <t>666-669</t>
  </si>
  <si>
    <t>700-710</t>
  </si>
  <si>
    <t>Profit of Rs.2.40/-</t>
  </si>
  <si>
    <t>Loss of Rs.1.70/-</t>
  </si>
  <si>
    <t>Profit of Rs.0.50/-</t>
  </si>
  <si>
    <t xml:space="preserve">TCS JUL FUT </t>
  </si>
  <si>
    <t>3200-3210</t>
  </si>
  <si>
    <t>Profit of Rs.30.5/-</t>
  </si>
  <si>
    <t>BANARBEADS</t>
  </si>
  <si>
    <t>MUKUL MAHESHWARI (HUF)</t>
  </si>
  <si>
    <t>DARJEELING</t>
  </si>
  <si>
    <t>KAJARIR</t>
  </si>
  <si>
    <t>PRAGYA MERCANTILE PVT LTD</t>
  </si>
  <si>
    <t>MAHACORP</t>
  </si>
  <si>
    <t>NISHIL SURENDRABHAI MARFATIA</t>
  </si>
  <si>
    <t>OSIAJEE</t>
  </si>
  <si>
    <t>RIBATEX</t>
  </si>
  <si>
    <t>SEEMA</t>
  </si>
  <si>
    <t>ALKALI</t>
  </si>
  <si>
    <t>Alkali Metals Limited</t>
  </si>
  <si>
    <t>RAJ MAHENDRABHAI PATEL</t>
  </si>
  <si>
    <t>HIMANSHU MAHENDRABHAI PATEL</t>
  </si>
  <si>
    <t>Banaras Beads Ltd</t>
  </si>
  <si>
    <t>GAURAV DOSHI</t>
  </si>
  <si>
    <t>CYBERTECH</t>
  </si>
  <si>
    <t>Cybertech Systems &amp; Softw</t>
  </si>
  <si>
    <t>MARINE</t>
  </si>
  <si>
    <t>Marine Electrical (I) Ltd</t>
  </si>
  <si>
    <t>TERASOFT</t>
  </si>
  <si>
    <t>Tera Software Limited</t>
  </si>
  <si>
    <t>VISA CAPITAL PARTNERS</t>
  </si>
  <si>
    <t>BRIGHT</t>
  </si>
  <si>
    <t>Bright Solar Limited</t>
  </si>
  <si>
    <t>PIYUSHKUMAR THUMAR</t>
  </si>
  <si>
    <t>EMMBI</t>
  </si>
  <si>
    <t>Emmbi Industries Ltd</t>
  </si>
  <si>
    <t>BANKNIFTY 15 JUL 35900 CE*</t>
  </si>
  <si>
    <t>BANKNIFTY 22 JUL 35900 CE</t>
  </si>
  <si>
    <t>Profit of Rs.1.40/-</t>
  </si>
  <si>
    <t>ITC 225 CE AUG</t>
  </si>
  <si>
    <t>2-2.5</t>
  </si>
  <si>
    <t>4-5.0</t>
  </si>
  <si>
    <t>NIFTY 15900 PE 22-JUL</t>
  </si>
  <si>
    <t>110-130</t>
  </si>
  <si>
    <t>Profit of Rs.18/-</t>
  </si>
  <si>
    <t>2024-2028</t>
  </si>
  <si>
    <t>AUROPHARMA JUL FUT</t>
  </si>
  <si>
    <t>969-971</t>
  </si>
  <si>
    <t>1000-1010</t>
  </si>
  <si>
    <t>Profit of Rs.0.95/-</t>
  </si>
  <si>
    <t>KHADIM</t>
  </si>
  <si>
    <t>309-311</t>
  </si>
  <si>
    <t>ABVL</t>
  </si>
  <si>
    <t>KAMIREDDY PARIMALA .</t>
  </si>
  <si>
    <t>SUDHAKAR TIRUNAGARI</t>
  </si>
  <si>
    <t>MADHUSUDAN RAO POLINENI</t>
  </si>
  <si>
    <t>VENKATASURYAKIRANCHAMAKURA</t>
  </si>
  <si>
    <t>DIVYAKANDA</t>
  </si>
  <si>
    <t>SANNAREDDY SUJATAMMA</t>
  </si>
  <si>
    <t>POLINENI</t>
  </si>
  <si>
    <t>ACEMEN</t>
  </si>
  <si>
    <t>PREYASKUMAR RAMESHCHANDRA PATEL</t>
  </si>
  <si>
    <t>ANKIN</t>
  </si>
  <si>
    <t>CHANDRA PANDEY</t>
  </si>
  <si>
    <t>OPG SECURITIES P LTD</t>
  </si>
  <si>
    <t>ANUROOP</t>
  </si>
  <si>
    <t>SHERWOOD SECURITIES PVT LTD</t>
  </si>
  <si>
    <t>BERLDRG</t>
  </si>
  <si>
    <t>SACHIDANANDAARAVIND</t>
  </si>
  <si>
    <t>BLFL</t>
  </si>
  <si>
    <t>AMIT HARIVADAN PARIKH</t>
  </si>
  <si>
    <t>TEJAL GUNVANT SHETH</t>
  </si>
  <si>
    <t>DYNAMIND</t>
  </si>
  <si>
    <t>AYAN SHIRISHBHAI SHAH</t>
  </si>
  <si>
    <t>HBEL</t>
  </si>
  <si>
    <t>ANANT JAIN .</t>
  </si>
  <si>
    <t>KAPILRAJ</t>
  </si>
  <si>
    <t>DIVYA KOTHARI</t>
  </si>
  <si>
    <t>ASIM JAIN</t>
  </si>
  <si>
    <t>KAMLESH NAVINCHANDRA SHAH</t>
  </si>
  <si>
    <t>MINAXI</t>
  </si>
  <si>
    <t>MUKESHBHAI PURSHOTTAMDAS PATEL</t>
  </si>
  <si>
    <t>RAJESHWARI HARMESH PRAJAPATI</t>
  </si>
  <si>
    <t>RAVI GOYAL (HUF)</t>
  </si>
  <si>
    <t>LOURDHUSAMY RAJKUMAR</t>
  </si>
  <si>
    <t>ABDHESH KANCHAN</t>
  </si>
  <si>
    <t>PACL</t>
  </si>
  <si>
    <t>SUKHBIR SINGH DAHIYA</t>
  </si>
  <si>
    <t>FLOW TECH CHEMICALS PVT. LTD.</t>
  </si>
  <si>
    <t>PRAVEG</t>
  </si>
  <si>
    <t>JAYANTIBHAI KESHAVLAL PATEL</t>
  </si>
  <si>
    <t>SITA RAM</t>
  </si>
  <si>
    <t>RKFORGE</t>
  </si>
  <si>
    <t>LONG TERM EQUITY FUND</t>
  </si>
  <si>
    <t>VANTAGE EQUITY FUND</t>
  </si>
  <si>
    <t>SIKOZY</t>
  </si>
  <si>
    <t>JUNAID ABDUL MAJID FURNITUREWALA</t>
  </si>
  <si>
    <t>MURGANANGAMUTHUDEVENDRA</t>
  </si>
  <si>
    <t>SUPRBPA</t>
  </si>
  <si>
    <t>VISHALVIPINBHAIBHATT</t>
  </si>
  <si>
    <t>SHREYAS SHREESHA BHAT</t>
  </si>
  <si>
    <t>SURYA SHREESHA BHAT</t>
  </si>
  <si>
    <t>SUNNESS INFRASTRUCTURE</t>
  </si>
  <si>
    <t>CHAITANYA LAKSHMI PARNA</t>
  </si>
  <si>
    <t>TAAZAINT</t>
  </si>
  <si>
    <t>SAI DEEPA ROCK DRILLS PVT LTD</t>
  </si>
  <si>
    <t>KAJA SRINIVAS RAO</t>
  </si>
  <si>
    <t>PABBATHI BADARI NARAYANA MURTHY</t>
  </si>
  <si>
    <t>SANDEEP RAO ERABELLI</t>
  </si>
  <si>
    <t>TRIJAL</t>
  </si>
  <si>
    <t>SANTOSH SITARAM KHAMKAR</t>
  </si>
  <si>
    <t>UNISTRMU</t>
  </si>
  <si>
    <t>PUNI LOSHO</t>
  </si>
  <si>
    <t>UNITDSPR</t>
  </si>
  <si>
    <t>RECOVERY OFFICER I DRT II</t>
  </si>
  <si>
    <t>VIKASECO</t>
  </si>
  <si>
    <t>MULTIPLIER SHARE &amp; STOCK ADVISORS PRIVATE LIMITED</t>
  </si>
  <si>
    <t>WABAG</t>
  </si>
  <si>
    <t>AAKASH</t>
  </si>
  <si>
    <t>Aakash Exploration Ser L</t>
  </si>
  <si>
    <t>SUNIL BHANDARI</t>
  </si>
  <si>
    <t>ADROIT FINANCIAL SERVICES PVT LTD</t>
  </si>
  <si>
    <t>BOMDYEING</t>
  </si>
  <si>
    <t>Bombay Dyeing &amp; Mfg Co.</t>
  </si>
  <si>
    <t>MEENA PRADIP SHAH</t>
  </si>
  <si>
    <t>VIRAL PRAFUL JHAVERI</t>
  </si>
  <si>
    <t>AARTIBEN JAGDISHBHAI THAKKAR</t>
  </si>
  <si>
    <t>DECCANCE</t>
  </si>
  <si>
    <t>Deccan Cements Ltd</t>
  </si>
  <si>
    <t>FOCUS</t>
  </si>
  <si>
    <t>Focus Lightg &amp; Fixtrs Ltd</t>
  </si>
  <si>
    <t>MUKUNDRAI KANAKLAL MAHETA</t>
  </si>
  <si>
    <t>GOODLUCK</t>
  </si>
  <si>
    <t>Goodluck India Limited</t>
  </si>
  <si>
    <t>Indiabulls Real Estate Li</t>
  </si>
  <si>
    <t>KAMDHENU</t>
  </si>
  <si>
    <t>Kamdhenu Ispat Limited</t>
  </si>
  <si>
    <t>NAMMAN BUIILDWELLS PVT LTD</t>
  </si>
  <si>
    <t>KHFM</t>
  </si>
  <si>
    <t>KHFM Hos Fac Mana Ser Ltd</t>
  </si>
  <si>
    <t>RAGHAV KAROL</t>
  </si>
  <si>
    <t>LIBERTSHOE</t>
  </si>
  <si>
    <t>Liberty Shoes Ltd</t>
  </si>
  <si>
    <t>NITINSPIN</t>
  </si>
  <si>
    <t>Nitin Spinners Limited</t>
  </si>
  <si>
    <t>RPPINFRA</t>
  </si>
  <si>
    <t>R.P.P. Infra Projects Ltd</t>
  </si>
  <si>
    <t>INDUS PORTFOLIO PVT. LTD.</t>
  </si>
  <si>
    <t>SECL</t>
  </si>
  <si>
    <t>Salasar Exterior Cont Ltd</t>
  </si>
  <si>
    <t>FESTINO VINCOM LIMITED</t>
  </si>
  <si>
    <t>SMARTLINK</t>
  </si>
  <si>
    <t>Smartlink Holdings Ltd</t>
  </si>
  <si>
    <t>PULIN INVESTMENTS PVT. LTD</t>
  </si>
  <si>
    <t>NUMIV RESEARCH PRIVATE LIMITED</t>
  </si>
  <si>
    <t>WEALTH FIRST PORTFOLIO MANAGERS PVT LTD</t>
  </si>
  <si>
    <t>TOTAL</t>
  </si>
  <si>
    <t>Total Transport Sys Ltd</t>
  </si>
  <si>
    <t>GAURAV CHANDRAKANT SHAH</t>
  </si>
  <si>
    <t>Vikas EcoTech Limited</t>
  </si>
  <si>
    <t>TRUSTLINE DEEP ALPHA AIF</t>
  </si>
  <si>
    <t>FELIX</t>
  </si>
  <si>
    <t>Felix Industries Ltd.</t>
  </si>
  <si>
    <t>SILKON TRADES LLP</t>
  </si>
  <si>
    <t>GIRISH V BHATT HUF</t>
  </si>
  <si>
    <t>SANJAY MANUBHAI DESAI</t>
  </si>
  <si>
    <t>RAJASTHAN GLOBAL SECURITIES PVT LTD</t>
  </si>
  <si>
    <t>BEETELGEUSE</t>
  </si>
  <si>
    <t>SHASHANK PRAVINCHANDRA DOSHI</t>
  </si>
  <si>
    <t>ZEN SECURITIES LIMITED</t>
  </si>
  <si>
    <t>STEELCITY</t>
  </si>
  <si>
    <t>Steel City Securities Lim</t>
  </si>
  <si>
    <t>ADESH VENTURES LLP</t>
  </si>
  <si>
    <t>SANGHVI ASSOCIATES</t>
  </si>
  <si>
    <t>VISHWARAJ</t>
  </si>
  <si>
    <t>Vishwaraj Sugar Ind Ltd</t>
  </si>
  <si>
    <t>PRASAD Y V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</si>
</sst>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  <family val="2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/>
    </xf>
    <xf numFmtId="165" fontId="35" fillId="6" borderId="1" xfId="0" applyNumberFormat="1" applyFont="1" applyFill="1" applyBorder="1" applyAlignment="1">
      <alignment horizontal="center" vertical="center"/>
    </xf>
    <xf numFmtId="15" fontId="35" fillId="6" borderId="1" xfId="0" applyNumberFormat="1" applyFont="1" applyFill="1" applyBorder="1" applyAlignment="1">
      <alignment horizontal="center" vertical="center"/>
    </xf>
    <xf numFmtId="0" fontId="36" fillId="6" borderId="1" xfId="0" applyFont="1" applyFill="1" applyBorder="1"/>
    <xf numFmtId="43" fontId="35" fillId="6" borderId="1" xfId="0" applyNumberFormat="1" applyFont="1" applyFill="1" applyBorder="1" applyAlignment="1">
      <alignment horizontal="center" vertical="top"/>
    </xf>
    <xf numFmtId="0" fontId="35" fillId="6" borderId="1" xfId="0" applyFont="1" applyFill="1" applyBorder="1" applyAlignment="1">
      <alignment horizontal="center" vertical="top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165" fontId="35" fillId="8" borderId="1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36" fillId="7" borderId="2" xfId="0" applyFont="1" applyFill="1" applyBorder="1" applyAlignment="1">
      <alignment horizontal="center" vertical="center"/>
    </xf>
    <xf numFmtId="1" fontId="35" fillId="14" borderId="1" xfId="0" applyNumberFormat="1" applyFont="1" applyFill="1" applyBorder="1" applyAlignment="1">
      <alignment horizontal="center" vertical="center"/>
    </xf>
    <xf numFmtId="165" fontId="35" fillId="14" borderId="15" xfId="0" applyNumberFormat="1" applyFont="1" applyFill="1" applyBorder="1" applyAlignment="1">
      <alignment horizontal="center" vertical="center"/>
    </xf>
    <xf numFmtId="166" fontId="35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36" fillId="14" borderId="1" xfId="0" applyFont="1" applyFill="1" applyBorder="1"/>
    <xf numFmtId="0" fontId="36" fillId="14" borderId="1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6" fontId="36" fillId="7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44396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44396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7" t="s">
        <v>16</v>
      </c>
      <c r="B9" s="399" t="s">
        <v>17</v>
      </c>
      <c r="C9" s="399" t="s">
        <v>18</v>
      </c>
      <c r="D9" s="399" t="s">
        <v>19</v>
      </c>
      <c r="E9" s="26" t="s">
        <v>20</v>
      </c>
      <c r="F9" s="26" t="s">
        <v>21</v>
      </c>
      <c r="G9" s="394" t="s">
        <v>22</v>
      </c>
      <c r="H9" s="395"/>
      <c r="I9" s="396"/>
      <c r="J9" s="394" t="s">
        <v>23</v>
      </c>
      <c r="K9" s="395"/>
      <c r="L9" s="396"/>
      <c r="M9" s="26"/>
      <c r="N9" s="27"/>
      <c r="O9" s="27"/>
      <c r="P9" s="27"/>
    </row>
    <row r="10" spans="1:16" ht="59.25" customHeight="1">
      <c r="A10" s="398"/>
      <c r="B10" s="400"/>
      <c r="C10" s="400"/>
      <c r="D10" s="40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44406</v>
      </c>
      <c r="E11" s="35">
        <v>35856.5</v>
      </c>
      <c r="F11" s="35">
        <v>35889.799999999996</v>
      </c>
      <c r="G11" s="36">
        <v>35703.69999999999</v>
      </c>
      <c r="H11" s="36">
        <v>35550.899999999994</v>
      </c>
      <c r="I11" s="36">
        <v>35364.799999999988</v>
      </c>
      <c r="J11" s="36">
        <v>36042.599999999991</v>
      </c>
      <c r="K11" s="36">
        <v>36228.699999999997</v>
      </c>
      <c r="L11" s="36">
        <v>36381.499999999993</v>
      </c>
      <c r="M11" s="37">
        <v>36075.9</v>
      </c>
      <c r="N11" s="37">
        <v>35737</v>
      </c>
      <c r="O11" s="38">
        <v>2240100</v>
      </c>
      <c r="P11" s="39">
        <v>4.6408968819339015E-2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44406</v>
      </c>
      <c r="E12" s="40">
        <v>15936</v>
      </c>
      <c r="F12" s="40">
        <v>15932</v>
      </c>
      <c r="G12" s="41">
        <v>15894</v>
      </c>
      <c r="H12" s="41">
        <v>15852</v>
      </c>
      <c r="I12" s="41">
        <v>15814</v>
      </c>
      <c r="J12" s="41">
        <v>15974</v>
      </c>
      <c r="K12" s="41">
        <v>16012</v>
      </c>
      <c r="L12" s="41">
        <v>16054</v>
      </c>
      <c r="M12" s="31">
        <v>15970</v>
      </c>
      <c r="N12" s="31">
        <v>15890</v>
      </c>
      <c r="O12" s="42">
        <v>10570900</v>
      </c>
      <c r="P12" s="43">
        <v>-2.3816119976359337E-2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44406</v>
      </c>
      <c r="E13" s="40">
        <v>16930.25</v>
      </c>
      <c r="F13" s="40">
        <v>16936.266666666666</v>
      </c>
      <c r="G13" s="41">
        <v>16879.083333333332</v>
      </c>
      <c r="H13" s="41">
        <v>16827.916666666664</v>
      </c>
      <c r="I13" s="41">
        <v>16770.73333333333</v>
      </c>
      <c r="J13" s="41">
        <v>16987.433333333334</v>
      </c>
      <c r="K13" s="41">
        <v>17044.616666666669</v>
      </c>
      <c r="L13" s="41">
        <v>17095.783333333336</v>
      </c>
      <c r="M13" s="31">
        <v>16993.45</v>
      </c>
      <c r="N13" s="31">
        <v>16885.099999999999</v>
      </c>
      <c r="O13" s="42">
        <v>6840</v>
      </c>
      <c r="P13" s="43">
        <v>0.125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44406</v>
      </c>
      <c r="E14" s="40">
        <v>859.3</v>
      </c>
      <c r="F14" s="40">
        <v>858.5333333333333</v>
      </c>
      <c r="G14" s="41">
        <v>853.56666666666661</v>
      </c>
      <c r="H14" s="41">
        <v>847.83333333333326</v>
      </c>
      <c r="I14" s="41">
        <v>842.86666666666656</v>
      </c>
      <c r="J14" s="41">
        <v>864.26666666666665</v>
      </c>
      <c r="K14" s="41">
        <v>869.23333333333335</v>
      </c>
      <c r="L14" s="41">
        <v>874.9666666666667</v>
      </c>
      <c r="M14" s="31">
        <v>863.5</v>
      </c>
      <c r="N14" s="31">
        <v>852.8</v>
      </c>
      <c r="O14" s="42">
        <v>3795250</v>
      </c>
      <c r="P14" s="43">
        <v>-6.8950177935943064E-3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44406</v>
      </c>
      <c r="E15" s="40">
        <v>224.15</v>
      </c>
      <c r="F15" s="40">
        <v>225.0333333333333</v>
      </c>
      <c r="G15" s="41">
        <v>221.81666666666661</v>
      </c>
      <c r="H15" s="41">
        <v>219.48333333333329</v>
      </c>
      <c r="I15" s="41">
        <v>216.26666666666659</v>
      </c>
      <c r="J15" s="41">
        <v>227.36666666666662</v>
      </c>
      <c r="K15" s="41">
        <v>230.58333333333331</v>
      </c>
      <c r="L15" s="41">
        <v>232.91666666666663</v>
      </c>
      <c r="M15" s="31">
        <v>228.25</v>
      </c>
      <c r="N15" s="31">
        <v>222.7</v>
      </c>
      <c r="O15" s="42">
        <v>7818200</v>
      </c>
      <c r="P15" s="43">
        <v>1.7597292724196276E-2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44406</v>
      </c>
      <c r="E16" s="40">
        <v>2138.6999999999998</v>
      </c>
      <c r="F16" s="40">
        <v>2133.2333333333336</v>
      </c>
      <c r="G16" s="41">
        <v>2122.5666666666671</v>
      </c>
      <c r="H16" s="41">
        <v>2106.4333333333334</v>
      </c>
      <c r="I16" s="41">
        <v>2095.7666666666669</v>
      </c>
      <c r="J16" s="41">
        <v>2149.3666666666672</v>
      </c>
      <c r="K16" s="41">
        <v>2160.0333333333333</v>
      </c>
      <c r="L16" s="41">
        <v>2176.1666666666674</v>
      </c>
      <c r="M16" s="31">
        <v>2143.9</v>
      </c>
      <c r="N16" s="31">
        <v>2117.1</v>
      </c>
      <c r="O16" s="42">
        <v>3720000</v>
      </c>
      <c r="P16" s="43">
        <v>1.9317714755445952E-2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44406</v>
      </c>
      <c r="E17" s="40">
        <v>1399.85</v>
      </c>
      <c r="F17" s="40">
        <v>1403.4833333333333</v>
      </c>
      <c r="G17" s="41">
        <v>1387.3666666666668</v>
      </c>
      <c r="H17" s="41">
        <v>1374.8833333333334</v>
      </c>
      <c r="I17" s="41">
        <v>1358.7666666666669</v>
      </c>
      <c r="J17" s="41">
        <v>1415.9666666666667</v>
      </c>
      <c r="K17" s="41">
        <v>1432.083333333333</v>
      </c>
      <c r="L17" s="41">
        <v>1444.5666666666666</v>
      </c>
      <c r="M17" s="31">
        <v>1419.6</v>
      </c>
      <c r="N17" s="31">
        <v>1391</v>
      </c>
      <c r="O17" s="42">
        <v>15418000</v>
      </c>
      <c r="P17" s="43">
        <v>-2.97465080186239E-3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44406</v>
      </c>
      <c r="E18" s="40">
        <v>690.55</v>
      </c>
      <c r="F18" s="40">
        <v>694.80000000000007</v>
      </c>
      <c r="G18" s="41">
        <v>684.15000000000009</v>
      </c>
      <c r="H18" s="41">
        <v>677.75</v>
      </c>
      <c r="I18" s="41">
        <v>667.1</v>
      </c>
      <c r="J18" s="41">
        <v>701.20000000000016</v>
      </c>
      <c r="K18" s="41">
        <v>711.85</v>
      </c>
      <c r="L18" s="41">
        <v>718.25000000000023</v>
      </c>
      <c r="M18" s="31">
        <v>705.45</v>
      </c>
      <c r="N18" s="31">
        <v>688.4</v>
      </c>
      <c r="O18" s="42">
        <v>87776250</v>
      </c>
      <c r="P18" s="43">
        <v>1.0330489331395767E-2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44406</v>
      </c>
      <c r="E19" s="40">
        <v>3365.8</v>
      </c>
      <c r="F19" s="40">
        <v>3430.1666666666665</v>
      </c>
      <c r="G19" s="41">
        <v>3290.6333333333332</v>
      </c>
      <c r="H19" s="41">
        <v>3215.4666666666667</v>
      </c>
      <c r="I19" s="41">
        <v>3075.9333333333334</v>
      </c>
      <c r="J19" s="41">
        <v>3505.333333333333</v>
      </c>
      <c r="K19" s="41">
        <v>3644.8666666666668</v>
      </c>
      <c r="L19" s="41">
        <v>3720.0333333333328</v>
      </c>
      <c r="M19" s="31">
        <v>3569.7</v>
      </c>
      <c r="N19" s="31">
        <v>3355</v>
      </c>
      <c r="O19" s="42">
        <v>682200</v>
      </c>
      <c r="P19" s="43">
        <v>0.33817183209101609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44406</v>
      </c>
      <c r="E20" s="40">
        <v>724</v>
      </c>
      <c r="F20" s="40">
        <v>726</v>
      </c>
      <c r="G20" s="41">
        <v>721.25</v>
      </c>
      <c r="H20" s="41">
        <v>718.5</v>
      </c>
      <c r="I20" s="41">
        <v>713.75</v>
      </c>
      <c r="J20" s="41">
        <v>728.75</v>
      </c>
      <c r="K20" s="41">
        <v>733.5</v>
      </c>
      <c r="L20" s="41">
        <v>736.25</v>
      </c>
      <c r="M20" s="31">
        <v>730.75</v>
      </c>
      <c r="N20" s="31">
        <v>723.25</v>
      </c>
      <c r="O20" s="42">
        <v>11089000</v>
      </c>
      <c r="P20" s="43">
        <v>5.208728652751423E-2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44406</v>
      </c>
      <c r="E21" s="40">
        <v>384.65</v>
      </c>
      <c r="F21" s="40">
        <v>385.2833333333333</v>
      </c>
      <c r="G21" s="41">
        <v>382.36666666666662</v>
      </c>
      <c r="H21" s="41">
        <v>380.08333333333331</v>
      </c>
      <c r="I21" s="41">
        <v>377.16666666666663</v>
      </c>
      <c r="J21" s="41">
        <v>387.56666666666661</v>
      </c>
      <c r="K21" s="41">
        <v>390.48333333333335</v>
      </c>
      <c r="L21" s="41">
        <v>392.76666666666659</v>
      </c>
      <c r="M21" s="31">
        <v>388.2</v>
      </c>
      <c r="N21" s="31">
        <v>383</v>
      </c>
      <c r="O21" s="42">
        <v>22935000</v>
      </c>
      <c r="P21" s="43">
        <v>2.0013342228152101E-2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44406</v>
      </c>
      <c r="E22" s="40">
        <v>958.7</v>
      </c>
      <c r="F22" s="40">
        <v>964.75</v>
      </c>
      <c r="G22" s="41">
        <v>949.5</v>
      </c>
      <c r="H22" s="41">
        <v>940.3</v>
      </c>
      <c r="I22" s="41">
        <v>925.05</v>
      </c>
      <c r="J22" s="41">
        <v>973.95</v>
      </c>
      <c r="K22" s="41">
        <v>989.2</v>
      </c>
      <c r="L22" s="41">
        <v>998.40000000000009</v>
      </c>
      <c r="M22" s="31">
        <v>980</v>
      </c>
      <c r="N22" s="31">
        <v>955.55</v>
      </c>
      <c r="O22" s="42">
        <v>1726450</v>
      </c>
      <c r="P22" s="43">
        <v>0.1111504424778761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44406</v>
      </c>
      <c r="E23" s="40">
        <v>3794.7</v>
      </c>
      <c r="F23" s="40">
        <v>3783.4666666666672</v>
      </c>
      <c r="G23" s="41">
        <v>3764.0333333333342</v>
      </c>
      <c r="H23" s="41">
        <v>3733.3666666666672</v>
      </c>
      <c r="I23" s="41">
        <v>3713.9333333333343</v>
      </c>
      <c r="J23" s="41">
        <v>3814.1333333333341</v>
      </c>
      <c r="K23" s="41">
        <v>3833.5666666666666</v>
      </c>
      <c r="L23" s="41">
        <v>3864.233333333334</v>
      </c>
      <c r="M23" s="31">
        <v>3802.9</v>
      </c>
      <c r="N23" s="31">
        <v>3752.8</v>
      </c>
      <c r="O23" s="42">
        <v>2023500</v>
      </c>
      <c r="P23" s="43">
        <v>3.9825282631038024E-2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44406</v>
      </c>
      <c r="E24" s="40">
        <v>231.8</v>
      </c>
      <c r="F24" s="40">
        <v>231.1</v>
      </c>
      <c r="G24" s="41">
        <v>229.7</v>
      </c>
      <c r="H24" s="41">
        <v>227.6</v>
      </c>
      <c r="I24" s="41">
        <v>226.2</v>
      </c>
      <c r="J24" s="41">
        <v>233.2</v>
      </c>
      <c r="K24" s="41">
        <v>234.60000000000002</v>
      </c>
      <c r="L24" s="41">
        <v>236.7</v>
      </c>
      <c r="M24" s="31">
        <v>232.5</v>
      </c>
      <c r="N24" s="31">
        <v>229</v>
      </c>
      <c r="O24" s="42">
        <v>17100000</v>
      </c>
      <c r="P24" s="43">
        <v>1.483679525222552E-2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44406</v>
      </c>
      <c r="E25" s="40">
        <v>128.30000000000001</v>
      </c>
      <c r="F25" s="40">
        <v>128.08333333333334</v>
      </c>
      <c r="G25" s="41">
        <v>127.16666666666669</v>
      </c>
      <c r="H25" s="41">
        <v>126.03333333333335</v>
      </c>
      <c r="I25" s="41">
        <v>125.11666666666669</v>
      </c>
      <c r="J25" s="41">
        <v>129.2166666666667</v>
      </c>
      <c r="K25" s="41">
        <v>130.13333333333338</v>
      </c>
      <c r="L25" s="41">
        <v>131.26666666666668</v>
      </c>
      <c r="M25" s="31">
        <v>129</v>
      </c>
      <c r="N25" s="31">
        <v>126.95</v>
      </c>
      <c r="O25" s="42">
        <v>33921000</v>
      </c>
      <c r="P25" s="43">
        <v>-7.374242823281538E-3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44406</v>
      </c>
      <c r="E26" s="40">
        <v>2990.65</v>
      </c>
      <c r="F26" s="40">
        <v>2990.2833333333328</v>
      </c>
      <c r="G26" s="41">
        <v>2968.5666666666657</v>
      </c>
      <c r="H26" s="41">
        <v>2946.4833333333327</v>
      </c>
      <c r="I26" s="41">
        <v>2924.7666666666655</v>
      </c>
      <c r="J26" s="41">
        <v>3012.3666666666659</v>
      </c>
      <c r="K26" s="41">
        <v>3034.083333333333</v>
      </c>
      <c r="L26" s="41">
        <v>3056.1666666666661</v>
      </c>
      <c r="M26" s="31">
        <v>3012</v>
      </c>
      <c r="N26" s="31">
        <v>2968.2</v>
      </c>
      <c r="O26" s="42">
        <v>4119000</v>
      </c>
      <c r="P26" s="43">
        <v>5.3317990026850788E-2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44406</v>
      </c>
      <c r="E27" s="40">
        <v>1232</v>
      </c>
      <c r="F27" s="40">
        <v>1238.4666666666665</v>
      </c>
      <c r="G27" s="41">
        <v>1219.083333333333</v>
      </c>
      <c r="H27" s="41">
        <v>1206.1666666666665</v>
      </c>
      <c r="I27" s="41">
        <v>1186.7833333333331</v>
      </c>
      <c r="J27" s="41">
        <v>1251.383333333333</v>
      </c>
      <c r="K27" s="41">
        <v>1270.7666666666667</v>
      </c>
      <c r="L27" s="41">
        <v>1283.6833333333329</v>
      </c>
      <c r="M27" s="31">
        <v>1257.8499999999999</v>
      </c>
      <c r="N27" s="31">
        <v>1225.55</v>
      </c>
      <c r="O27" s="42">
        <v>2776000</v>
      </c>
      <c r="P27" s="43">
        <v>-3.12336415983249E-2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44406</v>
      </c>
      <c r="E28" s="40">
        <v>979.2</v>
      </c>
      <c r="F28" s="40">
        <v>973.08333333333337</v>
      </c>
      <c r="G28" s="41">
        <v>964.26666666666677</v>
      </c>
      <c r="H28" s="41">
        <v>949.33333333333337</v>
      </c>
      <c r="I28" s="41">
        <v>940.51666666666677</v>
      </c>
      <c r="J28" s="41">
        <v>988.01666666666677</v>
      </c>
      <c r="K28" s="41">
        <v>996.83333333333337</v>
      </c>
      <c r="L28" s="41">
        <v>1011.7666666666668</v>
      </c>
      <c r="M28" s="31">
        <v>981.9</v>
      </c>
      <c r="N28" s="31">
        <v>958.15</v>
      </c>
      <c r="O28" s="42">
        <v>10906350</v>
      </c>
      <c r="P28" s="43">
        <v>5.2120776419841844E-3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44406</v>
      </c>
      <c r="E29" s="40">
        <v>771.7</v>
      </c>
      <c r="F29" s="40">
        <v>771.76666666666677</v>
      </c>
      <c r="G29" s="41">
        <v>767.48333333333358</v>
      </c>
      <c r="H29" s="41">
        <v>763.26666666666677</v>
      </c>
      <c r="I29" s="41">
        <v>758.98333333333358</v>
      </c>
      <c r="J29" s="41">
        <v>775.98333333333358</v>
      </c>
      <c r="K29" s="41">
        <v>780.26666666666665</v>
      </c>
      <c r="L29" s="41">
        <v>784.48333333333358</v>
      </c>
      <c r="M29" s="31">
        <v>776.05</v>
      </c>
      <c r="N29" s="31">
        <v>767.55</v>
      </c>
      <c r="O29" s="42">
        <v>32127600</v>
      </c>
      <c r="P29" s="43">
        <v>-2.0165422339335382E-2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44406</v>
      </c>
      <c r="E30" s="40">
        <v>3944.35</v>
      </c>
      <c r="F30" s="40">
        <v>3951.1</v>
      </c>
      <c r="G30" s="41">
        <v>3930.25</v>
      </c>
      <c r="H30" s="41">
        <v>3916.15</v>
      </c>
      <c r="I30" s="41">
        <v>3895.3</v>
      </c>
      <c r="J30" s="41">
        <v>3965.2</v>
      </c>
      <c r="K30" s="41">
        <v>3986.0499999999993</v>
      </c>
      <c r="L30" s="41">
        <v>4000.1499999999996</v>
      </c>
      <c r="M30" s="31">
        <v>3971.95</v>
      </c>
      <c r="N30" s="31">
        <v>3937</v>
      </c>
      <c r="O30" s="42">
        <v>2209000</v>
      </c>
      <c r="P30" s="43">
        <v>7.9853981291352957E-3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44406</v>
      </c>
      <c r="E31" s="40">
        <v>12799.8</v>
      </c>
      <c r="F31" s="40">
        <v>12880.766666666668</v>
      </c>
      <c r="G31" s="41">
        <v>12699.533333333336</v>
      </c>
      <c r="H31" s="41">
        <v>12599.266666666668</v>
      </c>
      <c r="I31" s="41">
        <v>12418.033333333336</v>
      </c>
      <c r="J31" s="41">
        <v>12981.033333333336</v>
      </c>
      <c r="K31" s="41">
        <v>13162.26666666667</v>
      </c>
      <c r="L31" s="41">
        <v>13262.533333333336</v>
      </c>
      <c r="M31" s="31">
        <v>13062</v>
      </c>
      <c r="N31" s="31">
        <v>12780.5</v>
      </c>
      <c r="O31" s="42">
        <v>706575</v>
      </c>
      <c r="P31" s="43">
        <v>-1.9156689224362311E-2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44406</v>
      </c>
      <c r="E32" s="40">
        <v>6149.85</v>
      </c>
      <c r="F32" s="40">
        <v>6164.0166666666664</v>
      </c>
      <c r="G32" s="41">
        <v>6109.0333333333328</v>
      </c>
      <c r="H32" s="41">
        <v>6068.2166666666662</v>
      </c>
      <c r="I32" s="41">
        <v>6013.2333333333327</v>
      </c>
      <c r="J32" s="41">
        <v>6204.833333333333</v>
      </c>
      <c r="K32" s="41">
        <v>6259.8166666666666</v>
      </c>
      <c r="L32" s="41">
        <v>6300.6333333333332</v>
      </c>
      <c r="M32" s="31">
        <v>6219</v>
      </c>
      <c r="N32" s="31">
        <v>6123.2</v>
      </c>
      <c r="O32" s="42">
        <v>4498875</v>
      </c>
      <c r="P32" s="43">
        <v>2.1282029454328766E-2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44406</v>
      </c>
      <c r="E33" s="40">
        <v>2395.9</v>
      </c>
      <c r="F33" s="40">
        <v>2374.8666666666663</v>
      </c>
      <c r="G33" s="41">
        <v>2337.7333333333327</v>
      </c>
      <c r="H33" s="41">
        <v>2279.5666666666662</v>
      </c>
      <c r="I33" s="41">
        <v>2242.4333333333325</v>
      </c>
      <c r="J33" s="41">
        <v>2433.0333333333328</v>
      </c>
      <c r="K33" s="41">
        <v>2470.166666666667</v>
      </c>
      <c r="L33" s="41">
        <v>2528.333333333333</v>
      </c>
      <c r="M33" s="31">
        <v>2412</v>
      </c>
      <c r="N33" s="31">
        <v>2316.6999999999998</v>
      </c>
      <c r="O33" s="42">
        <v>1128800</v>
      </c>
      <c r="P33" s="43">
        <v>6.0105184072126221E-2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44406</v>
      </c>
      <c r="E34" s="40">
        <v>308.60000000000002</v>
      </c>
      <c r="F34" s="40">
        <v>309.76666666666665</v>
      </c>
      <c r="G34" s="41">
        <v>304.5333333333333</v>
      </c>
      <c r="H34" s="41">
        <v>300.46666666666664</v>
      </c>
      <c r="I34" s="41">
        <v>295.23333333333329</v>
      </c>
      <c r="J34" s="41">
        <v>313.83333333333331</v>
      </c>
      <c r="K34" s="41">
        <v>319.06666666666666</v>
      </c>
      <c r="L34" s="41">
        <v>323.13333333333333</v>
      </c>
      <c r="M34" s="31">
        <v>315</v>
      </c>
      <c r="N34" s="31">
        <v>305.7</v>
      </c>
      <c r="O34" s="42">
        <v>20836800</v>
      </c>
      <c r="P34" s="43">
        <v>0.11802202047517868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44406</v>
      </c>
      <c r="E35" s="40">
        <v>82.05</v>
      </c>
      <c r="F35" s="40">
        <v>82.716666666666654</v>
      </c>
      <c r="G35" s="41">
        <v>81.083333333333314</v>
      </c>
      <c r="H35" s="41">
        <v>80.11666666666666</v>
      </c>
      <c r="I35" s="41">
        <v>78.48333333333332</v>
      </c>
      <c r="J35" s="41">
        <v>83.683333333333309</v>
      </c>
      <c r="K35" s="41">
        <v>85.316666666666663</v>
      </c>
      <c r="L35" s="41">
        <v>86.283333333333303</v>
      </c>
      <c r="M35" s="31">
        <v>84.35</v>
      </c>
      <c r="N35" s="31">
        <v>81.75</v>
      </c>
      <c r="O35" s="42">
        <v>180484200</v>
      </c>
      <c r="P35" s="43">
        <v>5.3976496310467338E-2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44406</v>
      </c>
      <c r="E36" s="40">
        <v>1622.9</v>
      </c>
      <c r="F36" s="40">
        <v>1608.95</v>
      </c>
      <c r="G36" s="41">
        <v>1584.8000000000002</v>
      </c>
      <c r="H36" s="41">
        <v>1546.7</v>
      </c>
      <c r="I36" s="41">
        <v>1522.5500000000002</v>
      </c>
      <c r="J36" s="41">
        <v>1647.0500000000002</v>
      </c>
      <c r="K36" s="41">
        <v>1671.2000000000003</v>
      </c>
      <c r="L36" s="41">
        <v>1709.3000000000002</v>
      </c>
      <c r="M36" s="31">
        <v>1633.1</v>
      </c>
      <c r="N36" s="31">
        <v>1570.85</v>
      </c>
      <c r="O36" s="42">
        <v>1998700</v>
      </c>
      <c r="P36" s="43">
        <v>3.2386363636363637E-2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44406</v>
      </c>
      <c r="E37" s="40">
        <v>180.4</v>
      </c>
      <c r="F37" s="40">
        <v>180.46666666666667</v>
      </c>
      <c r="G37" s="41">
        <v>179.18333333333334</v>
      </c>
      <c r="H37" s="41">
        <v>177.96666666666667</v>
      </c>
      <c r="I37" s="41">
        <v>176.68333333333334</v>
      </c>
      <c r="J37" s="41">
        <v>181.68333333333334</v>
      </c>
      <c r="K37" s="41">
        <v>182.9666666666667</v>
      </c>
      <c r="L37" s="41">
        <v>184.18333333333334</v>
      </c>
      <c r="M37" s="31">
        <v>181.75</v>
      </c>
      <c r="N37" s="31">
        <v>179.25</v>
      </c>
      <c r="O37" s="42">
        <v>24897600</v>
      </c>
      <c r="P37" s="43">
        <v>3.9504997620180865E-2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44406</v>
      </c>
      <c r="E38" s="40">
        <v>844.9</v>
      </c>
      <c r="F38" s="40">
        <v>847.48333333333323</v>
      </c>
      <c r="G38" s="41">
        <v>839.56666666666649</v>
      </c>
      <c r="H38" s="41">
        <v>834.23333333333323</v>
      </c>
      <c r="I38" s="41">
        <v>826.31666666666649</v>
      </c>
      <c r="J38" s="41">
        <v>852.81666666666649</v>
      </c>
      <c r="K38" s="41">
        <v>860.73333333333323</v>
      </c>
      <c r="L38" s="41">
        <v>866.06666666666649</v>
      </c>
      <c r="M38" s="31">
        <v>855.4</v>
      </c>
      <c r="N38" s="31">
        <v>842.15</v>
      </c>
      <c r="O38" s="42">
        <v>3280200</v>
      </c>
      <c r="P38" s="43">
        <v>5.782192266761263E-2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44406</v>
      </c>
      <c r="E39" s="40">
        <v>810.5</v>
      </c>
      <c r="F39" s="40">
        <v>810.80000000000007</v>
      </c>
      <c r="G39" s="41">
        <v>805.70000000000016</v>
      </c>
      <c r="H39" s="41">
        <v>800.90000000000009</v>
      </c>
      <c r="I39" s="41">
        <v>795.80000000000018</v>
      </c>
      <c r="J39" s="41">
        <v>815.60000000000014</v>
      </c>
      <c r="K39" s="41">
        <v>820.7</v>
      </c>
      <c r="L39" s="41">
        <v>825.50000000000011</v>
      </c>
      <c r="M39" s="31">
        <v>815.9</v>
      </c>
      <c r="N39" s="31">
        <v>806</v>
      </c>
      <c r="O39" s="42">
        <v>5593500</v>
      </c>
      <c r="P39" s="43">
        <v>-1.3492063492063493E-2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44406</v>
      </c>
      <c r="E40" s="40">
        <v>543.04999999999995</v>
      </c>
      <c r="F40" s="40">
        <v>537.85</v>
      </c>
      <c r="G40" s="41">
        <v>530.20000000000005</v>
      </c>
      <c r="H40" s="41">
        <v>517.35</v>
      </c>
      <c r="I40" s="41">
        <v>509.70000000000005</v>
      </c>
      <c r="J40" s="41">
        <v>550.70000000000005</v>
      </c>
      <c r="K40" s="41">
        <v>558.34999999999991</v>
      </c>
      <c r="L40" s="41">
        <v>571.20000000000005</v>
      </c>
      <c r="M40" s="31">
        <v>545.5</v>
      </c>
      <c r="N40" s="31">
        <v>525</v>
      </c>
      <c r="O40" s="42">
        <v>111550515</v>
      </c>
      <c r="P40" s="43">
        <v>-1.8693110579193331E-2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44406</v>
      </c>
      <c r="E41" s="40">
        <v>66.45</v>
      </c>
      <c r="F41" s="40">
        <v>66.25</v>
      </c>
      <c r="G41" s="41">
        <v>65.3</v>
      </c>
      <c r="H41" s="41">
        <v>64.149999999999991</v>
      </c>
      <c r="I41" s="41">
        <v>63.199999999999989</v>
      </c>
      <c r="J41" s="41">
        <v>67.400000000000006</v>
      </c>
      <c r="K41" s="41">
        <v>68.349999999999994</v>
      </c>
      <c r="L41" s="41">
        <v>69.500000000000014</v>
      </c>
      <c r="M41" s="31">
        <v>67.2</v>
      </c>
      <c r="N41" s="31">
        <v>65.099999999999994</v>
      </c>
      <c r="O41" s="42">
        <v>111531000</v>
      </c>
      <c r="P41" s="43">
        <v>-5.2706679746722551E-2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44406</v>
      </c>
      <c r="E42" s="40">
        <v>410.9</v>
      </c>
      <c r="F42" s="40">
        <v>409.84999999999997</v>
      </c>
      <c r="G42" s="41">
        <v>405.29999999999995</v>
      </c>
      <c r="H42" s="41">
        <v>399.7</v>
      </c>
      <c r="I42" s="41">
        <v>395.15</v>
      </c>
      <c r="J42" s="41">
        <v>415.44999999999993</v>
      </c>
      <c r="K42" s="41">
        <v>420</v>
      </c>
      <c r="L42" s="41">
        <v>425.59999999999991</v>
      </c>
      <c r="M42" s="31">
        <v>414.4</v>
      </c>
      <c r="N42" s="31">
        <v>404.25</v>
      </c>
      <c r="O42" s="42">
        <v>18455200</v>
      </c>
      <c r="P42" s="43">
        <v>-2.7342779020631371E-3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44406</v>
      </c>
      <c r="E43" s="40">
        <v>15338.9</v>
      </c>
      <c r="F43" s="40">
        <v>15349.633333333333</v>
      </c>
      <c r="G43" s="41">
        <v>15269.266666666666</v>
      </c>
      <c r="H43" s="41">
        <v>15199.633333333333</v>
      </c>
      <c r="I43" s="41">
        <v>15119.266666666666</v>
      </c>
      <c r="J43" s="41">
        <v>15419.266666666666</v>
      </c>
      <c r="K43" s="41">
        <v>15499.633333333331</v>
      </c>
      <c r="L43" s="41">
        <v>15569.266666666666</v>
      </c>
      <c r="M43" s="31">
        <v>15430</v>
      </c>
      <c r="N43" s="31">
        <v>15280</v>
      </c>
      <c r="O43" s="42">
        <v>143200</v>
      </c>
      <c r="P43" s="43">
        <v>0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44406</v>
      </c>
      <c r="E44" s="40">
        <v>449.1</v>
      </c>
      <c r="F44" s="40">
        <v>449.8</v>
      </c>
      <c r="G44" s="41">
        <v>446.70000000000005</v>
      </c>
      <c r="H44" s="41">
        <v>444.3</v>
      </c>
      <c r="I44" s="41">
        <v>441.20000000000005</v>
      </c>
      <c r="J44" s="41">
        <v>452.20000000000005</v>
      </c>
      <c r="K44" s="41">
        <v>455.30000000000007</v>
      </c>
      <c r="L44" s="41">
        <v>457.70000000000005</v>
      </c>
      <c r="M44" s="31">
        <v>452.9</v>
      </c>
      <c r="N44" s="31">
        <v>447.4</v>
      </c>
      <c r="O44" s="42">
        <v>38563200</v>
      </c>
      <c r="P44" s="43">
        <v>2.1309052772083711E-2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44406</v>
      </c>
      <c r="E45" s="40">
        <v>3454.1</v>
      </c>
      <c r="F45" s="40">
        <v>3463.3333333333335</v>
      </c>
      <c r="G45" s="41">
        <v>3441.7666666666669</v>
      </c>
      <c r="H45" s="41">
        <v>3429.4333333333334</v>
      </c>
      <c r="I45" s="41">
        <v>3407.8666666666668</v>
      </c>
      <c r="J45" s="41">
        <v>3475.666666666667</v>
      </c>
      <c r="K45" s="41">
        <v>3497.2333333333336</v>
      </c>
      <c r="L45" s="41">
        <v>3509.5666666666671</v>
      </c>
      <c r="M45" s="31">
        <v>3484.9</v>
      </c>
      <c r="N45" s="31">
        <v>3451</v>
      </c>
      <c r="O45" s="42">
        <v>2520600</v>
      </c>
      <c r="P45" s="43">
        <v>1.7273387682621679E-2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44406</v>
      </c>
      <c r="E46" s="40">
        <v>642.35</v>
      </c>
      <c r="F46" s="40">
        <v>641.26666666666665</v>
      </c>
      <c r="G46" s="41">
        <v>638.38333333333333</v>
      </c>
      <c r="H46" s="41">
        <v>634.41666666666663</v>
      </c>
      <c r="I46" s="41">
        <v>631.5333333333333</v>
      </c>
      <c r="J46" s="41">
        <v>645.23333333333335</v>
      </c>
      <c r="K46" s="41">
        <v>648.11666666666656</v>
      </c>
      <c r="L46" s="41">
        <v>652.08333333333337</v>
      </c>
      <c r="M46" s="31">
        <v>644.15</v>
      </c>
      <c r="N46" s="31">
        <v>637.29999999999995</v>
      </c>
      <c r="O46" s="42">
        <v>26072200</v>
      </c>
      <c r="P46" s="43">
        <v>2.4530536288276095E-3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44406</v>
      </c>
      <c r="E47" s="40">
        <v>151.80000000000001</v>
      </c>
      <c r="F47" s="40">
        <v>151.6</v>
      </c>
      <c r="G47" s="41">
        <v>150.5</v>
      </c>
      <c r="H47" s="41">
        <v>149.20000000000002</v>
      </c>
      <c r="I47" s="41">
        <v>148.10000000000002</v>
      </c>
      <c r="J47" s="41">
        <v>152.89999999999998</v>
      </c>
      <c r="K47" s="41">
        <v>153.99999999999994</v>
      </c>
      <c r="L47" s="41">
        <v>155.29999999999995</v>
      </c>
      <c r="M47" s="31">
        <v>152.69999999999999</v>
      </c>
      <c r="N47" s="31">
        <v>150.30000000000001</v>
      </c>
      <c r="O47" s="42">
        <v>61549200</v>
      </c>
      <c r="P47" s="43">
        <v>-1.5036294503975112E-2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44406</v>
      </c>
      <c r="E48" s="40">
        <v>513.85</v>
      </c>
      <c r="F48" s="40">
        <v>513.76666666666677</v>
      </c>
      <c r="G48" s="41">
        <v>510.08333333333348</v>
      </c>
      <c r="H48" s="41">
        <v>506.31666666666672</v>
      </c>
      <c r="I48" s="41">
        <v>502.63333333333344</v>
      </c>
      <c r="J48" s="41">
        <v>517.53333333333353</v>
      </c>
      <c r="K48" s="41">
        <v>521.2166666666667</v>
      </c>
      <c r="L48" s="41">
        <v>524.98333333333358</v>
      </c>
      <c r="M48" s="31">
        <v>517.45000000000005</v>
      </c>
      <c r="N48" s="31">
        <v>510</v>
      </c>
      <c r="O48" s="42">
        <v>10717500</v>
      </c>
      <c r="P48" s="43">
        <v>5.6301589257114697E-2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44406</v>
      </c>
      <c r="E49" s="40">
        <v>979.95</v>
      </c>
      <c r="F49" s="40">
        <v>981.31666666666672</v>
      </c>
      <c r="G49" s="41">
        <v>971.78333333333342</v>
      </c>
      <c r="H49" s="41">
        <v>963.61666666666667</v>
      </c>
      <c r="I49" s="41">
        <v>954.08333333333337</v>
      </c>
      <c r="J49" s="41">
        <v>989.48333333333346</v>
      </c>
      <c r="K49" s="41">
        <v>999.01666666666677</v>
      </c>
      <c r="L49" s="41">
        <v>1007.1833333333335</v>
      </c>
      <c r="M49" s="31">
        <v>990.85</v>
      </c>
      <c r="N49" s="31">
        <v>973.15</v>
      </c>
      <c r="O49" s="42">
        <v>9397700</v>
      </c>
      <c r="P49" s="43">
        <v>-1.8132427843803055E-2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44406</v>
      </c>
      <c r="E50" s="40">
        <v>146.15</v>
      </c>
      <c r="F50" s="40">
        <v>146.78333333333333</v>
      </c>
      <c r="G50" s="41">
        <v>145.36666666666667</v>
      </c>
      <c r="H50" s="41">
        <v>144.58333333333334</v>
      </c>
      <c r="I50" s="41">
        <v>143.16666666666669</v>
      </c>
      <c r="J50" s="41">
        <v>147.56666666666666</v>
      </c>
      <c r="K50" s="41">
        <v>148.98333333333335</v>
      </c>
      <c r="L50" s="41">
        <v>149.76666666666665</v>
      </c>
      <c r="M50" s="31">
        <v>148.19999999999999</v>
      </c>
      <c r="N50" s="31">
        <v>146</v>
      </c>
      <c r="O50" s="42">
        <v>62256600</v>
      </c>
      <c r="P50" s="43">
        <v>2.2699047881882158E-2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44406</v>
      </c>
      <c r="E51" s="40">
        <v>4542</v>
      </c>
      <c r="F51" s="40">
        <v>4531.25</v>
      </c>
      <c r="G51" s="41">
        <v>4488.75</v>
      </c>
      <c r="H51" s="41">
        <v>4435.5</v>
      </c>
      <c r="I51" s="41">
        <v>4393</v>
      </c>
      <c r="J51" s="41">
        <v>4584.5</v>
      </c>
      <c r="K51" s="41">
        <v>4627</v>
      </c>
      <c r="L51" s="41">
        <v>4680.25</v>
      </c>
      <c r="M51" s="31">
        <v>4573.75</v>
      </c>
      <c r="N51" s="31">
        <v>4478</v>
      </c>
      <c r="O51" s="42">
        <v>506800</v>
      </c>
      <c r="P51" s="43">
        <v>-1.1700468018720749E-2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44406</v>
      </c>
      <c r="E52" s="40">
        <v>1748.65</v>
      </c>
      <c r="F52" s="40">
        <v>1751.7166666666665</v>
      </c>
      <c r="G52" s="41">
        <v>1740.4333333333329</v>
      </c>
      <c r="H52" s="41">
        <v>1732.2166666666665</v>
      </c>
      <c r="I52" s="41">
        <v>1720.9333333333329</v>
      </c>
      <c r="J52" s="41">
        <v>1759.9333333333329</v>
      </c>
      <c r="K52" s="41">
        <v>1771.2166666666662</v>
      </c>
      <c r="L52" s="41">
        <v>1779.4333333333329</v>
      </c>
      <c r="M52" s="31">
        <v>1763</v>
      </c>
      <c r="N52" s="31">
        <v>1743.5</v>
      </c>
      <c r="O52" s="42">
        <v>2254000</v>
      </c>
      <c r="P52" s="43">
        <v>1.4492753623188406E-2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44406</v>
      </c>
      <c r="E53" s="40">
        <v>664.15</v>
      </c>
      <c r="F53" s="40">
        <v>666.06666666666672</v>
      </c>
      <c r="G53" s="41">
        <v>659.13333333333344</v>
      </c>
      <c r="H53" s="41">
        <v>654.11666666666667</v>
      </c>
      <c r="I53" s="41">
        <v>647.18333333333339</v>
      </c>
      <c r="J53" s="41">
        <v>671.08333333333348</v>
      </c>
      <c r="K53" s="41">
        <v>678.01666666666665</v>
      </c>
      <c r="L53" s="41">
        <v>683.03333333333353</v>
      </c>
      <c r="M53" s="31">
        <v>673</v>
      </c>
      <c r="N53" s="31">
        <v>661.05</v>
      </c>
      <c r="O53" s="42">
        <v>7752480</v>
      </c>
      <c r="P53" s="43">
        <v>4.048582995951417E-3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44406</v>
      </c>
      <c r="E54" s="40">
        <v>866.8</v>
      </c>
      <c r="F54" s="40">
        <v>870.93333333333339</v>
      </c>
      <c r="G54" s="41">
        <v>860.81666666666683</v>
      </c>
      <c r="H54" s="41">
        <v>854.83333333333348</v>
      </c>
      <c r="I54" s="41">
        <v>844.71666666666692</v>
      </c>
      <c r="J54" s="41">
        <v>876.91666666666674</v>
      </c>
      <c r="K54" s="41">
        <v>887.0333333333333</v>
      </c>
      <c r="L54" s="41">
        <v>893.01666666666665</v>
      </c>
      <c r="M54" s="31">
        <v>881.05</v>
      </c>
      <c r="N54" s="31">
        <v>864.95</v>
      </c>
      <c r="O54" s="42">
        <v>1247500</v>
      </c>
      <c r="P54" s="43">
        <v>0.19377990430622011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44406</v>
      </c>
      <c r="E55" s="40">
        <v>162.4</v>
      </c>
      <c r="F55" s="40">
        <v>162.35</v>
      </c>
      <c r="G55" s="41">
        <v>161.85</v>
      </c>
      <c r="H55" s="41">
        <v>161.30000000000001</v>
      </c>
      <c r="I55" s="41">
        <v>160.80000000000001</v>
      </c>
      <c r="J55" s="41">
        <v>162.89999999999998</v>
      </c>
      <c r="K55" s="41">
        <v>163.39999999999998</v>
      </c>
      <c r="L55" s="41">
        <v>163.94999999999996</v>
      </c>
      <c r="M55" s="31">
        <v>162.85</v>
      </c>
      <c r="N55" s="31">
        <v>161.80000000000001</v>
      </c>
      <c r="O55" s="42">
        <v>12117900</v>
      </c>
      <c r="P55" s="43">
        <v>1.4270887389724962E-2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44406</v>
      </c>
      <c r="E56" s="40">
        <v>858.8</v>
      </c>
      <c r="F56" s="40">
        <v>864.6</v>
      </c>
      <c r="G56" s="41">
        <v>851.35</v>
      </c>
      <c r="H56" s="41">
        <v>843.9</v>
      </c>
      <c r="I56" s="41">
        <v>830.65</v>
      </c>
      <c r="J56" s="41">
        <v>872.05000000000007</v>
      </c>
      <c r="K56" s="41">
        <v>885.30000000000007</v>
      </c>
      <c r="L56" s="41">
        <v>892.75000000000011</v>
      </c>
      <c r="M56" s="31">
        <v>877.85</v>
      </c>
      <c r="N56" s="31">
        <v>857.15</v>
      </c>
      <c r="O56" s="42">
        <v>2987400</v>
      </c>
      <c r="P56" s="43">
        <v>1.79922306276835E-2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44406</v>
      </c>
      <c r="E57" s="40">
        <v>579.65</v>
      </c>
      <c r="F57" s="40">
        <v>582.0333333333333</v>
      </c>
      <c r="G57" s="41">
        <v>576.11666666666656</v>
      </c>
      <c r="H57" s="41">
        <v>572.58333333333326</v>
      </c>
      <c r="I57" s="41">
        <v>566.66666666666652</v>
      </c>
      <c r="J57" s="41">
        <v>585.56666666666661</v>
      </c>
      <c r="K57" s="41">
        <v>591.48333333333335</v>
      </c>
      <c r="L57" s="41">
        <v>595.01666666666665</v>
      </c>
      <c r="M57" s="31">
        <v>587.95000000000005</v>
      </c>
      <c r="N57" s="31">
        <v>578.5</v>
      </c>
      <c r="O57" s="42">
        <v>9091250</v>
      </c>
      <c r="P57" s="43">
        <v>4.9949473076367837E-2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44406</v>
      </c>
      <c r="E58" s="40">
        <v>1955.25</v>
      </c>
      <c r="F58" s="40">
        <v>1955.7166666666665</v>
      </c>
      <c r="G58" s="41">
        <v>1938.9833333333329</v>
      </c>
      <c r="H58" s="41">
        <v>1922.7166666666665</v>
      </c>
      <c r="I58" s="41">
        <v>1905.9833333333329</v>
      </c>
      <c r="J58" s="41">
        <v>1971.9833333333329</v>
      </c>
      <c r="K58" s="41">
        <v>1988.7166666666665</v>
      </c>
      <c r="L58" s="41">
        <v>2004.9833333333329</v>
      </c>
      <c r="M58" s="31">
        <v>1972.45</v>
      </c>
      <c r="N58" s="31">
        <v>1939.45</v>
      </c>
      <c r="O58" s="42">
        <v>3060500</v>
      </c>
      <c r="P58" s="43">
        <v>-9.7927207442467757E-4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44406</v>
      </c>
      <c r="E59" s="40">
        <v>4760.8500000000004</v>
      </c>
      <c r="F59" s="40">
        <v>4724.6166666666668</v>
      </c>
      <c r="G59" s="41">
        <v>4671.2333333333336</v>
      </c>
      <c r="H59" s="41">
        <v>4581.6166666666668</v>
      </c>
      <c r="I59" s="41">
        <v>4528.2333333333336</v>
      </c>
      <c r="J59" s="41">
        <v>4814.2333333333336</v>
      </c>
      <c r="K59" s="41">
        <v>4867.6166666666668</v>
      </c>
      <c r="L59" s="41">
        <v>4957.2333333333336</v>
      </c>
      <c r="M59" s="31">
        <v>4778</v>
      </c>
      <c r="N59" s="31">
        <v>4635</v>
      </c>
      <c r="O59" s="42">
        <v>2297600</v>
      </c>
      <c r="P59" s="43">
        <v>1.8078695498050336E-2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44406</v>
      </c>
      <c r="E60" s="40">
        <v>331.65</v>
      </c>
      <c r="F60" s="40">
        <v>330.26666666666665</v>
      </c>
      <c r="G60" s="41">
        <v>323.0333333333333</v>
      </c>
      <c r="H60" s="41">
        <v>314.41666666666663</v>
      </c>
      <c r="I60" s="41">
        <v>307.18333333333328</v>
      </c>
      <c r="J60" s="41">
        <v>338.88333333333333</v>
      </c>
      <c r="K60" s="41">
        <v>346.11666666666667</v>
      </c>
      <c r="L60" s="41">
        <v>354.73333333333335</v>
      </c>
      <c r="M60" s="31">
        <v>337.5</v>
      </c>
      <c r="N60" s="31">
        <v>321.64999999999998</v>
      </c>
      <c r="O60" s="42">
        <v>41266500</v>
      </c>
      <c r="P60" s="43">
        <v>5.0046183558653118E-2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44406</v>
      </c>
      <c r="E61" s="40">
        <v>5428.2</v>
      </c>
      <c r="F61" s="40">
        <v>5438.3666666666659</v>
      </c>
      <c r="G61" s="41">
        <v>5394.8833333333314</v>
      </c>
      <c r="H61" s="41">
        <v>5361.5666666666657</v>
      </c>
      <c r="I61" s="41">
        <v>5318.0833333333312</v>
      </c>
      <c r="J61" s="41">
        <v>5471.6833333333316</v>
      </c>
      <c r="K61" s="41">
        <v>5515.166666666667</v>
      </c>
      <c r="L61" s="41">
        <v>5548.4833333333318</v>
      </c>
      <c r="M61" s="31">
        <v>5481.85</v>
      </c>
      <c r="N61" s="31">
        <v>5405.05</v>
      </c>
      <c r="O61" s="42">
        <v>2488625</v>
      </c>
      <c r="P61" s="43">
        <v>2.5549889249472005E-2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44406</v>
      </c>
      <c r="E62" s="40">
        <v>2626.85</v>
      </c>
      <c r="F62" s="40">
        <v>2640.3333333333335</v>
      </c>
      <c r="G62" s="41">
        <v>2606.5166666666669</v>
      </c>
      <c r="H62" s="41">
        <v>2586.1833333333334</v>
      </c>
      <c r="I62" s="41">
        <v>2552.3666666666668</v>
      </c>
      <c r="J62" s="41">
        <v>2660.666666666667</v>
      </c>
      <c r="K62" s="41">
        <v>2694.4833333333336</v>
      </c>
      <c r="L62" s="41">
        <v>2714.8166666666671</v>
      </c>
      <c r="M62" s="31">
        <v>2674.15</v>
      </c>
      <c r="N62" s="31">
        <v>2620</v>
      </c>
      <c r="O62" s="42">
        <v>2408000</v>
      </c>
      <c r="P62" s="43">
        <v>3.3809166040571E-2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44406</v>
      </c>
      <c r="E63" s="40">
        <v>1197.75</v>
      </c>
      <c r="F63" s="40">
        <v>1202.8666666666666</v>
      </c>
      <c r="G63" s="41">
        <v>1189.2333333333331</v>
      </c>
      <c r="H63" s="41">
        <v>1180.7166666666665</v>
      </c>
      <c r="I63" s="41">
        <v>1167.083333333333</v>
      </c>
      <c r="J63" s="41">
        <v>1211.3833333333332</v>
      </c>
      <c r="K63" s="41">
        <v>1225.0166666666669</v>
      </c>
      <c r="L63" s="41">
        <v>1233.5333333333333</v>
      </c>
      <c r="M63" s="31">
        <v>1216.5</v>
      </c>
      <c r="N63" s="31">
        <v>1194.3499999999999</v>
      </c>
      <c r="O63" s="42">
        <v>4875750</v>
      </c>
      <c r="P63" s="43">
        <v>1.9903359410952601E-2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44406</v>
      </c>
      <c r="E64" s="40">
        <v>184.5</v>
      </c>
      <c r="F64" s="40">
        <v>184.13333333333335</v>
      </c>
      <c r="G64" s="41">
        <v>183.16666666666671</v>
      </c>
      <c r="H64" s="41">
        <v>181.83333333333337</v>
      </c>
      <c r="I64" s="41">
        <v>180.86666666666673</v>
      </c>
      <c r="J64" s="41">
        <v>185.4666666666667</v>
      </c>
      <c r="K64" s="41">
        <v>186.43333333333334</v>
      </c>
      <c r="L64" s="41">
        <v>187.76666666666668</v>
      </c>
      <c r="M64" s="31">
        <v>185.1</v>
      </c>
      <c r="N64" s="31">
        <v>182.8</v>
      </c>
      <c r="O64" s="42">
        <v>15948000</v>
      </c>
      <c r="P64" s="43">
        <v>1.3498055364905056E-2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44406</v>
      </c>
      <c r="E65" s="40">
        <v>88.2</v>
      </c>
      <c r="F65" s="40">
        <v>88.433333333333337</v>
      </c>
      <c r="G65" s="41">
        <v>87.666666666666671</v>
      </c>
      <c r="H65" s="41">
        <v>87.13333333333334</v>
      </c>
      <c r="I65" s="41">
        <v>86.366666666666674</v>
      </c>
      <c r="J65" s="41">
        <v>88.966666666666669</v>
      </c>
      <c r="K65" s="41">
        <v>89.73333333333332</v>
      </c>
      <c r="L65" s="41">
        <v>90.266666666666666</v>
      </c>
      <c r="M65" s="31">
        <v>89.2</v>
      </c>
      <c r="N65" s="31">
        <v>87.9</v>
      </c>
      <c r="O65" s="42">
        <v>87490000</v>
      </c>
      <c r="P65" s="43">
        <v>4.5740423098913663E-4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44406</v>
      </c>
      <c r="E66" s="40">
        <v>145.4</v>
      </c>
      <c r="F66" s="40">
        <v>144.75</v>
      </c>
      <c r="G66" s="41">
        <v>143.80000000000001</v>
      </c>
      <c r="H66" s="41">
        <v>142.20000000000002</v>
      </c>
      <c r="I66" s="41">
        <v>141.25000000000003</v>
      </c>
      <c r="J66" s="41">
        <v>146.35</v>
      </c>
      <c r="K66" s="41">
        <v>147.29999999999998</v>
      </c>
      <c r="L66" s="41">
        <v>148.89999999999998</v>
      </c>
      <c r="M66" s="31">
        <v>145.69999999999999</v>
      </c>
      <c r="N66" s="31">
        <v>143.15</v>
      </c>
      <c r="O66" s="42">
        <v>34404000</v>
      </c>
      <c r="P66" s="43">
        <v>3.277787950924739E-2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44406</v>
      </c>
      <c r="E67" s="40">
        <v>687.55</v>
      </c>
      <c r="F67" s="40">
        <v>679.21666666666658</v>
      </c>
      <c r="G67" s="41">
        <v>667.38333333333321</v>
      </c>
      <c r="H67" s="41">
        <v>647.21666666666658</v>
      </c>
      <c r="I67" s="41">
        <v>635.38333333333321</v>
      </c>
      <c r="J67" s="41">
        <v>699.38333333333321</v>
      </c>
      <c r="K67" s="41">
        <v>711.21666666666647</v>
      </c>
      <c r="L67" s="41">
        <v>731.38333333333321</v>
      </c>
      <c r="M67" s="31">
        <v>691.05</v>
      </c>
      <c r="N67" s="31">
        <v>659.05</v>
      </c>
      <c r="O67" s="42">
        <v>7292150</v>
      </c>
      <c r="P67" s="43">
        <v>-2.0543713314797651E-2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44406</v>
      </c>
      <c r="E68" s="40">
        <v>31.15</v>
      </c>
      <c r="F68" s="40">
        <v>31.2</v>
      </c>
      <c r="G68" s="41">
        <v>30.799999999999997</v>
      </c>
      <c r="H68" s="41">
        <v>30.45</v>
      </c>
      <c r="I68" s="41">
        <v>30.049999999999997</v>
      </c>
      <c r="J68" s="41">
        <v>31.549999999999997</v>
      </c>
      <c r="K68" s="41">
        <v>31.949999999999996</v>
      </c>
      <c r="L68" s="41">
        <v>32.299999999999997</v>
      </c>
      <c r="M68" s="31">
        <v>31.6</v>
      </c>
      <c r="N68" s="31">
        <v>30.85</v>
      </c>
      <c r="O68" s="42">
        <v>120015000</v>
      </c>
      <c r="P68" s="43">
        <v>-1.1673151750972763E-2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44406</v>
      </c>
      <c r="E69" s="40">
        <v>953.1</v>
      </c>
      <c r="F69" s="40">
        <v>953.68333333333339</v>
      </c>
      <c r="G69" s="41">
        <v>945.46666666666681</v>
      </c>
      <c r="H69" s="41">
        <v>937.83333333333337</v>
      </c>
      <c r="I69" s="41">
        <v>929.61666666666679</v>
      </c>
      <c r="J69" s="41">
        <v>961.31666666666683</v>
      </c>
      <c r="K69" s="41">
        <v>969.53333333333353</v>
      </c>
      <c r="L69" s="41">
        <v>977.16666666666686</v>
      </c>
      <c r="M69" s="31">
        <v>961.9</v>
      </c>
      <c r="N69" s="31">
        <v>946.05</v>
      </c>
      <c r="O69" s="42">
        <v>3829000</v>
      </c>
      <c r="P69" s="43">
        <v>-4.1612483745123536E-3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44406</v>
      </c>
      <c r="E70" s="40">
        <v>1578.5</v>
      </c>
      <c r="F70" s="40">
        <v>1569.5</v>
      </c>
      <c r="G70" s="41">
        <v>1548</v>
      </c>
      <c r="H70" s="41">
        <v>1517.5</v>
      </c>
      <c r="I70" s="41">
        <v>1496</v>
      </c>
      <c r="J70" s="41">
        <v>1600</v>
      </c>
      <c r="K70" s="41">
        <v>1621.5</v>
      </c>
      <c r="L70" s="41">
        <v>1652</v>
      </c>
      <c r="M70" s="31">
        <v>1591</v>
      </c>
      <c r="N70" s="31">
        <v>1539</v>
      </c>
      <c r="O70" s="42">
        <v>2308800</v>
      </c>
      <c r="P70" s="43">
        <v>-6.7716535433070865E-2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44406</v>
      </c>
      <c r="E71" s="40">
        <v>382.8</v>
      </c>
      <c r="F71" s="40">
        <v>379.81666666666666</v>
      </c>
      <c r="G71" s="41">
        <v>375.23333333333335</v>
      </c>
      <c r="H71" s="41">
        <v>367.66666666666669</v>
      </c>
      <c r="I71" s="41">
        <v>363.08333333333337</v>
      </c>
      <c r="J71" s="41">
        <v>387.38333333333333</v>
      </c>
      <c r="K71" s="41">
        <v>391.9666666666667</v>
      </c>
      <c r="L71" s="41">
        <v>399.5333333333333</v>
      </c>
      <c r="M71" s="31">
        <v>384.4</v>
      </c>
      <c r="N71" s="31">
        <v>372.25</v>
      </c>
      <c r="O71" s="42">
        <v>12348850</v>
      </c>
      <c r="P71" s="43">
        <v>-5.5034989918159173E-2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44406</v>
      </c>
      <c r="E72" s="40">
        <v>1575.3</v>
      </c>
      <c r="F72" s="40">
        <v>1570.8166666666666</v>
      </c>
      <c r="G72" s="41">
        <v>1559.1833333333332</v>
      </c>
      <c r="H72" s="41">
        <v>1543.0666666666666</v>
      </c>
      <c r="I72" s="41">
        <v>1531.4333333333332</v>
      </c>
      <c r="J72" s="41">
        <v>1586.9333333333332</v>
      </c>
      <c r="K72" s="41">
        <v>1598.5666666666664</v>
      </c>
      <c r="L72" s="41">
        <v>1614.6833333333332</v>
      </c>
      <c r="M72" s="31">
        <v>1582.45</v>
      </c>
      <c r="N72" s="31">
        <v>1554.7</v>
      </c>
      <c r="O72" s="42">
        <v>12495825</v>
      </c>
      <c r="P72" s="43">
        <v>4.1606229483166658E-3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44406</v>
      </c>
      <c r="E73" s="40">
        <v>683.5</v>
      </c>
      <c r="F73" s="40">
        <v>682.53333333333342</v>
      </c>
      <c r="G73" s="41">
        <v>679.41666666666686</v>
      </c>
      <c r="H73" s="41">
        <v>675.33333333333348</v>
      </c>
      <c r="I73" s="41">
        <v>672.21666666666692</v>
      </c>
      <c r="J73" s="41">
        <v>686.61666666666679</v>
      </c>
      <c r="K73" s="41">
        <v>689.73333333333335</v>
      </c>
      <c r="L73" s="41">
        <v>693.81666666666672</v>
      </c>
      <c r="M73" s="31">
        <v>685.65</v>
      </c>
      <c r="N73" s="31">
        <v>678.45</v>
      </c>
      <c r="O73" s="42">
        <v>1920000</v>
      </c>
      <c r="P73" s="43">
        <v>-2.2900763358778626E-2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44406</v>
      </c>
      <c r="E74" s="40">
        <v>1081.25</v>
      </c>
      <c r="F74" s="40">
        <v>1073.8833333333334</v>
      </c>
      <c r="G74" s="41">
        <v>1052.8666666666668</v>
      </c>
      <c r="H74" s="41">
        <v>1024.4833333333333</v>
      </c>
      <c r="I74" s="41">
        <v>1003.4666666666667</v>
      </c>
      <c r="J74" s="41">
        <v>1102.2666666666669</v>
      </c>
      <c r="K74" s="41">
        <v>1123.2833333333338</v>
      </c>
      <c r="L74" s="41">
        <v>1151.666666666667</v>
      </c>
      <c r="M74" s="31">
        <v>1094.9000000000001</v>
      </c>
      <c r="N74" s="31">
        <v>1045.5</v>
      </c>
      <c r="O74" s="42">
        <v>6634000</v>
      </c>
      <c r="P74" s="43">
        <v>0.19338010433531211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44406</v>
      </c>
      <c r="E75" s="40">
        <v>999.2</v>
      </c>
      <c r="F75" s="40">
        <v>1012.1666666666666</v>
      </c>
      <c r="G75" s="41">
        <v>979.38333333333321</v>
      </c>
      <c r="H75" s="41">
        <v>959.56666666666661</v>
      </c>
      <c r="I75" s="41">
        <v>926.78333333333319</v>
      </c>
      <c r="J75" s="41">
        <v>1031.9833333333331</v>
      </c>
      <c r="K75" s="41">
        <v>1064.7666666666669</v>
      </c>
      <c r="L75" s="41">
        <v>1084.5833333333333</v>
      </c>
      <c r="M75" s="31">
        <v>1044.95</v>
      </c>
      <c r="N75" s="31">
        <v>992.35</v>
      </c>
      <c r="O75" s="42">
        <v>20221600</v>
      </c>
      <c r="P75" s="43">
        <v>6.1746545133784178E-2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44406</v>
      </c>
      <c r="E76" s="40">
        <v>2539.3000000000002</v>
      </c>
      <c r="F76" s="40">
        <v>2544.6833333333334</v>
      </c>
      <c r="G76" s="41">
        <v>2528.3166666666666</v>
      </c>
      <c r="H76" s="41">
        <v>2517.333333333333</v>
      </c>
      <c r="I76" s="41">
        <v>2500.9666666666662</v>
      </c>
      <c r="J76" s="41">
        <v>2555.666666666667</v>
      </c>
      <c r="K76" s="41">
        <v>2572.0333333333338</v>
      </c>
      <c r="L76" s="41">
        <v>2583.0166666666673</v>
      </c>
      <c r="M76" s="31">
        <v>2561.0500000000002</v>
      </c>
      <c r="N76" s="31">
        <v>2533.6999999999998</v>
      </c>
      <c r="O76" s="42">
        <v>15567000</v>
      </c>
      <c r="P76" s="43">
        <v>-6.0148647613209715E-3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44406</v>
      </c>
      <c r="E77" s="40">
        <v>3096.25</v>
      </c>
      <c r="F77" s="40">
        <v>3153.7666666666664</v>
      </c>
      <c r="G77" s="41">
        <v>3009.5333333333328</v>
      </c>
      <c r="H77" s="41">
        <v>2922.8166666666666</v>
      </c>
      <c r="I77" s="41">
        <v>2778.583333333333</v>
      </c>
      <c r="J77" s="41">
        <v>3240.4833333333327</v>
      </c>
      <c r="K77" s="41">
        <v>3384.7166666666662</v>
      </c>
      <c r="L77" s="41">
        <v>3471.4333333333325</v>
      </c>
      <c r="M77" s="31">
        <v>3298</v>
      </c>
      <c r="N77" s="31">
        <v>3067.05</v>
      </c>
      <c r="O77" s="42">
        <v>986200</v>
      </c>
      <c r="P77" s="43">
        <v>0.23028942115768464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44406</v>
      </c>
      <c r="E78" s="40">
        <v>1526.2</v>
      </c>
      <c r="F78" s="40">
        <v>1527.9333333333334</v>
      </c>
      <c r="G78" s="41">
        <v>1519.8166666666668</v>
      </c>
      <c r="H78" s="41">
        <v>1513.4333333333334</v>
      </c>
      <c r="I78" s="41">
        <v>1505.3166666666668</v>
      </c>
      <c r="J78" s="41">
        <v>1534.3166666666668</v>
      </c>
      <c r="K78" s="41">
        <v>1542.4333333333336</v>
      </c>
      <c r="L78" s="41">
        <v>1548.8166666666668</v>
      </c>
      <c r="M78" s="31">
        <v>1536.05</v>
      </c>
      <c r="N78" s="31">
        <v>1521.55</v>
      </c>
      <c r="O78" s="42">
        <v>25667950</v>
      </c>
      <c r="P78" s="43">
        <v>-2.0196930570426822E-2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44406</v>
      </c>
      <c r="E79" s="40">
        <v>700.6</v>
      </c>
      <c r="F79" s="40">
        <v>699.51666666666677</v>
      </c>
      <c r="G79" s="41">
        <v>694.63333333333355</v>
      </c>
      <c r="H79" s="41">
        <v>688.66666666666674</v>
      </c>
      <c r="I79" s="41">
        <v>683.78333333333353</v>
      </c>
      <c r="J79" s="41">
        <v>705.48333333333358</v>
      </c>
      <c r="K79" s="41">
        <v>710.36666666666679</v>
      </c>
      <c r="L79" s="41">
        <v>716.3333333333336</v>
      </c>
      <c r="M79" s="31">
        <v>704.4</v>
      </c>
      <c r="N79" s="31">
        <v>693.55</v>
      </c>
      <c r="O79" s="42">
        <v>20297200</v>
      </c>
      <c r="P79" s="43">
        <v>6.3263525305410125E-3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44406</v>
      </c>
      <c r="E80" s="40">
        <v>2873.7</v>
      </c>
      <c r="F80" s="40">
        <v>2868.0499999999997</v>
      </c>
      <c r="G80" s="41">
        <v>2859.6499999999996</v>
      </c>
      <c r="H80" s="41">
        <v>2845.6</v>
      </c>
      <c r="I80" s="41">
        <v>2837.2</v>
      </c>
      <c r="J80" s="41">
        <v>2882.0999999999995</v>
      </c>
      <c r="K80" s="41">
        <v>2890.5</v>
      </c>
      <c r="L80" s="41">
        <v>2904.5499999999993</v>
      </c>
      <c r="M80" s="31">
        <v>2876.45</v>
      </c>
      <c r="N80" s="31">
        <v>2854</v>
      </c>
      <c r="O80" s="42">
        <v>4780200</v>
      </c>
      <c r="P80" s="43">
        <v>-1.5508186592523942E-2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44406</v>
      </c>
      <c r="E81" s="40">
        <v>405.85</v>
      </c>
      <c r="F81" s="40">
        <v>404.3</v>
      </c>
      <c r="G81" s="41">
        <v>402.1</v>
      </c>
      <c r="H81" s="41">
        <v>398.35</v>
      </c>
      <c r="I81" s="41">
        <v>396.15000000000003</v>
      </c>
      <c r="J81" s="41">
        <v>408.05</v>
      </c>
      <c r="K81" s="41">
        <v>410.24999999999994</v>
      </c>
      <c r="L81" s="41">
        <v>414</v>
      </c>
      <c r="M81" s="31">
        <v>406.5</v>
      </c>
      <c r="N81" s="31">
        <v>400.55</v>
      </c>
      <c r="O81" s="42">
        <v>31207250</v>
      </c>
      <c r="P81" s="43">
        <v>2.6665723581836186E-2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44406</v>
      </c>
      <c r="E82" s="40">
        <v>269.10000000000002</v>
      </c>
      <c r="F82" s="40">
        <v>269.25</v>
      </c>
      <c r="G82" s="41">
        <v>266.75</v>
      </c>
      <c r="H82" s="41">
        <v>264.39999999999998</v>
      </c>
      <c r="I82" s="41">
        <v>261.89999999999998</v>
      </c>
      <c r="J82" s="41">
        <v>271.60000000000002</v>
      </c>
      <c r="K82" s="41">
        <v>274.10000000000002</v>
      </c>
      <c r="L82" s="41">
        <v>276.45000000000005</v>
      </c>
      <c r="M82" s="31">
        <v>271.75</v>
      </c>
      <c r="N82" s="31">
        <v>266.89999999999998</v>
      </c>
      <c r="O82" s="42">
        <v>18638100</v>
      </c>
      <c r="P82" s="43">
        <v>2.5858225590726706E-2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44406</v>
      </c>
      <c r="E83" s="40">
        <v>2423.0500000000002</v>
      </c>
      <c r="F83" s="40">
        <v>2424.7666666666669</v>
      </c>
      <c r="G83" s="41">
        <v>2413.5333333333338</v>
      </c>
      <c r="H83" s="41">
        <v>2404.0166666666669</v>
      </c>
      <c r="I83" s="41">
        <v>2392.7833333333338</v>
      </c>
      <c r="J83" s="41">
        <v>2434.2833333333338</v>
      </c>
      <c r="K83" s="41">
        <v>2445.5166666666664</v>
      </c>
      <c r="L83" s="41">
        <v>2455.0333333333338</v>
      </c>
      <c r="M83" s="31">
        <v>2436</v>
      </c>
      <c r="N83" s="31">
        <v>2415.25</v>
      </c>
      <c r="O83" s="42">
        <v>6674400</v>
      </c>
      <c r="P83" s="43">
        <v>5.8775657835247307E-3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44406</v>
      </c>
      <c r="E84" s="40">
        <v>275.7</v>
      </c>
      <c r="F84" s="40">
        <v>272.81666666666666</v>
      </c>
      <c r="G84" s="41">
        <v>268.68333333333334</v>
      </c>
      <c r="H84" s="41">
        <v>261.66666666666669</v>
      </c>
      <c r="I84" s="41">
        <v>257.53333333333336</v>
      </c>
      <c r="J84" s="41">
        <v>279.83333333333331</v>
      </c>
      <c r="K84" s="41">
        <v>283.96666666666664</v>
      </c>
      <c r="L84" s="41">
        <v>290.98333333333329</v>
      </c>
      <c r="M84" s="31">
        <v>276.95</v>
      </c>
      <c r="N84" s="31">
        <v>265.8</v>
      </c>
      <c r="O84" s="42">
        <v>32345400</v>
      </c>
      <c r="P84" s="43">
        <v>-4.4330463454845211E-2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44406</v>
      </c>
      <c r="E85" s="40">
        <v>660.8</v>
      </c>
      <c r="F85" s="40">
        <v>662.23333333333323</v>
      </c>
      <c r="G85" s="41">
        <v>656.81666666666649</v>
      </c>
      <c r="H85" s="41">
        <v>652.83333333333326</v>
      </c>
      <c r="I85" s="41">
        <v>647.41666666666652</v>
      </c>
      <c r="J85" s="41">
        <v>666.21666666666647</v>
      </c>
      <c r="K85" s="41">
        <v>671.63333333333321</v>
      </c>
      <c r="L85" s="41">
        <v>675.61666666666645</v>
      </c>
      <c r="M85" s="31">
        <v>667.65</v>
      </c>
      <c r="N85" s="31">
        <v>658.25</v>
      </c>
      <c r="O85" s="42">
        <v>68019875</v>
      </c>
      <c r="P85" s="43">
        <v>-4.6278597154872335E-3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44406</v>
      </c>
      <c r="E86" s="40">
        <v>1528.2</v>
      </c>
      <c r="F86" s="40">
        <v>1537.55</v>
      </c>
      <c r="G86" s="41">
        <v>1515.6499999999999</v>
      </c>
      <c r="H86" s="41">
        <v>1503.1</v>
      </c>
      <c r="I86" s="41">
        <v>1481.1999999999998</v>
      </c>
      <c r="J86" s="41">
        <v>1550.1</v>
      </c>
      <c r="K86" s="41">
        <v>1572</v>
      </c>
      <c r="L86" s="41">
        <v>1584.55</v>
      </c>
      <c r="M86" s="31">
        <v>1559.45</v>
      </c>
      <c r="N86" s="31">
        <v>1525</v>
      </c>
      <c r="O86" s="42">
        <v>1188300</v>
      </c>
      <c r="P86" s="43">
        <v>0.12741935483870967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44406</v>
      </c>
      <c r="E87" s="40">
        <v>629.54999999999995</v>
      </c>
      <c r="F87" s="40">
        <v>626.83333333333337</v>
      </c>
      <c r="G87" s="41">
        <v>621.4666666666667</v>
      </c>
      <c r="H87" s="41">
        <v>613.38333333333333</v>
      </c>
      <c r="I87" s="41">
        <v>608.01666666666665</v>
      </c>
      <c r="J87" s="41">
        <v>634.91666666666674</v>
      </c>
      <c r="K87" s="41">
        <v>640.2833333333333</v>
      </c>
      <c r="L87" s="41">
        <v>648.36666666666679</v>
      </c>
      <c r="M87" s="31">
        <v>632.20000000000005</v>
      </c>
      <c r="N87" s="31">
        <v>618.75</v>
      </c>
      <c r="O87" s="42">
        <v>6244500</v>
      </c>
      <c r="P87" s="43">
        <v>2.6493256262042388E-3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44406</v>
      </c>
      <c r="E88" s="40">
        <v>9.5</v>
      </c>
      <c r="F88" s="40">
        <v>9.3833333333333346</v>
      </c>
      <c r="G88" s="41">
        <v>9.1666666666666696</v>
      </c>
      <c r="H88" s="41">
        <v>8.8333333333333357</v>
      </c>
      <c r="I88" s="41">
        <v>8.6166666666666707</v>
      </c>
      <c r="J88" s="41">
        <v>9.7166666666666686</v>
      </c>
      <c r="K88" s="41">
        <v>9.9333333333333336</v>
      </c>
      <c r="L88" s="41">
        <v>10.266666666666667</v>
      </c>
      <c r="M88" s="31">
        <v>9.6</v>
      </c>
      <c r="N88" s="31">
        <v>9.0500000000000007</v>
      </c>
      <c r="O88" s="42">
        <v>692020000</v>
      </c>
      <c r="P88" s="43">
        <v>-5.1338643124460223E-2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44406</v>
      </c>
      <c r="E89" s="40">
        <v>54.3</v>
      </c>
      <c r="F89" s="40">
        <v>54.199999999999996</v>
      </c>
      <c r="G89" s="41">
        <v>53.499999999999993</v>
      </c>
      <c r="H89" s="41">
        <v>52.699999999999996</v>
      </c>
      <c r="I89" s="41">
        <v>51.999999999999993</v>
      </c>
      <c r="J89" s="41">
        <v>54.999999999999993</v>
      </c>
      <c r="K89" s="41">
        <v>55.699999999999996</v>
      </c>
      <c r="L89" s="41">
        <v>56.499999999999993</v>
      </c>
      <c r="M89" s="31">
        <v>54.9</v>
      </c>
      <c r="N89" s="31">
        <v>53.4</v>
      </c>
      <c r="O89" s="42">
        <v>188252000</v>
      </c>
      <c r="P89" s="43">
        <v>1.7196242492685181E-2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44406</v>
      </c>
      <c r="E90" s="40">
        <v>554.54999999999995</v>
      </c>
      <c r="F90" s="40">
        <v>556.88333333333333</v>
      </c>
      <c r="G90" s="41">
        <v>549.76666666666665</v>
      </c>
      <c r="H90" s="41">
        <v>544.98333333333335</v>
      </c>
      <c r="I90" s="41">
        <v>537.86666666666667</v>
      </c>
      <c r="J90" s="41">
        <v>561.66666666666663</v>
      </c>
      <c r="K90" s="41">
        <v>568.78333333333319</v>
      </c>
      <c r="L90" s="41">
        <v>573.56666666666661</v>
      </c>
      <c r="M90" s="31">
        <v>564</v>
      </c>
      <c r="N90" s="31">
        <v>552.1</v>
      </c>
      <c r="O90" s="42">
        <v>9860125</v>
      </c>
      <c r="P90" s="43">
        <v>-1.7267370152117309E-2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44406</v>
      </c>
      <c r="E91" s="40">
        <v>153.30000000000001</v>
      </c>
      <c r="F91" s="40">
        <v>152.61666666666667</v>
      </c>
      <c r="G91" s="41">
        <v>150.03333333333336</v>
      </c>
      <c r="H91" s="41">
        <v>146.76666666666668</v>
      </c>
      <c r="I91" s="41">
        <v>144.18333333333337</v>
      </c>
      <c r="J91" s="41">
        <v>155.88333333333335</v>
      </c>
      <c r="K91" s="41">
        <v>158.46666666666667</v>
      </c>
      <c r="L91" s="41">
        <v>161.73333333333335</v>
      </c>
      <c r="M91" s="31">
        <v>155.19999999999999</v>
      </c>
      <c r="N91" s="31">
        <v>149.35</v>
      </c>
      <c r="O91" s="42">
        <v>7644000</v>
      </c>
      <c r="P91" s="43">
        <v>-1.4580191050779286E-2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44406</v>
      </c>
      <c r="E92" s="40">
        <v>1814.55</v>
      </c>
      <c r="F92" s="40">
        <v>1817.3166666666666</v>
      </c>
      <c r="G92" s="41">
        <v>1805.7333333333331</v>
      </c>
      <c r="H92" s="41">
        <v>1796.9166666666665</v>
      </c>
      <c r="I92" s="41">
        <v>1785.333333333333</v>
      </c>
      <c r="J92" s="41">
        <v>1826.1333333333332</v>
      </c>
      <c r="K92" s="41">
        <v>1837.7166666666667</v>
      </c>
      <c r="L92" s="41">
        <v>1846.5333333333333</v>
      </c>
      <c r="M92" s="31">
        <v>1828.9</v>
      </c>
      <c r="N92" s="31">
        <v>1808.5</v>
      </c>
      <c r="O92" s="42">
        <v>2447000</v>
      </c>
      <c r="P92" s="43">
        <v>-2.4905359633393107E-2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44406</v>
      </c>
      <c r="E93" s="40">
        <v>1046.5</v>
      </c>
      <c r="F93" s="40">
        <v>1050.5999999999999</v>
      </c>
      <c r="G93" s="41">
        <v>1039.9999999999998</v>
      </c>
      <c r="H93" s="41">
        <v>1033.4999999999998</v>
      </c>
      <c r="I93" s="41">
        <v>1022.8999999999996</v>
      </c>
      <c r="J93" s="41">
        <v>1057.0999999999999</v>
      </c>
      <c r="K93" s="41">
        <v>1067.7000000000003</v>
      </c>
      <c r="L93" s="41">
        <v>1074.2</v>
      </c>
      <c r="M93" s="31">
        <v>1061.2</v>
      </c>
      <c r="N93" s="31">
        <v>1044.0999999999999</v>
      </c>
      <c r="O93" s="42">
        <v>16747200</v>
      </c>
      <c r="P93" s="43">
        <v>-1.8306515431284621E-2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44406</v>
      </c>
      <c r="E94" s="40">
        <v>242.05</v>
      </c>
      <c r="F94" s="40">
        <v>240.21666666666667</v>
      </c>
      <c r="G94" s="41">
        <v>234.83333333333334</v>
      </c>
      <c r="H94" s="41">
        <v>227.61666666666667</v>
      </c>
      <c r="I94" s="41">
        <v>222.23333333333335</v>
      </c>
      <c r="J94" s="41">
        <v>247.43333333333334</v>
      </c>
      <c r="K94" s="41">
        <v>252.81666666666666</v>
      </c>
      <c r="L94" s="41">
        <v>260.0333333333333</v>
      </c>
      <c r="M94" s="31">
        <v>245.6</v>
      </c>
      <c r="N94" s="31">
        <v>233</v>
      </c>
      <c r="O94" s="42">
        <v>18158000</v>
      </c>
      <c r="P94" s="43">
        <v>0.33463675653426633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44406</v>
      </c>
      <c r="E95" s="40">
        <v>1559.5</v>
      </c>
      <c r="F95" s="40">
        <v>1563.3333333333333</v>
      </c>
      <c r="G95" s="41">
        <v>1550.1666666666665</v>
      </c>
      <c r="H95" s="41">
        <v>1540.8333333333333</v>
      </c>
      <c r="I95" s="41">
        <v>1527.6666666666665</v>
      </c>
      <c r="J95" s="41">
        <v>1572.6666666666665</v>
      </c>
      <c r="K95" s="41">
        <v>1585.833333333333</v>
      </c>
      <c r="L95" s="41">
        <v>1595.1666666666665</v>
      </c>
      <c r="M95" s="31">
        <v>1576.5</v>
      </c>
      <c r="N95" s="31">
        <v>1554</v>
      </c>
      <c r="O95" s="42">
        <v>30684000</v>
      </c>
      <c r="P95" s="43">
        <v>3.9747890617058045E-2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44406</v>
      </c>
      <c r="E96" s="40">
        <v>106.15</v>
      </c>
      <c r="F96" s="40">
        <v>106.41666666666667</v>
      </c>
      <c r="G96" s="41">
        <v>105.23333333333335</v>
      </c>
      <c r="H96" s="41">
        <v>104.31666666666668</v>
      </c>
      <c r="I96" s="41">
        <v>103.13333333333335</v>
      </c>
      <c r="J96" s="41">
        <v>107.33333333333334</v>
      </c>
      <c r="K96" s="41">
        <v>108.51666666666665</v>
      </c>
      <c r="L96" s="41">
        <v>109.43333333333334</v>
      </c>
      <c r="M96" s="31">
        <v>107.6</v>
      </c>
      <c r="N96" s="31">
        <v>105.5</v>
      </c>
      <c r="O96" s="42">
        <v>58441500</v>
      </c>
      <c r="P96" s="43">
        <v>3.2380296245263521E-2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44406</v>
      </c>
      <c r="E97" s="40">
        <v>2433</v>
      </c>
      <c r="F97" s="40">
        <v>2389.4</v>
      </c>
      <c r="G97" s="41">
        <v>2312.8500000000004</v>
      </c>
      <c r="H97" s="41">
        <v>2192.7000000000003</v>
      </c>
      <c r="I97" s="41">
        <v>2116.1500000000005</v>
      </c>
      <c r="J97" s="41">
        <v>2509.5500000000002</v>
      </c>
      <c r="K97" s="41">
        <v>2586.1000000000004</v>
      </c>
      <c r="L97" s="41">
        <v>2706.25</v>
      </c>
      <c r="M97" s="31">
        <v>2465.9499999999998</v>
      </c>
      <c r="N97" s="31">
        <v>2269.25</v>
      </c>
      <c r="O97" s="42">
        <v>2257125</v>
      </c>
      <c r="P97" s="43">
        <v>0.34775858723073938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44406</v>
      </c>
      <c r="E98" s="40">
        <v>208.15</v>
      </c>
      <c r="F98" s="40">
        <v>208.63333333333333</v>
      </c>
      <c r="G98" s="41">
        <v>207.16666666666666</v>
      </c>
      <c r="H98" s="41">
        <v>206.18333333333334</v>
      </c>
      <c r="I98" s="41">
        <v>204.71666666666667</v>
      </c>
      <c r="J98" s="41">
        <v>209.61666666666665</v>
      </c>
      <c r="K98" s="41">
        <v>211.08333333333334</v>
      </c>
      <c r="L98" s="41">
        <v>212.06666666666663</v>
      </c>
      <c r="M98" s="31">
        <v>210.1</v>
      </c>
      <c r="N98" s="31">
        <v>207.65</v>
      </c>
      <c r="O98" s="42">
        <v>186732800</v>
      </c>
      <c r="P98" s="43">
        <v>-1.0311726196533361E-2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44406</v>
      </c>
      <c r="E99" s="40">
        <v>407.5</v>
      </c>
      <c r="F99" s="40">
        <v>405.59999999999997</v>
      </c>
      <c r="G99" s="41">
        <v>400.64999999999992</v>
      </c>
      <c r="H99" s="41">
        <v>393.79999999999995</v>
      </c>
      <c r="I99" s="41">
        <v>388.84999999999991</v>
      </c>
      <c r="J99" s="41">
        <v>412.44999999999993</v>
      </c>
      <c r="K99" s="41">
        <v>417.4</v>
      </c>
      <c r="L99" s="41">
        <v>424.24999999999994</v>
      </c>
      <c r="M99" s="31">
        <v>410.55</v>
      </c>
      <c r="N99" s="31">
        <v>398.75</v>
      </c>
      <c r="O99" s="42">
        <v>39417500</v>
      </c>
      <c r="P99" s="43">
        <v>6.0180204410973645E-2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44406</v>
      </c>
      <c r="E100" s="40">
        <v>706.5</v>
      </c>
      <c r="F100" s="40">
        <v>706.2166666666667</v>
      </c>
      <c r="G100" s="41">
        <v>702.53333333333342</v>
      </c>
      <c r="H100" s="41">
        <v>698.56666666666672</v>
      </c>
      <c r="I100" s="41">
        <v>694.88333333333344</v>
      </c>
      <c r="J100" s="41">
        <v>710.18333333333339</v>
      </c>
      <c r="K100" s="41">
        <v>713.86666666666679</v>
      </c>
      <c r="L100" s="41">
        <v>717.83333333333337</v>
      </c>
      <c r="M100" s="31">
        <v>709.9</v>
      </c>
      <c r="N100" s="31">
        <v>702.25</v>
      </c>
      <c r="O100" s="42">
        <v>41922900</v>
      </c>
      <c r="P100" s="43">
        <v>2.906601214313396E-3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44406</v>
      </c>
      <c r="E101" s="40">
        <v>3156.9</v>
      </c>
      <c r="F101" s="40">
        <v>3144.5666666666671</v>
      </c>
      <c r="G101" s="41">
        <v>3120.733333333334</v>
      </c>
      <c r="H101" s="41">
        <v>3084.5666666666671</v>
      </c>
      <c r="I101" s="41">
        <v>3060.733333333334</v>
      </c>
      <c r="J101" s="41">
        <v>3180.733333333334</v>
      </c>
      <c r="K101" s="41">
        <v>3204.5666666666671</v>
      </c>
      <c r="L101" s="41">
        <v>3240.733333333334</v>
      </c>
      <c r="M101" s="31">
        <v>3168.4</v>
      </c>
      <c r="N101" s="31">
        <v>3108.4</v>
      </c>
      <c r="O101" s="42">
        <v>1470750</v>
      </c>
      <c r="P101" s="43">
        <v>9.2640247040658777E-3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44406</v>
      </c>
      <c r="E102" s="40">
        <v>1752.7</v>
      </c>
      <c r="F102" s="40">
        <v>1754.8833333333334</v>
      </c>
      <c r="G102" s="41">
        <v>1744.8666666666668</v>
      </c>
      <c r="H102" s="41">
        <v>1737.0333333333333</v>
      </c>
      <c r="I102" s="41">
        <v>1727.0166666666667</v>
      </c>
      <c r="J102" s="41">
        <v>1762.7166666666669</v>
      </c>
      <c r="K102" s="41">
        <v>1772.7333333333338</v>
      </c>
      <c r="L102" s="41">
        <v>1780.5666666666671</v>
      </c>
      <c r="M102" s="31">
        <v>1764.9</v>
      </c>
      <c r="N102" s="31">
        <v>1747.05</v>
      </c>
      <c r="O102" s="42">
        <v>19163200</v>
      </c>
      <c r="P102" s="43">
        <v>-6.5939534690830671E-3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44406</v>
      </c>
      <c r="E103" s="40">
        <v>94.95</v>
      </c>
      <c r="F103" s="40">
        <v>94.983333333333334</v>
      </c>
      <c r="G103" s="41">
        <v>93.966666666666669</v>
      </c>
      <c r="H103" s="41">
        <v>92.983333333333334</v>
      </c>
      <c r="I103" s="41">
        <v>91.966666666666669</v>
      </c>
      <c r="J103" s="41">
        <v>95.966666666666669</v>
      </c>
      <c r="K103" s="41">
        <v>96.983333333333348</v>
      </c>
      <c r="L103" s="41">
        <v>97.966666666666669</v>
      </c>
      <c r="M103" s="31">
        <v>96</v>
      </c>
      <c r="N103" s="31">
        <v>94</v>
      </c>
      <c r="O103" s="42">
        <v>70767320</v>
      </c>
      <c r="P103" s="43">
        <v>4.4933456318355512E-2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44406</v>
      </c>
      <c r="E104" s="40">
        <v>3422.2</v>
      </c>
      <c r="F104" s="40">
        <v>3418.7999999999997</v>
      </c>
      <c r="G104" s="41">
        <v>3383.8999999999996</v>
      </c>
      <c r="H104" s="41">
        <v>3345.6</v>
      </c>
      <c r="I104" s="41">
        <v>3310.7</v>
      </c>
      <c r="J104" s="41">
        <v>3457.0999999999995</v>
      </c>
      <c r="K104" s="41">
        <v>3492</v>
      </c>
      <c r="L104" s="41">
        <v>3530.2999999999993</v>
      </c>
      <c r="M104" s="31">
        <v>3453.7</v>
      </c>
      <c r="N104" s="31">
        <v>3380.5</v>
      </c>
      <c r="O104" s="42">
        <v>478750</v>
      </c>
      <c r="P104" s="43">
        <v>-9.8241985522233705E-3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44406</v>
      </c>
      <c r="E105" s="40">
        <v>469.75</v>
      </c>
      <c r="F105" s="40">
        <v>470.73333333333335</v>
      </c>
      <c r="G105" s="41">
        <v>468.06666666666672</v>
      </c>
      <c r="H105" s="41">
        <v>466.38333333333338</v>
      </c>
      <c r="I105" s="41">
        <v>463.71666666666675</v>
      </c>
      <c r="J105" s="41">
        <v>472.41666666666669</v>
      </c>
      <c r="K105" s="41">
        <v>475.08333333333331</v>
      </c>
      <c r="L105" s="41">
        <v>476.76666666666665</v>
      </c>
      <c r="M105" s="31">
        <v>473.4</v>
      </c>
      <c r="N105" s="31">
        <v>469.05</v>
      </c>
      <c r="O105" s="42">
        <v>14706000</v>
      </c>
      <c r="P105" s="43">
        <v>-9.8303258820360891E-3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44406</v>
      </c>
      <c r="E106" s="40">
        <v>1602.85</v>
      </c>
      <c r="F106" s="40">
        <v>1597.4333333333334</v>
      </c>
      <c r="G106" s="41">
        <v>1587.8666666666668</v>
      </c>
      <c r="H106" s="41">
        <v>1572.8833333333334</v>
      </c>
      <c r="I106" s="41">
        <v>1563.3166666666668</v>
      </c>
      <c r="J106" s="41">
        <v>1612.4166666666667</v>
      </c>
      <c r="K106" s="41">
        <v>1621.9833333333333</v>
      </c>
      <c r="L106" s="41">
        <v>1636.9666666666667</v>
      </c>
      <c r="M106" s="31">
        <v>1607</v>
      </c>
      <c r="N106" s="31">
        <v>1582.45</v>
      </c>
      <c r="O106" s="42">
        <v>14883300</v>
      </c>
      <c r="P106" s="43">
        <v>-4.9465682494216151E-2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44406</v>
      </c>
      <c r="E107" s="40">
        <v>4295.3500000000004</v>
      </c>
      <c r="F107" s="40">
        <v>4322.9333333333334</v>
      </c>
      <c r="G107" s="41">
        <v>4229.166666666667</v>
      </c>
      <c r="H107" s="41">
        <v>4162.9833333333336</v>
      </c>
      <c r="I107" s="41">
        <v>4069.2166666666672</v>
      </c>
      <c r="J107" s="41">
        <v>4389.1166666666668</v>
      </c>
      <c r="K107" s="41">
        <v>4482.8833333333332</v>
      </c>
      <c r="L107" s="41">
        <v>4549.0666666666666</v>
      </c>
      <c r="M107" s="31">
        <v>4416.7</v>
      </c>
      <c r="N107" s="31">
        <v>4256.75</v>
      </c>
      <c r="O107" s="42">
        <v>740850</v>
      </c>
      <c r="P107" s="43">
        <v>-0.10703308624118604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44406</v>
      </c>
      <c r="E108" s="40">
        <v>3409.1</v>
      </c>
      <c r="F108" s="40">
        <v>3420.1166666666663</v>
      </c>
      <c r="G108" s="41">
        <v>3345.5333333333328</v>
      </c>
      <c r="H108" s="41">
        <v>3281.9666666666667</v>
      </c>
      <c r="I108" s="41">
        <v>3207.3833333333332</v>
      </c>
      <c r="J108" s="41">
        <v>3483.6833333333325</v>
      </c>
      <c r="K108" s="41">
        <v>3558.2666666666655</v>
      </c>
      <c r="L108" s="41">
        <v>3621.8333333333321</v>
      </c>
      <c r="M108" s="31">
        <v>3494.7</v>
      </c>
      <c r="N108" s="31">
        <v>3356.55</v>
      </c>
      <c r="O108" s="42">
        <v>737400</v>
      </c>
      <c r="P108" s="43">
        <v>-8.692421991084695E-2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44406</v>
      </c>
      <c r="E109" s="40">
        <v>1174.1500000000001</v>
      </c>
      <c r="F109" s="40">
        <v>1170.9166666666667</v>
      </c>
      <c r="G109" s="41">
        <v>1163.8833333333334</v>
      </c>
      <c r="H109" s="41">
        <v>1153.6166666666668</v>
      </c>
      <c r="I109" s="41">
        <v>1146.5833333333335</v>
      </c>
      <c r="J109" s="41">
        <v>1181.1833333333334</v>
      </c>
      <c r="K109" s="41">
        <v>1188.2166666666667</v>
      </c>
      <c r="L109" s="41">
        <v>1198.4833333333333</v>
      </c>
      <c r="M109" s="31">
        <v>1177.95</v>
      </c>
      <c r="N109" s="31">
        <v>1160.6500000000001</v>
      </c>
      <c r="O109" s="42">
        <v>7755400</v>
      </c>
      <c r="P109" s="43">
        <v>-1.744561705793668E-2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44406</v>
      </c>
      <c r="E110" s="40">
        <v>781.95</v>
      </c>
      <c r="F110" s="40">
        <v>782.68333333333339</v>
      </c>
      <c r="G110" s="41">
        <v>778.76666666666677</v>
      </c>
      <c r="H110" s="41">
        <v>775.58333333333337</v>
      </c>
      <c r="I110" s="41">
        <v>771.66666666666674</v>
      </c>
      <c r="J110" s="41">
        <v>785.86666666666679</v>
      </c>
      <c r="K110" s="41">
        <v>789.7833333333333</v>
      </c>
      <c r="L110" s="41">
        <v>792.96666666666681</v>
      </c>
      <c r="M110" s="31">
        <v>786.6</v>
      </c>
      <c r="N110" s="31">
        <v>779.5</v>
      </c>
      <c r="O110" s="42">
        <v>12007800</v>
      </c>
      <c r="P110" s="43">
        <v>-1.5715034049240441E-3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44406</v>
      </c>
      <c r="E111" s="40">
        <v>162.55000000000001</v>
      </c>
      <c r="F111" s="40">
        <v>162.21666666666667</v>
      </c>
      <c r="G111" s="41">
        <v>160.58333333333334</v>
      </c>
      <c r="H111" s="41">
        <v>158.61666666666667</v>
      </c>
      <c r="I111" s="41">
        <v>156.98333333333335</v>
      </c>
      <c r="J111" s="41">
        <v>164.18333333333334</v>
      </c>
      <c r="K111" s="41">
        <v>165.81666666666666</v>
      </c>
      <c r="L111" s="41">
        <v>167.78333333333333</v>
      </c>
      <c r="M111" s="31">
        <v>163.85</v>
      </c>
      <c r="N111" s="31">
        <v>160.25</v>
      </c>
      <c r="O111" s="42">
        <v>38696000</v>
      </c>
      <c r="P111" s="43">
        <v>-3.0564184788054914E-2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44406</v>
      </c>
      <c r="E112" s="40">
        <v>187.8</v>
      </c>
      <c r="F112" s="40">
        <v>188.68333333333331</v>
      </c>
      <c r="G112" s="41">
        <v>186.56666666666661</v>
      </c>
      <c r="H112" s="41">
        <v>185.33333333333329</v>
      </c>
      <c r="I112" s="41">
        <v>183.21666666666658</v>
      </c>
      <c r="J112" s="41">
        <v>189.91666666666663</v>
      </c>
      <c r="K112" s="41">
        <v>192.03333333333336</v>
      </c>
      <c r="L112" s="41">
        <v>193.26666666666665</v>
      </c>
      <c r="M112" s="31">
        <v>190.8</v>
      </c>
      <c r="N112" s="31">
        <v>187.45</v>
      </c>
      <c r="O112" s="42">
        <v>23388000</v>
      </c>
      <c r="P112" s="43">
        <v>-2.5012506253126562E-2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44406</v>
      </c>
      <c r="E113" s="40">
        <v>526.85</v>
      </c>
      <c r="F113" s="40">
        <v>529.25000000000011</v>
      </c>
      <c r="G113" s="41">
        <v>522.30000000000018</v>
      </c>
      <c r="H113" s="41">
        <v>517.75000000000011</v>
      </c>
      <c r="I113" s="41">
        <v>510.80000000000018</v>
      </c>
      <c r="J113" s="41">
        <v>533.80000000000018</v>
      </c>
      <c r="K113" s="41">
        <v>540.75000000000023</v>
      </c>
      <c r="L113" s="41">
        <v>545.30000000000018</v>
      </c>
      <c r="M113" s="31">
        <v>536.20000000000005</v>
      </c>
      <c r="N113" s="31">
        <v>524.70000000000005</v>
      </c>
      <c r="O113" s="42">
        <v>7114000</v>
      </c>
      <c r="P113" s="43">
        <v>-3.4211240836274776E-2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44406</v>
      </c>
      <c r="E114" s="40">
        <v>7333.15</v>
      </c>
      <c r="F114" s="40">
        <v>7328</v>
      </c>
      <c r="G114" s="41">
        <v>7306.75</v>
      </c>
      <c r="H114" s="41">
        <v>7280.35</v>
      </c>
      <c r="I114" s="41">
        <v>7259.1</v>
      </c>
      <c r="J114" s="41">
        <v>7354.4</v>
      </c>
      <c r="K114" s="41">
        <v>7375.65</v>
      </c>
      <c r="L114" s="41">
        <v>7402.0499999999993</v>
      </c>
      <c r="M114" s="31">
        <v>7349.25</v>
      </c>
      <c r="N114" s="31">
        <v>7301.6</v>
      </c>
      <c r="O114" s="42">
        <v>2352100</v>
      </c>
      <c r="P114" s="43">
        <v>2.2518801895404946E-2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44406</v>
      </c>
      <c r="E115" s="40">
        <v>670.15</v>
      </c>
      <c r="F115" s="40">
        <v>660.05000000000007</v>
      </c>
      <c r="G115" s="41">
        <v>645.20000000000016</v>
      </c>
      <c r="H115" s="41">
        <v>620.25000000000011</v>
      </c>
      <c r="I115" s="41">
        <v>605.4000000000002</v>
      </c>
      <c r="J115" s="41">
        <v>685.00000000000011</v>
      </c>
      <c r="K115" s="41">
        <v>699.85</v>
      </c>
      <c r="L115" s="41">
        <v>724.80000000000007</v>
      </c>
      <c r="M115" s="31">
        <v>674.9</v>
      </c>
      <c r="N115" s="31">
        <v>635.1</v>
      </c>
      <c r="O115" s="42">
        <v>14922500</v>
      </c>
      <c r="P115" s="43">
        <v>0.33684210526315789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44406</v>
      </c>
      <c r="E116" s="40">
        <v>2842.85</v>
      </c>
      <c r="F116" s="40">
        <v>2843.25</v>
      </c>
      <c r="G116" s="41">
        <v>2806.5</v>
      </c>
      <c r="H116" s="41">
        <v>2770.15</v>
      </c>
      <c r="I116" s="41">
        <v>2733.4</v>
      </c>
      <c r="J116" s="41">
        <v>2879.6</v>
      </c>
      <c r="K116" s="41">
        <v>2916.35</v>
      </c>
      <c r="L116" s="41">
        <v>2952.7</v>
      </c>
      <c r="M116" s="31">
        <v>2880</v>
      </c>
      <c r="N116" s="31">
        <v>2806.9</v>
      </c>
      <c r="O116" s="42">
        <v>324400</v>
      </c>
      <c r="P116" s="43">
        <v>-8.557457212713936E-3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44406</v>
      </c>
      <c r="E117" s="40">
        <v>1069.2</v>
      </c>
      <c r="F117" s="40">
        <v>1074.7333333333333</v>
      </c>
      <c r="G117" s="41">
        <v>1055.7166666666667</v>
      </c>
      <c r="H117" s="41">
        <v>1042.2333333333333</v>
      </c>
      <c r="I117" s="41">
        <v>1023.2166666666667</v>
      </c>
      <c r="J117" s="41">
        <v>1088.2166666666667</v>
      </c>
      <c r="K117" s="41">
        <v>1107.2333333333336</v>
      </c>
      <c r="L117" s="41">
        <v>1120.7166666666667</v>
      </c>
      <c r="M117" s="31">
        <v>1093.75</v>
      </c>
      <c r="N117" s="31">
        <v>1061.25</v>
      </c>
      <c r="O117" s="42">
        <v>3102450</v>
      </c>
      <c r="P117" s="43">
        <v>6.2893081761006286E-4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44406</v>
      </c>
      <c r="E118" s="40">
        <v>1154.5999999999999</v>
      </c>
      <c r="F118" s="40">
        <v>1156.2</v>
      </c>
      <c r="G118" s="41">
        <v>1145.25</v>
      </c>
      <c r="H118" s="41">
        <v>1135.8999999999999</v>
      </c>
      <c r="I118" s="41">
        <v>1124.9499999999998</v>
      </c>
      <c r="J118" s="41">
        <v>1165.5500000000002</v>
      </c>
      <c r="K118" s="41">
        <v>1176.5000000000005</v>
      </c>
      <c r="L118" s="41">
        <v>1185.8500000000004</v>
      </c>
      <c r="M118" s="31">
        <v>1167.1500000000001</v>
      </c>
      <c r="N118" s="31">
        <v>1146.8499999999999</v>
      </c>
      <c r="O118" s="42">
        <v>2001000</v>
      </c>
      <c r="P118" s="43">
        <v>-2.5138848289973693E-2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44406</v>
      </c>
      <c r="E119" s="40">
        <v>2748</v>
      </c>
      <c r="F119" s="40">
        <v>2740.4333333333329</v>
      </c>
      <c r="G119" s="41">
        <v>2724.5666666666657</v>
      </c>
      <c r="H119" s="41">
        <v>2701.1333333333328</v>
      </c>
      <c r="I119" s="41">
        <v>2685.2666666666655</v>
      </c>
      <c r="J119" s="41">
        <v>2763.8666666666659</v>
      </c>
      <c r="K119" s="41">
        <v>2779.7333333333336</v>
      </c>
      <c r="L119" s="41">
        <v>2803.1666666666661</v>
      </c>
      <c r="M119" s="31">
        <v>2756.3</v>
      </c>
      <c r="N119" s="31">
        <v>2717</v>
      </c>
      <c r="O119" s="42">
        <v>2752000</v>
      </c>
      <c r="P119" s="43">
        <v>-1.7002428918416915E-2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44406</v>
      </c>
      <c r="E120" s="40">
        <v>244.9</v>
      </c>
      <c r="F120" s="40">
        <v>244.48333333333335</v>
      </c>
      <c r="G120" s="41">
        <v>243.4666666666667</v>
      </c>
      <c r="H120" s="41">
        <v>242.03333333333336</v>
      </c>
      <c r="I120" s="41">
        <v>241.01666666666671</v>
      </c>
      <c r="J120" s="41">
        <v>245.91666666666669</v>
      </c>
      <c r="K120" s="41">
        <v>246.93333333333334</v>
      </c>
      <c r="L120" s="41">
        <v>248.36666666666667</v>
      </c>
      <c r="M120" s="31">
        <v>245.5</v>
      </c>
      <c r="N120" s="31">
        <v>243.05</v>
      </c>
      <c r="O120" s="42">
        <v>29032500</v>
      </c>
      <c r="P120" s="43">
        <v>-7.1813285457809697E-3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44406</v>
      </c>
      <c r="E121" s="40">
        <v>2390.8000000000002</v>
      </c>
      <c r="F121" s="40">
        <v>2381.9500000000003</v>
      </c>
      <c r="G121" s="41">
        <v>2350.6000000000004</v>
      </c>
      <c r="H121" s="41">
        <v>2310.4</v>
      </c>
      <c r="I121" s="41">
        <v>2279.0500000000002</v>
      </c>
      <c r="J121" s="41">
        <v>2422.1500000000005</v>
      </c>
      <c r="K121" s="41">
        <v>2453.5</v>
      </c>
      <c r="L121" s="41">
        <v>2493.7000000000007</v>
      </c>
      <c r="M121" s="31">
        <v>2413.3000000000002</v>
      </c>
      <c r="N121" s="31">
        <v>2341.75</v>
      </c>
      <c r="O121" s="42">
        <v>723450</v>
      </c>
      <c r="P121" s="43">
        <v>-4.1343669250645997E-2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44406</v>
      </c>
      <c r="E122" s="40">
        <v>82794.5</v>
      </c>
      <c r="F122" s="40">
        <v>82442.099999999991</v>
      </c>
      <c r="G122" s="41">
        <v>81884.39999999998</v>
      </c>
      <c r="H122" s="41">
        <v>80974.299999999988</v>
      </c>
      <c r="I122" s="41">
        <v>80416.599999999977</v>
      </c>
      <c r="J122" s="41">
        <v>83352.199999999983</v>
      </c>
      <c r="K122" s="41">
        <v>83909.9</v>
      </c>
      <c r="L122" s="41">
        <v>84819.999999999985</v>
      </c>
      <c r="M122" s="31">
        <v>82999.8</v>
      </c>
      <c r="N122" s="31">
        <v>81532</v>
      </c>
      <c r="O122" s="42">
        <v>43500</v>
      </c>
      <c r="P122" s="43">
        <v>-9.562841530054645E-3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44406</v>
      </c>
      <c r="E123" s="40">
        <v>1573.3</v>
      </c>
      <c r="F123" s="40">
        <v>1575.3833333333332</v>
      </c>
      <c r="G123" s="41">
        <v>1565.0166666666664</v>
      </c>
      <c r="H123" s="41">
        <v>1556.7333333333331</v>
      </c>
      <c r="I123" s="41">
        <v>1546.3666666666663</v>
      </c>
      <c r="J123" s="41">
        <v>1583.6666666666665</v>
      </c>
      <c r="K123" s="41">
        <v>1594.0333333333333</v>
      </c>
      <c r="L123" s="41">
        <v>1602.3166666666666</v>
      </c>
      <c r="M123" s="31">
        <v>1585.75</v>
      </c>
      <c r="N123" s="31">
        <v>1567.1</v>
      </c>
      <c r="O123" s="42">
        <v>3490500</v>
      </c>
      <c r="P123" s="43">
        <v>-5.5555555555555558E-3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44406</v>
      </c>
      <c r="E124" s="40">
        <v>420.05</v>
      </c>
      <c r="F124" s="40">
        <v>419.51666666666665</v>
      </c>
      <c r="G124" s="41">
        <v>399.0333333333333</v>
      </c>
      <c r="H124" s="41">
        <v>378.01666666666665</v>
      </c>
      <c r="I124" s="41">
        <v>357.5333333333333</v>
      </c>
      <c r="J124" s="41">
        <v>440.5333333333333</v>
      </c>
      <c r="K124" s="41">
        <v>461.01666666666665</v>
      </c>
      <c r="L124" s="41">
        <v>482.0333333333333</v>
      </c>
      <c r="M124" s="31">
        <v>440</v>
      </c>
      <c r="N124" s="31">
        <v>398.5</v>
      </c>
      <c r="O124" s="42">
        <v>3216000</v>
      </c>
      <c r="P124" s="43">
        <v>0.24767225325884543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44406</v>
      </c>
      <c r="E125" s="40">
        <v>88.3</v>
      </c>
      <c r="F125" s="40">
        <v>87.399999999999991</v>
      </c>
      <c r="G125" s="41">
        <v>86.149999999999977</v>
      </c>
      <c r="H125" s="41">
        <v>83.999999999999986</v>
      </c>
      <c r="I125" s="41">
        <v>82.749999999999972</v>
      </c>
      <c r="J125" s="41">
        <v>89.549999999999983</v>
      </c>
      <c r="K125" s="41">
        <v>90.800000000000011</v>
      </c>
      <c r="L125" s="41">
        <v>92.949999999999989</v>
      </c>
      <c r="M125" s="31">
        <v>88.65</v>
      </c>
      <c r="N125" s="31">
        <v>85.25</v>
      </c>
      <c r="O125" s="42">
        <v>65501000</v>
      </c>
      <c r="P125" s="43">
        <v>-4.7936743266617246E-2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44406</v>
      </c>
      <c r="E126" s="40">
        <v>5123.6000000000004</v>
      </c>
      <c r="F126" s="40">
        <v>5167.95</v>
      </c>
      <c r="G126" s="41">
        <v>5050.8999999999996</v>
      </c>
      <c r="H126" s="41">
        <v>4978.2</v>
      </c>
      <c r="I126" s="41">
        <v>4861.1499999999996</v>
      </c>
      <c r="J126" s="41">
        <v>5240.6499999999996</v>
      </c>
      <c r="K126" s="41">
        <v>5357.7000000000007</v>
      </c>
      <c r="L126" s="41">
        <v>5430.4</v>
      </c>
      <c r="M126" s="31">
        <v>5285</v>
      </c>
      <c r="N126" s="31">
        <v>5095.25</v>
      </c>
      <c r="O126" s="42">
        <v>1208375</v>
      </c>
      <c r="P126" s="43">
        <v>2.415510117597203E-2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44406</v>
      </c>
      <c r="E127" s="40">
        <v>3908.3</v>
      </c>
      <c r="F127" s="40">
        <v>3918.1333333333337</v>
      </c>
      <c r="G127" s="41">
        <v>3855.1166666666672</v>
      </c>
      <c r="H127" s="41">
        <v>3801.9333333333334</v>
      </c>
      <c r="I127" s="41">
        <v>3738.916666666667</v>
      </c>
      <c r="J127" s="41">
        <v>3971.3166666666675</v>
      </c>
      <c r="K127" s="41">
        <v>4034.3333333333339</v>
      </c>
      <c r="L127" s="41">
        <v>4087.5166666666678</v>
      </c>
      <c r="M127" s="31">
        <v>3981.15</v>
      </c>
      <c r="N127" s="31">
        <v>3864.95</v>
      </c>
      <c r="O127" s="42">
        <v>380700</v>
      </c>
      <c r="P127" s="43">
        <v>-2.5906735751295335E-2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44406</v>
      </c>
      <c r="E128" s="40">
        <v>17666.3</v>
      </c>
      <c r="F128" s="40">
        <v>17663.600000000002</v>
      </c>
      <c r="G128" s="41">
        <v>17588.250000000004</v>
      </c>
      <c r="H128" s="41">
        <v>17510.2</v>
      </c>
      <c r="I128" s="41">
        <v>17434.850000000002</v>
      </c>
      <c r="J128" s="41">
        <v>17741.650000000005</v>
      </c>
      <c r="K128" s="41">
        <v>17817.000000000004</v>
      </c>
      <c r="L128" s="41">
        <v>17895.050000000007</v>
      </c>
      <c r="M128" s="31">
        <v>17738.95</v>
      </c>
      <c r="N128" s="31">
        <v>17585.55</v>
      </c>
      <c r="O128" s="42">
        <v>210800</v>
      </c>
      <c r="P128" s="43">
        <v>-2.6103026103026103E-2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44406</v>
      </c>
      <c r="E129" s="40">
        <v>179.4</v>
      </c>
      <c r="F129" s="40">
        <v>177.53333333333333</v>
      </c>
      <c r="G129" s="41">
        <v>174.86666666666667</v>
      </c>
      <c r="H129" s="41">
        <v>170.33333333333334</v>
      </c>
      <c r="I129" s="41">
        <v>167.66666666666669</v>
      </c>
      <c r="J129" s="41">
        <v>182.06666666666666</v>
      </c>
      <c r="K129" s="41">
        <v>184.73333333333335</v>
      </c>
      <c r="L129" s="41">
        <v>189.26666666666665</v>
      </c>
      <c r="M129" s="31">
        <v>180.2</v>
      </c>
      <c r="N129" s="31">
        <v>173</v>
      </c>
      <c r="O129" s="42">
        <v>76326400</v>
      </c>
      <c r="P129" s="43">
        <v>-7.4874127009907421E-2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44406</v>
      </c>
      <c r="E130" s="40">
        <v>119.6</v>
      </c>
      <c r="F130" s="40">
        <v>119.71666666666665</v>
      </c>
      <c r="G130" s="41">
        <v>118.68333333333331</v>
      </c>
      <c r="H130" s="41">
        <v>117.76666666666665</v>
      </c>
      <c r="I130" s="41">
        <v>116.73333333333331</v>
      </c>
      <c r="J130" s="41">
        <v>120.63333333333331</v>
      </c>
      <c r="K130" s="41">
        <v>121.66666666666664</v>
      </c>
      <c r="L130" s="41">
        <v>122.58333333333331</v>
      </c>
      <c r="M130" s="31">
        <v>120.75</v>
      </c>
      <c r="N130" s="31">
        <v>118.8</v>
      </c>
      <c r="O130" s="42">
        <v>53488800</v>
      </c>
      <c r="P130" s="43">
        <v>1.536463968837914E-2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44406</v>
      </c>
      <c r="E131" s="40">
        <v>116.8</v>
      </c>
      <c r="F131" s="40">
        <v>116.68333333333334</v>
      </c>
      <c r="G131" s="41">
        <v>115.86666666666667</v>
      </c>
      <c r="H131" s="41">
        <v>114.93333333333334</v>
      </c>
      <c r="I131" s="41">
        <v>114.11666666666667</v>
      </c>
      <c r="J131" s="41">
        <v>117.61666666666667</v>
      </c>
      <c r="K131" s="41">
        <v>118.43333333333334</v>
      </c>
      <c r="L131" s="41">
        <v>119.36666666666667</v>
      </c>
      <c r="M131" s="31">
        <v>117.5</v>
      </c>
      <c r="N131" s="31">
        <v>115.75</v>
      </c>
      <c r="O131" s="42">
        <v>61245800</v>
      </c>
      <c r="P131" s="43">
        <v>-3.4357168872162197E-2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44406</v>
      </c>
      <c r="E132" s="40">
        <v>33217.85</v>
      </c>
      <c r="F132" s="40">
        <v>33302.98333333333</v>
      </c>
      <c r="G132" s="41">
        <v>33007.016666666663</v>
      </c>
      <c r="H132" s="41">
        <v>32796.183333333334</v>
      </c>
      <c r="I132" s="41">
        <v>32500.216666666667</v>
      </c>
      <c r="J132" s="41">
        <v>33513.816666666658</v>
      </c>
      <c r="K132" s="41">
        <v>33809.783333333318</v>
      </c>
      <c r="L132" s="41">
        <v>34020.616666666654</v>
      </c>
      <c r="M132" s="31">
        <v>33598.949999999997</v>
      </c>
      <c r="N132" s="31">
        <v>33092.15</v>
      </c>
      <c r="O132" s="42">
        <v>62340</v>
      </c>
      <c r="P132" s="43">
        <v>1.2670565302144249E-2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44406</v>
      </c>
      <c r="E133" s="40">
        <v>2354.9499999999998</v>
      </c>
      <c r="F133" s="40">
        <v>2344.2833333333333</v>
      </c>
      <c r="G133" s="41">
        <v>2298.6666666666665</v>
      </c>
      <c r="H133" s="41">
        <v>2242.3833333333332</v>
      </c>
      <c r="I133" s="41">
        <v>2196.7666666666664</v>
      </c>
      <c r="J133" s="41">
        <v>2400.5666666666666</v>
      </c>
      <c r="K133" s="41">
        <v>2446.1833333333334</v>
      </c>
      <c r="L133" s="41">
        <v>2502.4666666666667</v>
      </c>
      <c r="M133" s="31">
        <v>2389.9</v>
      </c>
      <c r="N133" s="31">
        <v>2288</v>
      </c>
      <c r="O133" s="42">
        <v>3389375</v>
      </c>
      <c r="P133" s="43">
        <v>-4.7642118863049096E-3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44406</v>
      </c>
      <c r="E134" s="40">
        <v>222.1</v>
      </c>
      <c r="F134" s="40">
        <v>221.86666666666667</v>
      </c>
      <c r="G134" s="41">
        <v>221.23333333333335</v>
      </c>
      <c r="H134" s="41">
        <v>220.36666666666667</v>
      </c>
      <c r="I134" s="41">
        <v>219.73333333333335</v>
      </c>
      <c r="J134" s="41">
        <v>222.73333333333335</v>
      </c>
      <c r="K134" s="41">
        <v>223.36666666666667</v>
      </c>
      <c r="L134" s="41">
        <v>224.23333333333335</v>
      </c>
      <c r="M134" s="31">
        <v>222.5</v>
      </c>
      <c r="N134" s="31">
        <v>221</v>
      </c>
      <c r="O134" s="42">
        <v>25239000</v>
      </c>
      <c r="P134" s="43">
        <v>1.5204537226982021E-2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44406</v>
      </c>
      <c r="E135" s="40">
        <v>127.95</v>
      </c>
      <c r="F135" s="40">
        <v>127.16666666666667</v>
      </c>
      <c r="G135" s="41">
        <v>125.83333333333334</v>
      </c>
      <c r="H135" s="41">
        <v>123.71666666666667</v>
      </c>
      <c r="I135" s="41">
        <v>122.38333333333334</v>
      </c>
      <c r="J135" s="41">
        <v>129.28333333333336</v>
      </c>
      <c r="K135" s="41">
        <v>130.61666666666667</v>
      </c>
      <c r="L135" s="41">
        <v>132.73333333333335</v>
      </c>
      <c r="M135" s="31">
        <v>128.5</v>
      </c>
      <c r="N135" s="31">
        <v>125.05</v>
      </c>
      <c r="O135" s="42">
        <v>38657000</v>
      </c>
      <c r="P135" s="43">
        <v>-5.5732242919884899E-2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44406</v>
      </c>
      <c r="E136" s="40">
        <v>5673.6</v>
      </c>
      <c r="F136" s="40">
        <v>5679.05</v>
      </c>
      <c r="G136" s="41">
        <v>5636.3</v>
      </c>
      <c r="H136" s="41">
        <v>5599</v>
      </c>
      <c r="I136" s="41">
        <v>5556.25</v>
      </c>
      <c r="J136" s="41">
        <v>5716.35</v>
      </c>
      <c r="K136" s="41">
        <v>5759.1</v>
      </c>
      <c r="L136" s="41">
        <v>5796.4000000000005</v>
      </c>
      <c r="M136" s="31">
        <v>5721.8</v>
      </c>
      <c r="N136" s="31">
        <v>5641.75</v>
      </c>
      <c r="O136" s="42">
        <v>313625</v>
      </c>
      <c r="P136" s="43">
        <v>-2.7142303218301668E-2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44406</v>
      </c>
      <c r="E137" s="40">
        <v>2245.3000000000002</v>
      </c>
      <c r="F137" s="40">
        <v>2251.1333333333337</v>
      </c>
      <c r="G137" s="41">
        <v>2233.8666666666672</v>
      </c>
      <c r="H137" s="41">
        <v>2222.4333333333334</v>
      </c>
      <c r="I137" s="41">
        <v>2205.166666666667</v>
      </c>
      <c r="J137" s="41">
        <v>2262.5666666666675</v>
      </c>
      <c r="K137" s="41">
        <v>2279.8333333333339</v>
      </c>
      <c r="L137" s="41">
        <v>2291.2666666666678</v>
      </c>
      <c r="M137" s="31">
        <v>2268.4</v>
      </c>
      <c r="N137" s="31">
        <v>2239.6999999999998</v>
      </c>
      <c r="O137" s="42">
        <v>2132000</v>
      </c>
      <c r="P137" s="43">
        <v>1.6690510252742013E-2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44406</v>
      </c>
      <c r="E138" s="40">
        <v>2984.2</v>
      </c>
      <c r="F138" s="40">
        <v>2984.5499999999997</v>
      </c>
      <c r="G138" s="41">
        <v>2961.0999999999995</v>
      </c>
      <c r="H138" s="41">
        <v>2937.9999999999995</v>
      </c>
      <c r="I138" s="41">
        <v>2914.5499999999993</v>
      </c>
      <c r="J138" s="41">
        <v>3007.6499999999996</v>
      </c>
      <c r="K138" s="41">
        <v>3031.0999999999995</v>
      </c>
      <c r="L138" s="41">
        <v>3054.2</v>
      </c>
      <c r="M138" s="31">
        <v>3008</v>
      </c>
      <c r="N138" s="31">
        <v>2961.45</v>
      </c>
      <c r="O138" s="42">
        <v>751500</v>
      </c>
      <c r="P138" s="43">
        <v>-3.3156498673740055E-3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44406</v>
      </c>
      <c r="E139" s="40">
        <v>40.85</v>
      </c>
      <c r="F139" s="40">
        <v>40.766666666666666</v>
      </c>
      <c r="G139" s="41">
        <v>40.383333333333333</v>
      </c>
      <c r="H139" s="41">
        <v>39.916666666666664</v>
      </c>
      <c r="I139" s="41">
        <v>39.533333333333331</v>
      </c>
      <c r="J139" s="41">
        <v>41.233333333333334</v>
      </c>
      <c r="K139" s="41">
        <v>41.61666666666666</v>
      </c>
      <c r="L139" s="41">
        <v>42.083333333333336</v>
      </c>
      <c r="M139" s="31">
        <v>41.15</v>
      </c>
      <c r="N139" s="31">
        <v>40.299999999999997</v>
      </c>
      <c r="O139" s="42">
        <v>316272000</v>
      </c>
      <c r="P139" s="43">
        <v>-1.1205042269021059E-2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44406</v>
      </c>
      <c r="E140" s="40">
        <v>233.95</v>
      </c>
      <c r="F140" s="40">
        <v>233.65</v>
      </c>
      <c r="G140" s="41">
        <v>231.10000000000002</v>
      </c>
      <c r="H140" s="41">
        <v>228.25000000000003</v>
      </c>
      <c r="I140" s="41">
        <v>225.70000000000005</v>
      </c>
      <c r="J140" s="41">
        <v>236.5</v>
      </c>
      <c r="K140" s="41">
        <v>239.05</v>
      </c>
      <c r="L140" s="41">
        <v>241.89999999999998</v>
      </c>
      <c r="M140" s="31">
        <v>236.2</v>
      </c>
      <c r="N140" s="31">
        <v>230.8</v>
      </c>
      <c r="O140" s="42">
        <v>22140000</v>
      </c>
      <c r="P140" s="43">
        <v>-1.5650008892050506E-2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44406</v>
      </c>
      <c r="E141" s="40">
        <v>1370.35</v>
      </c>
      <c r="F141" s="40">
        <v>1370.7</v>
      </c>
      <c r="G141" s="41">
        <v>1362.2</v>
      </c>
      <c r="H141" s="41">
        <v>1354.05</v>
      </c>
      <c r="I141" s="41">
        <v>1345.55</v>
      </c>
      <c r="J141" s="41">
        <v>1378.8500000000001</v>
      </c>
      <c r="K141" s="41">
        <v>1387.3500000000001</v>
      </c>
      <c r="L141" s="41">
        <v>1395.5000000000002</v>
      </c>
      <c r="M141" s="31">
        <v>1379.2</v>
      </c>
      <c r="N141" s="31">
        <v>1362.55</v>
      </c>
      <c r="O141" s="42">
        <v>1499795</v>
      </c>
      <c r="P141" s="43">
        <v>-9.4086021505376347E-3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44406</v>
      </c>
      <c r="E142" s="40">
        <v>1129.95</v>
      </c>
      <c r="F142" s="40">
        <v>1125.9833333333333</v>
      </c>
      <c r="G142" s="41">
        <v>1119.9666666666667</v>
      </c>
      <c r="H142" s="41">
        <v>1109.9833333333333</v>
      </c>
      <c r="I142" s="41">
        <v>1103.9666666666667</v>
      </c>
      <c r="J142" s="41">
        <v>1135.9666666666667</v>
      </c>
      <c r="K142" s="41">
        <v>1141.9833333333336</v>
      </c>
      <c r="L142" s="41">
        <v>1151.9666666666667</v>
      </c>
      <c r="M142" s="31">
        <v>1132</v>
      </c>
      <c r="N142" s="31">
        <v>1116</v>
      </c>
      <c r="O142" s="42">
        <v>1828350</v>
      </c>
      <c r="P142" s="43">
        <v>-2.9769959404600813E-2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44406</v>
      </c>
      <c r="E143" s="40">
        <v>214.9</v>
      </c>
      <c r="F143" s="40">
        <v>215.4</v>
      </c>
      <c r="G143" s="41">
        <v>213.5</v>
      </c>
      <c r="H143" s="41">
        <v>212.1</v>
      </c>
      <c r="I143" s="41">
        <v>210.2</v>
      </c>
      <c r="J143" s="41">
        <v>216.8</v>
      </c>
      <c r="K143" s="41">
        <v>218.70000000000005</v>
      </c>
      <c r="L143" s="41">
        <v>220.10000000000002</v>
      </c>
      <c r="M143" s="31">
        <v>217.3</v>
      </c>
      <c r="N143" s="31">
        <v>214</v>
      </c>
      <c r="O143" s="42">
        <v>30519600</v>
      </c>
      <c r="P143" s="43">
        <v>5.7794753241531813E-2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44406</v>
      </c>
      <c r="E144" s="40">
        <v>152.19999999999999</v>
      </c>
      <c r="F144" s="40">
        <v>151.88333333333333</v>
      </c>
      <c r="G144" s="41">
        <v>150.66666666666666</v>
      </c>
      <c r="H144" s="41">
        <v>149.13333333333333</v>
      </c>
      <c r="I144" s="41">
        <v>147.91666666666666</v>
      </c>
      <c r="J144" s="41">
        <v>153.41666666666666</v>
      </c>
      <c r="K144" s="41">
        <v>154.63333333333335</v>
      </c>
      <c r="L144" s="41">
        <v>156.16666666666666</v>
      </c>
      <c r="M144" s="31">
        <v>153.1</v>
      </c>
      <c r="N144" s="31">
        <v>150.35</v>
      </c>
      <c r="O144" s="42">
        <v>22770000</v>
      </c>
      <c r="P144" s="43">
        <v>-2.3659305993690852E-3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44406</v>
      </c>
      <c r="E145" s="40">
        <v>2118.1999999999998</v>
      </c>
      <c r="F145" s="40">
        <v>2110.6333333333332</v>
      </c>
      <c r="G145" s="41">
        <v>2099.2666666666664</v>
      </c>
      <c r="H145" s="41">
        <v>2080.333333333333</v>
      </c>
      <c r="I145" s="41">
        <v>2068.9666666666662</v>
      </c>
      <c r="J145" s="41">
        <v>2129.5666666666666</v>
      </c>
      <c r="K145" s="41">
        <v>2140.9333333333334</v>
      </c>
      <c r="L145" s="41">
        <v>2159.8666666666668</v>
      </c>
      <c r="M145" s="31">
        <v>2122</v>
      </c>
      <c r="N145" s="31">
        <v>2091.6999999999998</v>
      </c>
      <c r="O145" s="42">
        <v>43072250</v>
      </c>
      <c r="P145" s="43">
        <v>-1.1900392282810672E-2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44406</v>
      </c>
      <c r="E146" s="40">
        <v>127.85</v>
      </c>
      <c r="F146" s="40">
        <v>127.55000000000001</v>
      </c>
      <c r="G146" s="41">
        <v>126.60000000000002</v>
      </c>
      <c r="H146" s="41">
        <v>125.35000000000001</v>
      </c>
      <c r="I146" s="41">
        <v>124.40000000000002</v>
      </c>
      <c r="J146" s="41">
        <v>128.80000000000001</v>
      </c>
      <c r="K146" s="41">
        <v>129.75</v>
      </c>
      <c r="L146" s="41">
        <v>131.00000000000003</v>
      </c>
      <c r="M146" s="31">
        <v>128.5</v>
      </c>
      <c r="N146" s="31">
        <v>126.3</v>
      </c>
      <c r="O146" s="42">
        <v>165034000</v>
      </c>
      <c r="P146" s="43">
        <v>-1.3459026634107559E-2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44406</v>
      </c>
      <c r="E147" s="40">
        <v>1054.05</v>
      </c>
      <c r="F147" s="40">
        <v>1054.6166666666666</v>
      </c>
      <c r="G147" s="41">
        <v>1050.4333333333332</v>
      </c>
      <c r="H147" s="41">
        <v>1046.8166666666666</v>
      </c>
      <c r="I147" s="41">
        <v>1042.6333333333332</v>
      </c>
      <c r="J147" s="41">
        <v>1058.2333333333331</v>
      </c>
      <c r="K147" s="41">
        <v>1062.4166666666665</v>
      </c>
      <c r="L147" s="41">
        <v>1066.0333333333331</v>
      </c>
      <c r="M147" s="31">
        <v>1058.8</v>
      </c>
      <c r="N147" s="31">
        <v>1051</v>
      </c>
      <c r="O147" s="42">
        <v>5340000</v>
      </c>
      <c r="P147" s="43">
        <v>9.4995037572664122E-3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44406</v>
      </c>
      <c r="E148" s="40">
        <v>431.8</v>
      </c>
      <c r="F148" s="40">
        <v>431.48333333333335</v>
      </c>
      <c r="G148" s="41">
        <v>429.31666666666672</v>
      </c>
      <c r="H148" s="41">
        <v>426.83333333333337</v>
      </c>
      <c r="I148" s="41">
        <v>424.66666666666674</v>
      </c>
      <c r="J148" s="41">
        <v>433.9666666666667</v>
      </c>
      <c r="K148" s="41">
        <v>436.13333333333333</v>
      </c>
      <c r="L148" s="41">
        <v>438.61666666666667</v>
      </c>
      <c r="M148" s="31">
        <v>433.65</v>
      </c>
      <c r="N148" s="31">
        <v>429</v>
      </c>
      <c r="O148" s="42">
        <v>84732000</v>
      </c>
      <c r="P148" s="43">
        <v>6.7547095831328305E-3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44406</v>
      </c>
      <c r="E149" s="40">
        <v>28160.1</v>
      </c>
      <c r="F149" s="40">
        <v>28253</v>
      </c>
      <c r="G149" s="41">
        <v>27957.1</v>
      </c>
      <c r="H149" s="41">
        <v>27754.1</v>
      </c>
      <c r="I149" s="41">
        <v>27458.199999999997</v>
      </c>
      <c r="J149" s="41">
        <v>28456</v>
      </c>
      <c r="K149" s="41">
        <v>28751.9</v>
      </c>
      <c r="L149" s="41">
        <v>28954.9</v>
      </c>
      <c r="M149" s="31">
        <v>28548.9</v>
      </c>
      <c r="N149" s="31">
        <v>28050</v>
      </c>
      <c r="O149" s="42">
        <v>179375</v>
      </c>
      <c r="P149" s="43">
        <v>6.8026198273295618E-2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44406</v>
      </c>
      <c r="E150" s="40">
        <v>2019.45</v>
      </c>
      <c r="F150" s="40">
        <v>2028.2333333333333</v>
      </c>
      <c r="G150" s="41">
        <v>2006.2166666666667</v>
      </c>
      <c r="H150" s="41">
        <v>1992.9833333333333</v>
      </c>
      <c r="I150" s="41">
        <v>1970.9666666666667</v>
      </c>
      <c r="J150" s="41">
        <v>2041.4666666666667</v>
      </c>
      <c r="K150" s="41">
        <v>2063.4833333333336</v>
      </c>
      <c r="L150" s="41">
        <v>2076.7166666666667</v>
      </c>
      <c r="M150" s="31">
        <v>2050.25</v>
      </c>
      <c r="N150" s="31">
        <v>2015</v>
      </c>
      <c r="O150" s="42">
        <v>1532575</v>
      </c>
      <c r="P150" s="43">
        <v>1.1984746686035955E-2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44406</v>
      </c>
      <c r="E151" s="40">
        <v>7785.5</v>
      </c>
      <c r="F151" s="40">
        <v>7758.5</v>
      </c>
      <c r="G151" s="41">
        <v>7687</v>
      </c>
      <c r="H151" s="41">
        <v>7588.5</v>
      </c>
      <c r="I151" s="41">
        <v>7517</v>
      </c>
      <c r="J151" s="41">
        <v>7857</v>
      </c>
      <c r="K151" s="41">
        <v>7928.5</v>
      </c>
      <c r="L151" s="41">
        <v>8027</v>
      </c>
      <c r="M151" s="31">
        <v>7830</v>
      </c>
      <c r="N151" s="31">
        <v>7660</v>
      </c>
      <c r="O151" s="42">
        <v>404125</v>
      </c>
      <c r="P151" s="43">
        <v>5.2751546727450339E-2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44406</v>
      </c>
      <c r="E152" s="40">
        <v>1453.55</v>
      </c>
      <c r="F152" s="40">
        <v>1459.4166666666667</v>
      </c>
      <c r="G152" s="41">
        <v>1442.3833333333334</v>
      </c>
      <c r="H152" s="41">
        <v>1431.2166666666667</v>
      </c>
      <c r="I152" s="41">
        <v>1414.1833333333334</v>
      </c>
      <c r="J152" s="41">
        <v>1470.5833333333335</v>
      </c>
      <c r="K152" s="41">
        <v>1487.6166666666668</v>
      </c>
      <c r="L152" s="41">
        <v>1498.7833333333335</v>
      </c>
      <c r="M152" s="31">
        <v>1476.45</v>
      </c>
      <c r="N152" s="31">
        <v>1448.25</v>
      </c>
      <c r="O152" s="42">
        <v>3636800</v>
      </c>
      <c r="P152" s="43">
        <v>-1.2168622338113864E-2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44406</v>
      </c>
      <c r="E153" s="40">
        <v>691.45</v>
      </c>
      <c r="F153" s="40">
        <v>691.26666666666677</v>
      </c>
      <c r="G153" s="41">
        <v>684.43333333333351</v>
      </c>
      <c r="H153" s="41">
        <v>677.41666666666674</v>
      </c>
      <c r="I153" s="41">
        <v>670.58333333333348</v>
      </c>
      <c r="J153" s="41">
        <v>698.28333333333353</v>
      </c>
      <c r="K153" s="41">
        <v>705.11666666666679</v>
      </c>
      <c r="L153" s="41">
        <v>712.13333333333355</v>
      </c>
      <c r="M153" s="31">
        <v>698.1</v>
      </c>
      <c r="N153" s="31">
        <v>684.25</v>
      </c>
      <c r="O153" s="42">
        <v>41302800</v>
      </c>
      <c r="P153" s="43">
        <v>8.8913207030982839E-3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44406</v>
      </c>
      <c r="E154" s="40">
        <v>534.35</v>
      </c>
      <c r="F154" s="40">
        <v>534.94999999999993</v>
      </c>
      <c r="G154" s="41">
        <v>530.89999999999986</v>
      </c>
      <c r="H154" s="41">
        <v>527.44999999999993</v>
      </c>
      <c r="I154" s="41">
        <v>523.39999999999986</v>
      </c>
      <c r="J154" s="41">
        <v>538.39999999999986</v>
      </c>
      <c r="K154" s="41">
        <v>542.44999999999982</v>
      </c>
      <c r="L154" s="41">
        <v>545.89999999999986</v>
      </c>
      <c r="M154" s="31">
        <v>539</v>
      </c>
      <c r="N154" s="31">
        <v>531.5</v>
      </c>
      <c r="O154" s="42">
        <v>13509000</v>
      </c>
      <c r="P154" s="43">
        <v>-2.6378378378378378E-2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44406</v>
      </c>
      <c r="E155" s="40">
        <v>784.2</v>
      </c>
      <c r="F155" s="40">
        <v>783.13333333333333</v>
      </c>
      <c r="G155" s="41">
        <v>777.76666666666665</v>
      </c>
      <c r="H155" s="41">
        <v>771.33333333333337</v>
      </c>
      <c r="I155" s="41">
        <v>765.9666666666667</v>
      </c>
      <c r="J155" s="41">
        <v>789.56666666666661</v>
      </c>
      <c r="K155" s="41">
        <v>794.93333333333317</v>
      </c>
      <c r="L155" s="41">
        <v>801.36666666666656</v>
      </c>
      <c r="M155" s="31">
        <v>788.5</v>
      </c>
      <c r="N155" s="31">
        <v>776.7</v>
      </c>
      <c r="O155" s="42">
        <v>9366000</v>
      </c>
      <c r="P155" s="43">
        <v>-1.3689974726200505E-2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44406</v>
      </c>
      <c r="E156" s="40">
        <v>765.25</v>
      </c>
      <c r="F156" s="40">
        <v>768.04999999999984</v>
      </c>
      <c r="G156" s="41">
        <v>761.24999999999966</v>
      </c>
      <c r="H156" s="41">
        <v>757.24999999999977</v>
      </c>
      <c r="I156" s="41">
        <v>750.44999999999959</v>
      </c>
      <c r="J156" s="41">
        <v>772.04999999999973</v>
      </c>
      <c r="K156" s="41">
        <v>778.84999999999991</v>
      </c>
      <c r="L156" s="41">
        <v>782.8499999999998</v>
      </c>
      <c r="M156" s="31">
        <v>774.85</v>
      </c>
      <c r="N156" s="31">
        <v>764.05</v>
      </c>
      <c r="O156" s="42">
        <v>7492500</v>
      </c>
      <c r="P156" s="43">
        <v>5.7344256048771192E-2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44406</v>
      </c>
      <c r="E157" s="40">
        <v>311.75</v>
      </c>
      <c r="F157" s="40">
        <v>312.90000000000003</v>
      </c>
      <c r="G157" s="41">
        <v>309.55000000000007</v>
      </c>
      <c r="H157" s="41">
        <v>307.35000000000002</v>
      </c>
      <c r="I157" s="41">
        <v>304.00000000000006</v>
      </c>
      <c r="J157" s="41">
        <v>315.10000000000008</v>
      </c>
      <c r="K157" s="41">
        <v>318.4500000000001</v>
      </c>
      <c r="L157" s="41">
        <v>320.65000000000009</v>
      </c>
      <c r="M157" s="31">
        <v>316.25</v>
      </c>
      <c r="N157" s="31">
        <v>310.7</v>
      </c>
      <c r="O157" s="42">
        <v>145814550</v>
      </c>
      <c r="P157" s="43">
        <v>3.1844949983865764E-2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44406</v>
      </c>
      <c r="E158" s="40">
        <v>124.7</v>
      </c>
      <c r="F158" s="40">
        <v>124.65000000000002</v>
      </c>
      <c r="G158" s="41">
        <v>123.95000000000005</v>
      </c>
      <c r="H158" s="41">
        <v>123.20000000000003</v>
      </c>
      <c r="I158" s="41">
        <v>122.50000000000006</v>
      </c>
      <c r="J158" s="41">
        <v>125.40000000000003</v>
      </c>
      <c r="K158" s="41">
        <v>126.1</v>
      </c>
      <c r="L158" s="41">
        <v>126.85000000000002</v>
      </c>
      <c r="M158" s="31">
        <v>125.35</v>
      </c>
      <c r="N158" s="31">
        <v>123.9</v>
      </c>
      <c r="O158" s="42">
        <v>139299750</v>
      </c>
      <c r="P158" s="43">
        <v>1.4452145701224009E-2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44406</v>
      </c>
      <c r="E159" s="40">
        <v>1279.0999999999999</v>
      </c>
      <c r="F159" s="40">
        <v>1274.0833333333333</v>
      </c>
      <c r="G159" s="41">
        <v>1266.2666666666664</v>
      </c>
      <c r="H159" s="41">
        <v>1253.4333333333332</v>
      </c>
      <c r="I159" s="41">
        <v>1245.6166666666663</v>
      </c>
      <c r="J159" s="41">
        <v>1286.9166666666665</v>
      </c>
      <c r="K159" s="41">
        <v>1294.7333333333336</v>
      </c>
      <c r="L159" s="41">
        <v>1307.5666666666666</v>
      </c>
      <c r="M159" s="31">
        <v>1281.9000000000001</v>
      </c>
      <c r="N159" s="31">
        <v>1261.25</v>
      </c>
      <c r="O159" s="42">
        <v>44776300</v>
      </c>
      <c r="P159" s="43">
        <v>-2.9903853433265199E-3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44406</v>
      </c>
      <c r="E160" s="40">
        <v>3205.55</v>
      </c>
      <c r="F160" s="40">
        <v>3210.1999999999994</v>
      </c>
      <c r="G160" s="41">
        <v>3194.0499999999988</v>
      </c>
      <c r="H160" s="41">
        <v>3182.5499999999993</v>
      </c>
      <c r="I160" s="41">
        <v>3166.3999999999987</v>
      </c>
      <c r="J160" s="41">
        <v>3221.6999999999989</v>
      </c>
      <c r="K160" s="41">
        <v>3237.8499999999995</v>
      </c>
      <c r="L160" s="41">
        <v>3249.349999999999</v>
      </c>
      <c r="M160" s="31">
        <v>3226.35</v>
      </c>
      <c r="N160" s="31">
        <v>3198.7</v>
      </c>
      <c r="O160" s="42">
        <v>10349400</v>
      </c>
      <c r="P160" s="43">
        <v>3.5197952119149431E-3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44406</v>
      </c>
      <c r="E161" s="40">
        <v>1077.5</v>
      </c>
      <c r="F161" s="40">
        <v>1075.2833333333333</v>
      </c>
      <c r="G161" s="41">
        <v>1058.9666666666667</v>
      </c>
      <c r="H161" s="41">
        <v>1040.4333333333334</v>
      </c>
      <c r="I161" s="41">
        <v>1024.1166666666668</v>
      </c>
      <c r="J161" s="41">
        <v>1093.8166666666666</v>
      </c>
      <c r="K161" s="41">
        <v>1110.1333333333332</v>
      </c>
      <c r="L161" s="41">
        <v>1128.6666666666665</v>
      </c>
      <c r="M161" s="31">
        <v>1091.5999999999999</v>
      </c>
      <c r="N161" s="31">
        <v>1056.75</v>
      </c>
      <c r="O161" s="42">
        <v>15196800</v>
      </c>
      <c r="P161" s="43">
        <v>-2.9838740567663845E-2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44406</v>
      </c>
      <c r="E162" s="40">
        <v>1698.55</v>
      </c>
      <c r="F162" s="40">
        <v>1700.7166666666665</v>
      </c>
      <c r="G162" s="41">
        <v>1689.2333333333329</v>
      </c>
      <c r="H162" s="41">
        <v>1679.9166666666665</v>
      </c>
      <c r="I162" s="41">
        <v>1668.4333333333329</v>
      </c>
      <c r="J162" s="41">
        <v>1710.0333333333328</v>
      </c>
      <c r="K162" s="41">
        <v>1721.5166666666664</v>
      </c>
      <c r="L162" s="41">
        <v>1730.8333333333328</v>
      </c>
      <c r="M162" s="31">
        <v>1712.2</v>
      </c>
      <c r="N162" s="31">
        <v>1691.4</v>
      </c>
      <c r="O162" s="42">
        <v>5018250</v>
      </c>
      <c r="P162" s="43">
        <v>2.599095300161006E-2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44406</v>
      </c>
      <c r="E163" s="40">
        <v>3003.35</v>
      </c>
      <c r="F163" s="40">
        <v>3013.0499999999997</v>
      </c>
      <c r="G163" s="41">
        <v>2981.3999999999996</v>
      </c>
      <c r="H163" s="41">
        <v>2959.45</v>
      </c>
      <c r="I163" s="41">
        <v>2927.7999999999997</v>
      </c>
      <c r="J163" s="41">
        <v>3034.9999999999995</v>
      </c>
      <c r="K163" s="41">
        <v>3066.65</v>
      </c>
      <c r="L163" s="41">
        <v>3088.5999999999995</v>
      </c>
      <c r="M163" s="31">
        <v>3044.7</v>
      </c>
      <c r="N163" s="31">
        <v>2991.1</v>
      </c>
      <c r="O163" s="42">
        <v>758750</v>
      </c>
      <c r="P163" s="43">
        <v>-5.1562499999999997E-2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44406</v>
      </c>
      <c r="E164" s="40">
        <v>481.8</v>
      </c>
      <c r="F164" s="40">
        <v>479.91666666666669</v>
      </c>
      <c r="G164" s="41">
        <v>476.98333333333335</v>
      </c>
      <c r="H164" s="41">
        <v>472.16666666666669</v>
      </c>
      <c r="I164" s="41">
        <v>469.23333333333335</v>
      </c>
      <c r="J164" s="41">
        <v>484.73333333333335</v>
      </c>
      <c r="K164" s="41">
        <v>487.66666666666663</v>
      </c>
      <c r="L164" s="41">
        <v>492.48333333333335</v>
      </c>
      <c r="M164" s="31">
        <v>482.85</v>
      </c>
      <c r="N164" s="31">
        <v>475.1</v>
      </c>
      <c r="O164" s="42">
        <v>2971500</v>
      </c>
      <c r="P164" s="43">
        <v>3.0379746835443038E-3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44406</v>
      </c>
      <c r="E165" s="40">
        <v>883.15</v>
      </c>
      <c r="F165" s="40">
        <v>891.9</v>
      </c>
      <c r="G165" s="41">
        <v>872.65</v>
      </c>
      <c r="H165" s="41">
        <v>862.15</v>
      </c>
      <c r="I165" s="41">
        <v>842.9</v>
      </c>
      <c r="J165" s="41">
        <v>902.4</v>
      </c>
      <c r="K165" s="41">
        <v>921.65</v>
      </c>
      <c r="L165" s="41">
        <v>932.15</v>
      </c>
      <c r="M165" s="31">
        <v>911.15</v>
      </c>
      <c r="N165" s="31">
        <v>881.4</v>
      </c>
      <c r="O165" s="42">
        <v>1278900</v>
      </c>
      <c r="P165" s="43">
        <v>6.7796610169491525E-2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44406</v>
      </c>
      <c r="E166" s="40">
        <v>613.45000000000005</v>
      </c>
      <c r="F166" s="40">
        <v>611.88333333333333</v>
      </c>
      <c r="G166" s="41">
        <v>608.76666666666665</v>
      </c>
      <c r="H166" s="41">
        <v>604.08333333333337</v>
      </c>
      <c r="I166" s="41">
        <v>600.9666666666667</v>
      </c>
      <c r="J166" s="41">
        <v>616.56666666666661</v>
      </c>
      <c r="K166" s="41">
        <v>619.68333333333317</v>
      </c>
      <c r="L166" s="41">
        <v>624.36666666666656</v>
      </c>
      <c r="M166" s="31">
        <v>615</v>
      </c>
      <c r="N166" s="31">
        <v>607.20000000000005</v>
      </c>
      <c r="O166" s="42">
        <v>5644800</v>
      </c>
      <c r="P166" s="43">
        <v>-2.7730889799855316E-2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44406</v>
      </c>
      <c r="E167" s="40">
        <v>1453.45</v>
      </c>
      <c r="F167" s="40">
        <v>1437.8999999999999</v>
      </c>
      <c r="G167" s="41">
        <v>1410.7999999999997</v>
      </c>
      <c r="H167" s="41">
        <v>1368.1499999999999</v>
      </c>
      <c r="I167" s="41">
        <v>1341.0499999999997</v>
      </c>
      <c r="J167" s="41">
        <v>1480.5499999999997</v>
      </c>
      <c r="K167" s="41">
        <v>1507.6499999999996</v>
      </c>
      <c r="L167" s="41">
        <v>1550.2999999999997</v>
      </c>
      <c r="M167" s="31">
        <v>1465</v>
      </c>
      <c r="N167" s="31">
        <v>1395.25</v>
      </c>
      <c r="O167" s="42">
        <v>1639400</v>
      </c>
      <c r="P167" s="43">
        <v>6.7456700091157701E-2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44406</v>
      </c>
      <c r="E168" s="40">
        <v>7312.4</v>
      </c>
      <c r="F168" s="40">
        <v>7284.9000000000005</v>
      </c>
      <c r="G168" s="41">
        <v>7229.7500000000009</v>
      </c>
      <c r="H168" s="41">
        <v>7147.1</v>
      </c>
      <c r="I168" s="41">
        <v>7091.9500000000007</v>
      </c>
      <c r="J168" s="41">
        <v>7367.5500000000011</v>
      </c>
      <c r="K168" s="41">
        <v>7422.7000000000007</v>
      </c>
      <c r="L168" s="41">
        <v>7505.3500000000013</v>
      </c>
      <c r="M168" s="31">
        <v>7340.05</v>
      </c>
      <c r="N168" s="31">
        <v>7202.25</v>
      </c>
      <c r="O168" s="42">
        <v>2364000</v>
      </c>
      <c r="P168" s="43">
        <v>4.4954250099456305E-2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44406</v>
      </c>
      <c r="E169" s="40">
        <v>838.65</v>
      </c>
      <c r="F169" s="40">
        <v>842.05000000000007</v>
      </c>
      <c r="G169" s="41">
        <v>829.10000000000014</v>
      </c>
      <c r="H169" s="41">
        <v>819.55000000000007</v>
      </c>
      <c r="I169" s="41">
        <v>806.60000000000014</v>
      </c>
      <c r="J169" s="41">
        <v>851.60000000000014</v>
      </c>
      <c r="K169" s="41">
        <v>864.55000000000018</v>
      </c>
      <c r="L169" s="41">
        <v>874.10000000000014</v>
      </c>
      <c r="M169" s="31">
        <v>855</v>
      </c>
      <c r="N169" s="31">
        <v>832.5</v>
      </c>
      <c r="O169" s="42">
        <v>23862800</v>
      </c>
      <c r="P169" s="43">
        <v>-4.9330514446793514E-3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44406</v>
      </c>
      <c r="E170" s="40">
        <v>273.2</v>
      </c>
      <c r="F170" s="40">
        <v>273.65000000000003</v>
      </c>
      <c r="G170" s="41">
        <v>271.25000000000006</v>
      </c>
      <c r="H170" s="41">
        <v>269.3</v>
      </c>
      <c r="I170" s="41">
        <v>266.90000000000003</v>
      </c>
      <c r="J170" s="41">
        <v>275.60000000000008</v>
      </c>
      <c r="K170" s="41">
        <v>278.00000000000006</v>
      </c>
      <c r="L170" s="41">
        <v>279.9500000000001</v>
      </c>
      <c r="M170" s="31">
        <v>276.05</v>
      </c>
      <c r="N170" s="31">
        <v>271.7</v>
      </c>
      <c r="O170" s="42">
        <v>119167100</v>
      </c>
      <c r="P170" s="43">
        <v>4.179619132206578E-3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44406</v>
      </c>
      <c r="E171" s="40">
        <v>1055.7</v>
      </c>
      <c r="F171" s="40">
        <v>1054.5166666666667</v>
      </c>
      <c r="G171" s="41">
        <v>1043.1333333333332</v>
      </c>
      <c r="H171" s="41">
        <v>1030.5666666666666</v>
      </c>
      <c r="I171" s="41">
        <v>1019.1833333333332</v>
      </c>
      <c r="J171" s="41">
        <v>1067.0833333333333</v>
      </c>
      <c r="K171" s="41">
        <v>1078.4666666666669</v>
      </c>
      <c r="L171" s="41">
        <v>1091.0333333333333</v>
      </c>
      <c r="M171" s="31">
        <v>1065.9000000000001</v>
      </c>
      <c r="N171" s="31">
        <v>1041.95</v>
      </c>
      <c r="O171" s="42">
        <v>3122500</v>
      </c>
      <c r="P171" s="43">
        <v>4.3441938178780282E-2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44406</v>
      </c>
      <c r="E172" s="40">
        <v>577.70000000000005</v>
      </c>
      <c r="F172" s="40">
        <v>578.9</v>
      </c>
      <c r="G172" s="41">
        <v>567.79999999999995</v>
      </c>
      <c r="H172" s="41">
        <v>557.9</v>
      </c>
      <c r="I172" s="41">
        <v>546.79999999999995</v>
      </c>
      <c r="J172" s="41">
        <v>588.79999999999995</v>
      </c>
      <c r="K172" s="41">
        <v>599.90000000000009</v>
      </c>
      <c r="L172" s="41">
        <v>609.79999999999995</v>
      </c>
      <c r="M172" s="31">
        <v>590</v>
      </c>
      <c r="N172" s="31">
        <v>569</v>
      </c>
      <c r="O172" s="42">
        <v>35766400</v>
      </c>
      <c r="P172" s="43">
        <v>-1.9217269217269219E-2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44406</v>
      </c>
      <c r="E173" s="40">
        <v>209.05</v>
      </c>
      <c r="F173" s="40">
        <v>209.43333333333331</v>
      </c>
      <c r="G173" s="41">
        <v>206.31666666666661</v>
      </c>
      <c r="H173" s="41">
        <v>203.58333333333329</v>
      </c>
      <c r="I173" s="41">
        <v>200.46666666666658</v>
      </c>
      <c r="J173" s="41">
        <v>212.16666666666663</v>
      </c>
      <c r="K173" s="41">
        <v>215.28333333333336</v>
      </c>
      <c r="L173" s="41">
        <v>218.01666666666665</v>
      </c>
      <c r="M173" s="31">
        <v>212.55</v>
      </c>
      <c r="N173" s="31">
        <v>206.7</v>
      </c>
      <c r="O173" s="42">
        <v>62625000</v>
      </c>
      <c r="P173" s="43">
        <v>-2.2464391549565049E-3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44396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397" t="s">
        <v>16</v>
      </c>
      <c r="B8" s="399"/>
      <c r="C8" s="403" t="s">
        <v>20</v>
      </c>
      <c r="D8" s="403" t="s">
        <v>21</v>
      </c>
      <c r="E8" s="394" t="s">
        <v>22</v>
      </c>
      <c r="F8" s="395"/>
      <c r="G8" s="396"/>
      <c r="H8" s="394" t="s">
        <v>23</v>
      </c>
      <c r="I8" s="395"/>
      <c r="J8" s="396"/>
      <c r="K8" s="26"/>
      <c r="L8" s="55"/>
      <c r="M8" s="55"/>
      <c r="N8" s="1"/>
      <c r="O8" s="1"/>
    </row>
    <row r="9" spans="1:15" ht="36" customHeight="1">
      <c r="A9" s="401"/>
      <c r="B9" s="402"/>
      <c r="C9" s="402"/>
      <c r="D9" s="40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15923.4</v>
      </c>
      <c r="D10" s="35">
        <v>15922.75</v>
      </c>
      <c r="E10" s="35">
        <v>15883.25</v>
      </c>
      <c r="F10" s="35">
        <v>15843.1</v>
      </c>
      <c r="G10" s="35">
        <v>15803.6</v>
      </c>
      <c r="H10" s="35">
        <v>15962.9</v>
      </c>
      <c r="I10" s="35">
        <v>16002.4</v>
      </c>
      <c r="J10" s="35">
        <v>16042.55</v>
      </c>
      <c r="K10" s="37">
        <v>15962.25</v>
      </c>
      <c r="L10" s="37">
        <v>15882.6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35751.800000000003</v>
      </c>
      <c r="D11" s="40">
        <v>35801.5</v>
      </c>
      <c r="E11" s="40">
        <v>35625.050000000003</v>
      </c>
      <c r="F11" s="40">
        <v>35498.300000000003</v>
      </c>
      <c r="G11" s="40">
        <v>35321.850000000006</v>
      </c>
      <c r="H11" s="40">
        <v>35928.25</v>
      </c>
      <c r="I11" s="40">
        <v>36104.699999999997</v>
      </c>
      <c r="J11" s="40">
        <v>36231.449999999997</v>
      </c>
      <c r="K11" s="31">
        <v>35977.949999999997</v>
      </c>
      <c r="L11" s="31">
        <v>35674.75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2055</v>
      </c>
      <c r="D12" s="40">
        <v>2055.6</v>
      </c>
      <c r="E12" s="40">
        <v>2049.4499999999998</v>
      </c>
      <c r="F12" s="40">
        <v>2043.9</v>
      </c>
      <c r="G12" s="40">
        <v>2037.75</v>
      </c>
      <c r="H12" s="40">
        <v>2061.1499999999996</v>
      </c>
      <c r="I12" s="40">
        <v>2067.3000000000002</v>
      </c>
      <c r="J12" s="40">
        <v>2072.8499999999995</v>
      </c>
      <c r="K12" s="31">
        <v>2061.75</v>
      </c>
      <c r="L12" s="31">
        <v>2050.0500000000002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4456.75</v>
      </c>
      <c r="D13" s="40">
        <v>4445.916666666667</v>
      </c>
      <c r="E13" s="40">
        <v>4431.4833333333336</v>
      </c>
      <c r="F13" s="40">
        <v>4406.2166666666662</v>
      </c>
      <c r="G13" s="40">
        <v>4391.7833333333328</v>
      </c>
      <c r="H13" s="40">
        <v>4471.1833333333343</v>
      </c>
      <c r="I13" s="40">
        <v>4485.6166666666668</v>
      </c>
      <c r="J13" s="40">
        <v>4510.883333333335</v>
      </c>
      <c r="K13" s="31">
        <v>4460.3500000000004</v>
      </c>
      <c r="L13" s="31">
        <v>4420.6499999999996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29400.25</v>
      </c>
      <c r="D14" s="40">
        <v>29474.083333333332</v>
      </c>
      <c r="E14" s="40">
        <v>29213.416666666664</v>
      </c>
      <c r="F14" s="40">
        <v>29026.583333333332</v>
      </c>
      <c r="G14" s="40">
        <v>28765.916666666664</v>
      </c>
      <c r="H14" s="40">
        <v>29660.916666666664</v>
      </c>
      <c r="I14" s="40">
        <v>29921.583333333328</v>
      </c>
      <c r="J14" s="40">
        <v>30108.416666666664</v>
      </c>
      <c r="K14" s="31">
        <v>29734.75</v>
      </c>
      <c r="L14" s="31">
        <v>29287.25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3605.35</v>
      </c>
      <c r="D15" s="40">
        <v>3601.3833333333337</v>
      </c>
      <c r="E15" s="40">
        <v>3592.5166666666673</v>
      </c>
      <c r="F15" s="40">
        <v>3579.6833333333338</v>
      </c>
      <c r="G15" s="40">
        <v>3570.8166666666675</v>
      </c>
      <c r="H15" s="40">
        <v>3614.2166666666672</v>
      </c>
      <c r="I15" s="40">
        <v>3623.083333333333</v>
      </c>
      <c r="J15" s="40">
        <v>3635.916666666667</v>
      </c>
      <c r="K15" s="31">
        <v>3610.25</v>
      </c>
      <c r="L15" s="31">
        <v>3588.55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7707.95</v>
      </c>
      <c r="D16" s="40">
        <v>7698.05</v>
      </c>
      <c r="E16" s="40">
        <v>7677.9000000000005</v>
      </c>
      <c r="F16" s="40">
        <v>7647.85</v>
      </c>
      <c r="G16" s="40">
        <v>7627.7000000000007</v>
      </c>
      <c r="H16" s="40">
        <v>7728.1</v>
      </c>
      <c r="I16" s="40">
        <v>7748.25</v>
      </c>
      <c r="J16" s="40">
        <v>7778.3</v>
      </c>
      <c r="K16" s="31">
        <v>7718.2</v>
      </c>
      <c r="L16" s="31">
        <v>7668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2129.35</v>
      </c>
      <c r="D17" s="40">
        <v>2125.4500000000003</v>
      </c>
      <c r="E17" s="40">
        <v>2115.9000000000005</v>
      </c>
      <c r="F17" s="40">
        <v>2102.4500000000003</v>
      </c>
      <c r="G17" s="40">
        <v>2092.9000000000005</v>
      </c>
      <c r="H17" s="40">
        <v>2138.9000000000005</v>
      </c>
      <c r="I17" s="40">
        <v>2148.4500000000007</v>
      </c>
      <c r="J17" s="40">
        <v>2161.9000000000005</v>
      </c>
      <c r="K17" s="31">
        <v>2135</v>
      </c>
      <c r="L17" s="31">
        <v>2112</v>
      </c>
      <c r="M17" s="31">
        <v>4.2591000000000001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1227.45</v>
      </c>
      <c r="D18" s="40">
        <v>1234.8666666666666</v>
      </c>
      <c r="E18" s="40">
        <v>1214.7333333333331</v>
      </c>
      <c r="F18" s="40">
        <v>1202.0166666666667</v>
      </c>
      <c r="G18" s="40">
        <v>1181.8833333333332</v>
      </c>
      <c r="H18" s="40">
        <v>1247.583333333333</v>
      </c>
      <c r="I18" s="40">
        <v>1267.7166666666667</v>
      </c>
      <c r="J18" s="40">
        <v>1280.4333333333329</v>
      </c>
      <c r="K18" s="31">
        <v>1255</v>
      </c>
      <c r="L18" s="31">
        <v>1222.1500000000001</v>
      </c>
      <c r="M18" s="31">
        <v>5.5592100000000002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856.95</v>
      </c>
      <c r="D19" s="40">
        <v>856.91666666666663</v>
      </c>
      <c r="E19" s="40">
        <v>853.0333333333333</v>
      </c>
      <c r="F19" s="40">
        <v>849.11666666666667</v>
      </c>
      <c r="G19" s="40">
        <v>845.23333333333335</v>
      </c>
      <c r="H19" s="40">
        <v>860.83333333333326</v>
      </c>
      <c r="I19" s="40">
        <v>864.7166666666667</v>
      </c>
      <c r="J19" s="40">
        <v>868.63333333333321</v>
      </c>
      <c r="K19" s="31">
        <v>860.8</v>
      </c>
      <c r="L19" s="31">
        <v>853</v>
      </c>
      <c r="M19" s="31">
        <v>3.7812399999999999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17484.45</v>
      </c>
      <c r="D20" s="40">
        <v>17461.316666666666</v>
      </c>
      <c r="E20" s="40">
        <v>17273.633333333331</v>
      </c>
      <c r="F20" s="40">
        <v>17062.816666666666</v>
      </c>
      <c r="G20" s="40">
        <v>16875.133333333331</v>
      </c>
      <c r="H20" s="40">
        <v>17672.133333333331</v>
      </c>
      <c r="I20" s="40">
        <v>17859.816666666666</v>
      </c>
      <c r="J20" s="40">
        <v>18070.633333333331</v>
      </c>
      <c r="K20" s="31">
        <v>17649</v>
      </c>
      <c r="L20" s="31">
        <v>17250.5</v>
      </c>
      <c r="M20" s="31">
        <v>0.24326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1395.5</v>
      </c>
      <c r="D21" s="40">
        <v>1399.5833333333333</v>
      </c>
      <c r="E21" s="40">
        <v>1384.1666666666665</v>
      </c>
      <c r="F21" s="40">
        <v>1372.8333333333333</v>
      </c>
      <c r="G21" s="40">
        <v>1357.4166666666665</v>
      </c>
      <c r="H21" s="40">
        <v>1410.9166666666665</v>
      </c>
      <c r="I21" s="40">
        <v>1426.333333333333</v>
      </c>
      <c r="J21" s="40">
        <v>1437.6666666666665</v>
      </c>
      <c r="K21" s="31">
        <v>1415</v>
      </c>
      <c r="L21" s="31">
        <v>1388.25</v>
      </c>
      <c r="M21" s="31">
        <v>21.349139999999998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1008.65</v>
      </c>
      <c r="D22" s="40">
        <v>999.55000000000007</v>
      </c>
      <c r="E22" s="40">
        <v>979.10000000000014</v>
      </c>
      <c r="F22" s="40">
        <v>949.55000000000007</v>
      </c>
      <c r="G22" s="40">
        <v>929.10000000000014</v>
      </c>
      <c r="H22" s="40">
        <v>1029.1000000000001</v>
      </c>
      <c r="I22" s="40">
        <v>1049.5500000000002</v>
      </c>
      <c r="J22" s="40">
        <v>1079.1000000000001</v>
      </c>
      <c r="K22" s="31">
        <v>1020</v>
      </c>
      <c r="L22" s="31">
        <v>970</v>
      </c>
      <c r="M22" s="31">
        <v>2.3550800000000001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687.6</v>
      </c>
      <c r="D23" s="40">
        <v>691.91666666666663</v>
      </c>
      <c r="E23" s="40">
        <v>680.93333333333328</v>
      </c>
      <c r="F23" s="40">
        <v>674.26666666666665</v>
      </c>
      <c r="G23" s="40">
        <v>663.2833333333333</v>
      </c>
      <c r="H23" s="40">
        <v>698.58333333333326</v>
      </c>
      <c r="I23" s="40">
        <v>709.56666666666661</v>
      </c>
      <c r="J23" s="40">
        <v>716.23333333333323</v>
      </c>
      <c r="K23" s="31">
        <v>702.9</v>
      </c>
      <c r="L23" s="31">
        <v>685.25</v>
      </c>
      <c r="M23" s="31">
        <v>69.412459999999996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896.55</v>
      </c>
      <c r="D24" s="40">
        <v>893.83333333333337</v>
      </c>
      <c r="E24" s="40">
        <v>867.66666666666674</v>
      </c>
      <c r="F24" s="40">
        <v>838.78333333333342</v>
      </c>
      <c r="G24" s="40">
        <v>812.61666666666679</v>
      </c>
      <c r="H24" s="40">
        <v>922.7166666666667</v>
      </c>
      <c r="I24" s="40">
        <v>948.88333333333344</v>
      </c>
      <c r="J24" s="40">
        <v>977.76666666666665</v>
      </c>
      <c r="K24" s="31">
        <v>920</v>
      </c>
      <c r="L24" s="31">
        <v>864.95</v>
      </c>
      <c r="M24" s="31">
        <v>2.3136700000000001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1016.55</v>
      </c>
      <c r="D25" s="40">
        <v>1003.5833333333334</v>
      </c>
      <c r="E25" s="40">
        <v>977.9666666666667</v>
      </c>
      <c r="F25" s="40">
        <v>939.38333333333333</v>
      </c>
      <c r="G25" s="40">
        <v>913.76666666666665</v>
      </c>
      <c r="H25" s="40">
        <v>1042.1666666666667</v>
      </c>
      <c r="I25" s="40">
        <v>1067.7833333333333</v>
      </c>
      <c r="J25" s="40">
        <v>1106.3666666666668</v>
      </c>
      <c r="K25" s="31">
        <v>1029.2</v>
      </c>
      <c r="L25" s="31">
        <v>965</v>
      </c>
      <c r="M25" s="31">
        <v>1.71071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124.6</v>
      </c>
      <c r="D26" s="40">
        <v>123.66666666666667</v>
      </c>
      <c r="E26" s="40">
        <v>119.63333333333334</v>
      </c>
      <c r="F26" s="40">
        <v>114.66666666666667</v>
      </c>
      <c r="G26" s="40">
        <v>110.63333333333334</v>
      </c>
      <c r="H26" s="40">
        <v>128.63333333333333</v>
      </c>
      <c r="I26" s="40">
        <v>132.66666666666669</v>
      </c>
      <c r="J26" s="40">
        <v>137.63333333333333</v>
      </c>
      <c r="K26" s="31">
        <v>127.7</v>
      </c>
      <c r="L26" s="31">
        <v>118.7</v>
      </c>
      <c r="M26" s="31">
        <v>172.29073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223.55</v>
      </c>
      <c r="D27" s="40">
        <v>224.5333333333333</v>
      </c>
      <c r="E27" s="40">
        <v>221.21666666666661</v>
      </c>
      <c r="F27" s="40">
        <v>218.8833333333333</v>
      </c>
      <c r="G27" s="40">
        <v>215.56666666666661</v>
      </c>
      <c r="H27" s="40">
        <v>226.86666666666662</v>
      </c>
      <c r="I27" s="40">
        <v>230.18333333333334</v>
      </c>
      <c r="J27" s="40">
        <v>232.51666666666662</v>
      </c>
      <c r="K27" s="31">
        <v>227.85</v>
      </c>
      <c r="L27" s="31">
        <v>222.2</v>
      </c>
      <c r="M27" s="31">
        <v>22.245059999999999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2155.25</v>
      </c>
      <c r="D28" s="40">
        <v>2164.4</v>
      </c>
      <c r="E28" s="40">
        <v>2133.8000000000002</v>
      </c>
      <c r="F28" s="40">
        <v>2112.35</v>
      </c>
      <c r="G28" s="40">
        <v>2081.75</v>
      </c>
      <c r="H28" s="40">
        <v>2185.8500000000004</v>
      </c>
      <c r="I28" s="40">
        <v>2216.4499999999998</v>
      </c>
      <c r="J28" s="40">
        <v>2237.9000000000005</v>
      </c>
      <c r="K28" s="31">
        <v>2195</v>
      </c>
      <c r="L28" s="31">
        <v>2142.9499999999998</v>
      </c>
      <c r="M28" s="31">
        <v>0.52480000000000004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968.6</v>
      </c>
      <c r="D29" s="40">
        <v>975.23333333333323</v>
      </c>
      <c r="E29" s="40">
        <v>958.46666666666647</v>
      </c>
      <c r="F29" s="40">
        <v>948.33333333333326</v>
      </c>
      <c r="G29" s="40">
        <v>931.56666666666649</v>
      </c>
      <c r="H29" s="40">
        <v>985.36666666666645</v>
      </c>
      <c r="I29" s="40">
        <v>1002.1333333333331</v>
      </c>
      <c r="J29" s="40">
        <v>1012.2666666666664</v>
      </c>
      <c r="K29" s="31">
        <v>992</v>
      </c>
      <c r="L29" s="31">
        <v>965.1</v>
      </c>
      <c r="M29" s="31">
        <v>13.74879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3351.15</v>
      </c>
      <c r="D30" s="40">
        <v>3414.0166666666664</v>
      </c>
      <c r="E30" s="40">
        <v>3269.1333333333328</v>
      </c>
      <c r="F30" s="40">
        <v>3187.1166666666663</v>
      </c>
      <c r="G30" s="40">
        <v>3042.2333333333327</v>
      </c>
      <c r="H30" s="40">
        <v>3496.0333333333328</v>
      </c>
      <c r="I30" s="40">
        <v>3640.9166666666661</v>
      </c>
      <c r="J30" s="40">
        <v>3722.9333333333329</v>
      </c>
      <c r="K30" s="31">
        <v>3558.9</v>
      </c>
      <c r="L30" s="31">
        <v>3332</v>
      </c>
      <c r="M30" s="31">
        <v>10.39528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727.85</v>
      </c>
      <c r="D31" s="40">
        <v>730.43333333333339</v>
      </c>
      <c r="E31" s="40">
        <v>724.86666666666679</v>
      </c>
      <c r="F31" s="40">
        <v>721.88333333333344</v>
      </c>
      <c r="G31" s="40">
        <v>716.31666666666683</v>
      </c>
      <c r="H31" s="40">
        <v>733.41666666666674</v>
      </c>
      <c r="I31" s="40">
        <v>738.98333333333335</v>
      </c>
      <c r="J31" s="40">
        <v>741.9666666666667</v>
      </c>
      <c r="K31" s="31">
        <v>736</v>
      </c>
      <c r="L31" s="31">
        <v>727.45</v>
      </c>
      <c r="M31" s="31">
        <v>12.04632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383.05</v>
      </c>
      <c r="D32" s="40">
        <v>384.15000000000003</v>
      </c>
      <c r="E32" s="40">
        <v>380.60000000000008</v>
      </c>
      <c r="F32" s="40">
        <v>378.15000000000003</v>
      </c>
      <c r="G32" s="40">
        <v>374.60000000000008</v>
      </c>
      <c r="H32" s="40">
        <v>386.60000000000008</v>
      </c>
      <c r="I32" s="40">
        <v>390.15000000000003</v>
      </c>
      <c r="J32" s="40">
        <v>392.60000000000008</v>
      </c>
      <c r="K32" s="31">
        <v>387.7</v>
      </c>
      <c r="L32" s="31">
        <v>381.7</v>
      </c>
      <c r="M32" s="31">
        <v>31.412179999999999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3779.1</v>
      </c>
      <c r="D33" s="40">
        <v>3769.5</v>
      </c>
      <c r="E33" s="40">
        <v>3752</v>
      </c>
      <c r="F33" s="40">
        <v>3724.9</v>
      </c>
      <c r="G33" s="40">
        <v>3707.4</v>
      </c>
      <c r="H33" s="40">
        <v>3796.6</v>
      </c>
      <c r="I33" s="40">
        <v>3814.1</v>
      </c>
      <c r="J33" s="40">
        <v>3841.2</v>
      </c>
      <c r="K33" s="31">
        <v>3787</v>
      </c>
      <c r="L33" s="31">
        <v>3742.4</v>
      </c>
      <c r="M33" s="31">
        <v>2.2656499999999999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230.85</v>
      </c>
      <c r="D34" s="40">
        <v>230.46666666666667</v>
      </c>
      <c r="E34" s="40">
        <v>228.53333333333333</v>
      </c>
      <c r="F34" s="40">
        <v>226.21666666666667</v>
      </c>
      <c r="G34" s="40">
        <v>224.28333333333333</v>
      </c>
      <c r="H34" s="40">
        <v>232.78333333333333</v>
      </c>
      <c r="I34" s="40">
        <v>234.71666666666667</v>
      </c>
      <c r="J34" s="40">
        <v>237.03333333333333</v>
      </c>
      <c r="K34" s="31">
        <v>232.4</v>
      </c>
      <c r="L34" s="31">
        <v>228.15</v>
      </c>
      <c r="M34" s="31">
        <v>32.250050000000002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127.85</v>
      </c>
      <c r="D35" s="40">
        <v>127.88333333333333</v>
      </c>
      <c r="E35" s="40">
        <v>126.71666666666664</v>
      </c>
      <c r="F35" s="40">
        <v>125.58333333333331</v>
      </c>
      <c r="G35" s="40">
        <v>124.41666666666663</v>
      </c>
      <c r="H35" s="40">
        <v>129.01666666666665</v>
      </c>
      <c r="I35" s="40">
        <v>130.18333333333334</v>
      </c>
      <c r="J35" s="40">
        <v>131.31666666666666</v>
      </c>
      <c r="K35" s="31">
        <v>129.05000000000001</v>
      </c>
      <c r="L35" s="31">
        <v>126.75</v>
      </c>
      <c r="M35" s="31">
        <v>72.488290000000006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2989.3</v>
      </c>
      <c r="D36" s="40">
        <v>2986.7666666666664</v>
      </c>
      <c r="E36" s="40">
        <v>2967.5333333333328</v>
      </c>
      <c r="F36" s="40">
        <v>2945.7666666666664</v>
      </c>
      <c r="G36" s="40">
        <v>2926.5333333333328</v>
      </c>
      <c r="H36" s="40">
        <v>3008.5333333333328</v>
      </c>
      <c r="I36" s="40">
        <v>3027.7666666666664</v>
      </c>
      <c r="J36" s="40">
        <v>3049.5333333333328</v>
      </c>
      <c r="K36" s="31">
        <v>3006</v>
      </c>
      <c r="L36" s="31">
        <v>2965</v>
      </c>
      <c r="M36" s="31">
        <v>10.62548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975.55</v>
      </c>
      <c r="D37" s="40">
        <v>969.95000000000016</v>
      </c>
      <c r="E37" s="40">
        <v>961.0500000000003</v>
      </c>
      <c r="F37" s="40">
        <v>946.55000000000018</v>
      </c>
      <c r="G37" s="40">
        <v>937.65000000000032</v>
      </c>
      <c r="H37" s="40">
        <v>984.45000000000027</v>
      </c>
      <c r="I37" s="40">
        <v>993.35000000000014</v>
      </c>
      <c r="J37" s="40">
        <v>1007.8500000000003</v>
      </c>
      <c r="K37" s="31">
        <v>978.85</v>
      </c>
      <c r="L37" s="31">
        <v>955.45</v>
      </c>
      <c r="M37" s="31">
        <v>22.52693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3349.2</v>
      </c>
      <c r="D38" s="40">
        <v>3347.0666666666671</v>
      </c>
      <c r="E38" s="40">
        <v>3329.1333333333341</v>
      </c>
      <c r="F38" s="40">
        <v>3309.0666666666671</v>
      </c>
      <c r="G38" s="40">
        <v>3291.1333333333341</v>
      </c>
      <c r="H38" s="40">
        <v>3367.1333333333341</v>
      </c>
      <c r="I38" s="40">
        <v>3385.0666666666675</v>
      </c>
      <c r="J38" s="40">
        <v>3405.1333333333341</v>
      </c>
      <c r="K38" s="31">
        <v>3365</v>
      </c>
      <c r="L38" s="31">
        <v>3327</v>
      </c>
      <c r="M38" s="31">
        <v>3.1698499999999998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771.15</v>
      </c>
      <c r="D39" s="40">
        <v>771.23333333333323</v>
      </c>
      <c r="E39" s="40">
        <v>766.46666666666647</v>
      </c>
      <c r="F39" s="40">
        <v>761.78333333333319</v>
      </c>
      <c r="G39" s="40">
        <v>757.01666666666642</v>
      </c>
      <c r="H39" s="40">
        <v>775.91666666666652</v>
      </c>
      <c r="I39" s="40">
        <v>780.68333333333317</v>
      </c>
      <c r="J39" s="40">
        <v>785.36666666666656</v>
      </c>
      <c r="K39" s="31">
        <v>776</v>
      </c>
      <c r="L39" s="31">
        <v>766.55</v>
      </c>
      <c r="M39" s="31">
        <v>29.135529999999999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3931.95</v>
      </c>
      <c r="D40" s="40">
        <v>3939.1833333333329</v>
      </c>
      <c r="E40" s="40">
        <v>3917.766666666666</v>
      </c>
      <c r="F40" s="40">
        <v>3903.583333333333</v>
      </c>
      <c r="G40" s="40">
        <v>3882.1666666666661</v>
      </c>
      <c r="H40" s="40">
        <v>3953.3666666666659</v>
      </c>
      <c r="I40" s="40">
        <v>3974.7833333333328</v>
      </c>
      <c r="J40" s="40">
        <v>3988.9666666666658</v>
      </c>
      <c r="K40" s="31">
        <v>3960.6</v>
      </c>
      <c r="L40" s="31">
        <v>3925</v>
      </c>
      <c r="M40" s="31">
        <v>3.23569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6125.45</v>
      </c>
      <c r="D41" s="40">
        <v>6137.55</v>
      </c>
      <c r="E41" s="40">
        <v>6085.1</v>
      </c>
      <c r="F41" s="40">
        <v>6044.75</v>
      </c>
      <c r="G41" s="40">
        <v>5992.3</v>
      </c>
      <c r="H41" s="40">
        <v>6177.9000000000005</v>
      </c>
      <c r="I41" s="40">
        <v>6230.3499999999995</v>
      </c>
      <c r="J41" s="40">
        <v>6270.7000000000007</v>
      </c>
      <c r="K41" s="31">
        <v>6190</v>
      </c>
      <c r="L41" s="31">
        <v>6097.2</v>
      </c>
      <c r="M41" s="31">
        <v>9.6312099999999994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12745.7</v>
      </c>
      <c r="D42" s="40">
        <v>12832.15</v>
      </c>
      <c r="E42" s="40">
        <v>12639.3</v>
      </c>
      <c r="F42" s="40">
        <v>12532.9</v>
      </c>
      <c r="G42" s="40">
        <v>12340.05</v>
      </c>
      <c r="H42" s="40">
        <v>12938.55</v>
      </c>
      <c r="I42" s="40">
        <v>13131.400000000001</v>
      </c>
      <c r="J42" s="40">
        <v>13237.8</v>
      </c>
      <c r="K42" s="31">
        <v>13025</v>
      </c>
      <c r="L42" s="31">
        <v>12725.75</v>
      </c>
      <c r="M42" s="31">
        <v>2.5278200000000002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3981.3</v>
      </c>
      <c r="D43" s="40">
        <v>3956.7833333333333</v>
      </c>
      <c r="E43" s="40">
        <v>3895.1166666666668</v>
      </c>
      <c r="F43" s="40">
        <v>3808.9333333333334</v>
      </c>
      <c r="G43" s="40">
        <v>3747.2666666666669</v>
      </c>
      <c r="H43" s="40">
        <v>4042.9666666666667</v>
      </c>
      <c r="I43" s="40">
        <v>4104.6333333333332</v>
      </c>
      <c r="J43" s="40">
        <v>4190.8166666666666</v>
      </c>
      <c r="K43" s="31">
        <v>4018.45</v>
      </c>
      <c r="L43" s="31">
        <v>3870.6</v>
      </c>
      <c r="M43" s="31">
        <v>1.06907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2385.25</v>
      </c>
      <c r="D44" s="40">
        <v>2367.6666666666665</v>
      </c>
      <c r="E44" s="40">
        <v>2331.0333333333328</v>
      </c>
      <c r="F44" s="40">
        <v>2276.8166666666662</v>
      </c>
      <c r="G44" s="40">
        <v>2240.1833333333325</v>
      </c>
      <c r="H44" s="40">
        <v>2421.8833333333332</v>
      </c>
      <c r="I44" s="40">
        <v>2458.5166666666673</v>
      </c>
      <c r="J44" s="40">
        <v>2512.7333333333336</v>
      </c>
      <c r="K44" s="31">
        <v>2404.3000000000002</v>
      </c>
      <c r="L44" s="31">
        <v>2313.4499999999998</v>
      </c>
      <c r="M44" s="31">
        <v>3.2300399999999998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309.14999999999998</v>
      </c>
      <c r="D45" s="40">
        <v>310.86666666666662</v>
      </c>
      <c r="E45" s="40">
        <v>305.23333333333323</v>
      </c>
      <c r="F45" s="40">
        <v>301.31666666666661</v>
      </c>
      <c r="G45" s="40">
        <v>295.68333333333322</v>
      </c>
      <c r="H45" s="40">
        <v>314.78333333333325</v>
      </c>
      <c r="I45" s="40">
        <v>320.41666666666657</v>
      </c>
      <c r="J45" s="40">
        <v>324.33333333333326</v>
      </c>
      <c r="K45" s="31">
        <v>316.5</v>
      </c>
      <c r="L45" s="31">
        <v>306.95</v>
      </c>
      <c r="M45" s="31">
        <v>128.32830999999999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81.7</v>
      </c>
      <c r="D46" s="40">
        <v>82.4</v>
      </c>
      <c r="E46" s="40">
        <v>80.700000000000017</v>
      </c>
      <c r="F46" s="40">
        <v>79.700000000000017</v>
      </c>
      <c r="G46" s="40">
        <v>78.000000000000028</v>
      </c>
      <c r="H46" s="40">
        <v>83.4</v>
      </c>
      <c r="I46" s="40">
        <v>85.1</v>
      </c>
      <c r="J46" s="40">
        <v>86.1</v>
      </c>
      <c r="K46" s="31">
        <v>84.1</v>
      </c>
      <c r="L46" s="31">
        <v>81.400000000000006</v>
      </c>
      <c r="M46" s="31">
        <v>484.57529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75.2</v>
      </c>
      <c r="D47" s="40">
        <v>75.350000000000009</v>
      </c>
      <c r="E47" s="40">
        <v>74.90000000000002</v>
      </c>
      <c r="F47" s="40">
        <v>74.600000000000009</v>
      </c>
      <c r="G47" s="40">
        <v>74.15000000000002</v>
      </c>
      <c r="H47" s="40">
        <v>75.65000000000002</v>
      </c>
      <c r="I47" s="40">
        <v>76.100000000000009</v>
      </c>
      <c r="J47" s="40">
        <v>76.40000000000002</v>
      </c>
      <c r="K47" s="31">
        <v>75.8</v>
      </c>
      <c r="L47" s="31">
        <v>75.05</v>
      </c>
      <c r="M47" s="31">
        <v>12.43604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1618.7</v>
      </c>
      <c r="D48" s="40">
        <v>1604.0999999999997</v>
      </c>
      <c r="E48" s="40">
        <v>1579.6999999999994</v>
      </c>
      <c r="F48" s="40">
        <v>1540.6999999999996</v>
      </c>
      <c r="G48" s="40">
        <v>1516.2999999999993</v>
      </c>
      <c r="H48" s="40">
        <v>1643.0999999999995</v>
      </c>
      <c r="I48" s="40">
        <v>1667.4999999999995</v>
      </c>
      <c r="J48" s="40">
        <v>1706.4999999999995</v>
      </c>
      <c r="K48" s="31">
        <v>1628.5</v>
      </c>
      <c r="L48" s="31">
        <v>1565.1</v>
      </c>
      <c r="M48" s="31">
        <v>15.08222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843.85</v>
      </c>
      <c r="D49" s="40">
        <v>845.94999999999993</v>
      </c>
      <c r="E49" s="40">
        <v>837.89999999999986</v>
      </c>
      <c r="F49" s="40">
        <v>831.94999999999993</v>
      </c>
      <c r="G49" s="40">
        <v>823.89999999999986</v>
      </c>
      <c r="H49" s="40">
        <v>851.89999999999986</v>
      </c>
      <c r="I49" s="40">
        <v>859.94999999999982</v>
      </c>
      <c r="J49" s="40">
        <v>865.89999999999986</v>
      </c>
      <c r="K49" s="31">
        <v>854</v>
      </c>
      <c r="L49" s="31">
        <v>840</v>
      </c>
      <c r="M49" s="31">
        <v>8.3114399999999993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179.65</v>
      </c>
      <c r="D50" s="40">
        <v>179.85</v>
      </c>
      <c r="E50" s="40">
        <v>178.5</v>
      </c>
      <c r="F50" s="40">
        <v>177.35</v>
      </c>
      <c r="G50" s="40">
        <v>176</v>
      </c>
      <c r="H50" s="40">
        <v>181</v>
      </c>
      <c r="I50" s="40">
        <v>182.34999999999997</v>
      </c>
      <c r="J50" s="40">
        <v>183.5</v>
      </c>
      <c r="K50" s="31">
        <v>181.2</v>
      </c>
      <c r="L50" s="31">
        <v>178.7</v>
      </c>
      <c r="M50" s="31">
        <v>70.732119999999995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807.35</v>
      </c>
      <c r="D51" s="40">
        <v>808.36666666666679</v>
      </c>
      <c r="E51" s="40">
        <v>802.18333333333362</v>
      </c>
      <c r="F51" s="40">
        <v>797.01666666666688</v>
      </c>
      <c r="G51" s="40">
        <v>790.83333333333371</v>
      </c>
      <c r="H51" s="40">
        <v>813.53333333333353</v>
      </c>
      <c r="I51" s="40">
        <v>819.7166666666667</v>
      </c>
      <c r="J51" s="40">
        <v>824.88333333333344</v>
      </c>
      <c r="K51" s="31">
        <v>814.55</v>
      </c>
      <c r="L51" s="31">
        <v>803.2</v>
      </c>
      <c r="M51" s="31">
        <v>3.8701599999999998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66.25</v>
      </c>
      <c r="D52" s="40">
        <v>66.100000000000009</v>
      </c>
      <c r="E52" s="40">
        <v>65.200000000000017</v>
      </c>
      <c r="F52" s="40">
        <v>64.150000000000006</v>
      </c>
      <c r="G52" s="40">
        <v>63.250000000000014</v>
      </c>
      <c r="H52" s="40">
        <v>67.15000000000002</v>
      </c>
      <c r="I52" s="40">
        <v>68.050000000000026</v>
      </c>
      <c r="J52" s="40">
        <v>69.100000000000023</v>
      </c>
      <c r="K52" s="31">
        <v>67</v>
      </c>
      <c r="L52" s="31">
        <v>65.05</v>
      </c>
      <c r="M52" s="31">
        <v>356.22518000000002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448</v>
      </c>
      <c r="D53" s="40">
        <v>448.2833333333333</v>
      </c>
      <c r="E53" s="40">
        <v>445.51666666666659</v>
      </c>
      <c r="F53" s="40">
        <v>443.0333333333333</v>
      </c>
      <c r="G53" s="40">
        <v>440.26666666666659</v>
      </c>
      <c r="H53" s="40">
        <v>450.76666666666659</v>
      </c>
      <c r="I53" s="40">
        <v>453.53333333333325</v>
      </c>
      <c r="J53" s="40">
        <v>456.01666666666659</v>
      </c>
      <c r="K53" s="31">
        <v>451.05</v>
      </c>
      <c r="L53" s="31">
        <v>445.8</v>
      </c>
      <c r="M53" s="31">
        <v>33.633020000000002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541.15</v>
      </c>
      <c r="D54" s="40">
        <v>536.83333333333337</v>
      </c>
      <c r="E54" s="40">
        <v>530.26666666666677</v>
      </c>
      <c r="F54" s="40">
        <v>519.38333333333344</v>
      </c>
      <c r="G54" s="40">
        <v>512.81666666666683</v>
      </c>
      <c r="H54" s="40">
        <v>547.7166666666667</v>
      </c>
      <c r="I54" s="40">
        <v>554.2833333333333</v>
      </c>
      <c r="J54" s="40">
        <v>565.16666666666663</v>
      </c>
      <c r="K54" s="31">
        <v>543.4</v>
      </c>
      <c r="L54" s="31">
        <v>525.95000000000005</v>
      </c>
      <c r="M54" s="31">
        <v>110.43791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409.3</v>
      </c>
      <c r="D55" s="40">
        <v>408.5333333333333</v>
      </c>
      <c r="E55" s="40">
        <v>403.76666666666659</v>
      </c>
      <c r="F55" s="40">
        <v>398.23333333333329</v>
      </c>
      <c r="G55" s="40">
        <v>393.46666666666658</v>
      </c>
      <c r="H55" s="40">
        <v>414.06666666666661</v>
      </c>
      <c r="I55" s="40">
        <v>418.83333333333326</v>
      </c>
      <c r="J55" s="40">
        <v>424.36666666666662</v>
      </c>
      <c r="K55" s="31">
        <v>413.3</v>
      </c>
      <c r="L55" s="31">
        <v>403</v>
      </c>
      <c r="M55" s="31">
        <v>49.058979999999998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1300.8499999999999</v>
      </c>
      <c r="D56" s="40">
        <v>1301.6333333333334</v>
      </c>
      <c r="E56" s="40">
        <v>1288.3166666666668</v>
      </c>
      <c r="F56" s="40">
        <v>1275.7833333333333</v>
      </c>
      <c r="G56" s="40">
        <v>1262.4666666666667</v>
      </c>
      <c r="H56" s="40">
        <v>1314.166666666667</v>
      </c>
      <c r="I56" s="40">
        <v>1327.4833333333336</v>
      </c>
      <c r="J56" s="40">
        <v>1340.0166666666671</v>
      </c>
      <c r="K56" s="31">
        <v>1314.95</v>
      </c>
      <c r="L56" s="31">
        <v>1289.0999999999999</v>
      </c>
      <c r="M56" s="31">
        <v>0.69184999999999997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15287.95</v>
      </c>
      <c r="D57" s="40">
        <v>15319.316666666666</v>
      </c>
      <c r="E57" s="40">
        <v>15218.633333333331</v>
      </c>
      <c r="F57" s="40">
        <v>15149.316666666666</v>
      </c>
      <c r="G57" s="40">
        <v>15048.633333333331</v>
      </c>
      <c r="H57" s="40">
        <v>15388.633333333331</v>
      </c>
      <c r="I57" s="40">
        <v>15489.316666666666</v>
      </c>
      <c r="J57" s="40">
        <v>15558.633333333331</v>
      </c>
      <c r="K57" s="31">
        <v>15420</v>
      </c>
      <c r="L57" s="31">
        <v>15250</v>
      </c>
      <c r="M57" s="31">
        <v>0.24889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3441</v>
      </c>
      <c r="D58" s="40">
        <v>3450.2666666666664</v>
      </c>
      <c r="E58" s="40">
        <v>3427.833333333333</v>
      </c>
      <c r="F58" s="40">
        <v>3414.6666666666665</v>
      </c>
      <c r="G58" s="40">
        <v>3392.2333333333331</v>
      </c>
      <c r="H58" s="40">
        <v>3463.4333333333329</v>
      </c>
      <c r="I58" s="40">
        <v>3485.8666666666663</v>
      </c>
      <c r="J58" s="40">
        <v>3499.0333333333328</v>
      </c>
      <c r="K58" s="31">
        <v>3472.7</v>
      </c>
      <c r="L58" s="31">
        <v>3437.1</v>
      </c>
      <c r="M58" s="31">
        <v>3.9900600000000002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838.1</v>
      </c>
      <c r="D59" s="40">
        <v>838.5333333333333</v>
      </c>
      <c r="E59" s="40">
        <v>830.56666666666661</v>
      </c>
      <c r="F59" s="40">
        <v>823.0333333333333</v>
      </c>
      <c r="G59" s="40">
        <v>815.06666666666661</v>
      </c>
      <c r="H59" s="40">
        <v>846.06666666666661</v>
      </c>
      <c r="I59" s="40">
        <v>854.0333333333333</v>
      </c>
      <c r="J59" s="40">
        <v>861.56666666666661</v>
      </c>
      <c r="K59" s="31">
        <v>846.5</v>
      </c>
      <c r="L59" s="31">
        <v>831</v>
      </c>
      <c r="M59" s="31">
        <v>3.4621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643.85</v>
      </c>
      <c r="D60" s="40">
        <v>642.83333333333337</v>
      </c>
      <c r="E60" s="40">
        <v>639.76666666666677</v>
      </c>
      <c r="F60" s="40">
        <v>635.68333333333339</v>
      </c>
      <c r="G60" s="40">
        <v>632.61666666666679</v>
      </c>
      <c r="H60" s="40">
        <v>646.91666666666674</v>
      </c>
      <c r="I60" s="40">
        <v>649.98333333333335</v>
      </c>
      <c r="J60" s="40">
        <v>654.06666666666672</v>
      </c>
      <c r="K60" s="31">
        <v>645.9</v>
      </c>
      <c r="L60" s="31">
        <v>638.75</v>
      </c>
      <c r="M60" s="31">
        <v>19.684329999999999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151.30000000000001</v>
      </c>
      <c r="D61" s="40">
        <v>151.23333333333335</v>
      </c>
      <c r="E61" s="40">
        <v>150.2166666666667</v>
      </c>
      <c r="F61" s="40">
        <v>149.13333333333335</v>
      </c>
      <c r="G61" s="40">
        <v>148.1166666666667</v>
      </c>
      <c r="H61" s="40">
        <v>152.31666666666669</v>
      </c>
      <c r="I61" s="40">
        <v>153.33333333333334</v>
      </c>
      <c r="J61" s="40">
        <v>154.41666666666669</v>
      </c>
      <c r="K61" s="31">
        <v>152.25</v>
      </c>
      <c r="L61" s="31">
        <v>150.15</v>
      </c>
      <c r="M61" s="31">
        <v>55.170650000000002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143.35</v>
      </c>
      <c r="D62" s="40">
        <v>143.44999999999999</v>
      </c>
      <c r="E62" s="40">
        <v>142.69999999999999</v>
      </c>
      <c r="F62" s="40">
        <v>142.05000000000001</v>
      </c>
      <c r="G62" s="40">
        <v>141.30000000000001</v>
      </c>
      <c r="H62" s="40">
        <v>144.09999999999997</v>
      </c>
      <c r="I62" s="40">
        <v>144.84999999999997</v>
      </c>
      <c r="J62" s="40">
        <v>145.49999999999994</v>
      </c>
      <c r="K62" s="31">
        <v>144.19999999999999</v>
      </c>
      <c r="L62" s="31">
        <v>142.80000000000001</v>
      </c>
      <c r="M62" s="31">
        <v>4.5492299999999997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512.4</v>
      </c>
      <c r="D63" s="40">
        <v>512.29999999999995</v>
      </c>
      <c r="E63" s="40">
        <v>508.39999999999986</v>
      </c>
      <c r="F63" s="40">
        <v>504.39999999999992</v>
      </c>
      <c r="G63" s="40">
        <v>500.49999999999983</v>
      </c>
      <c r="H63" s="40">
        <v>516.29999999999995</v>
      </c>
      <c r="I63" s="40">
        <v>520.20000000000005</v>
      </c>
      <c r="J63" s="40">
        <v>524.19999999999993</v>
      </c>
      <c r="K63" s="31">
        <v>516.20000000000005</v>
      </c>
      <c r="L63" s="31">
        <v>508.3</v>
      </c>
      <c r="M63" s="31">
        <v>18.640180000000001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977.15</v>
      </c>
      <c r="D64" s="40">
        <v>980.2166666666667</v>
      </c>
      <c r="E64" s="40">
        <v>970.53333333333342</v>
      </c>
      <c r="F64" s="40">
        <v>963.91666666666674</v>
      </c>
      <c r="G64" s="40">
        <v>954.23333333333346</v>
      </c>
      <c r="H64" s="40">
        <v>986.83333333333337</v>
      </c>
      <c r="I64" s="40">
        <v>996.51666666666677</v>
      </c>
      <c r="J64" s="40">
        <v>1003.1333333333333</v>
      </c>
      <c r="K64" s="31">
        <v>989.9</v>
      </c>
      <c r="L64" s="31">
        <v>973.6</v>
      </c>
      <c r="M64" s="31">
        <v>20.873200000000001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161.85</v>
      </c>
      <c r="D65" s="40">
        <v>161.79999999999998</v>
      </c>
      <c r="E65" s="40">
        <v>161.14999999999998</v>
      </c>
      <c r="F65" s="40">
        <v>160.44999999999999</v>
      </c>
      <c r="G65" s="40">
        <v>159.79999999999998</v>
      </c>
      <c r="H65" s="40">
        <v>162.49999999999997</v>
      </c>
      <c r="I65" s="40">
        <v>163.15</v>
      </c>
      <c r="J65" s="40">
        <v>163.84999999999997</v>
      </c>
      <c r="K65" s="31">
        <v>162.44999999999999</v>
      </c>
      <c r="L65" s="31">
        <v>161.1</v>
      </c>
      <c r="M65" s="31">
        <v>11.841760000000001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145.55000000000001</v>
      </c>
      <c r="D66" s="40">
        <v>146.30000000000001</v>
      </c>
      <c r="E66" s="40">
        <v>144.55000000000001</v>
      </c>
      <c r="F66" s="40">
        <v>143.55000000000001</v>
      </c>
      <c r="G66" s="40">
        <v>141.80000000000001</v>
      </c>
      <c r="H66" s="40">
        <v>147.30000000000001</v>
      </c>
      <c r="I66" s="40">
        <v>149.05000000000001</v>
      </c>
      <c r="J66" s="40">
        <v>150.05000000000001</v>
      </c>
      <c r="K66" s="31">
        <v>148.05000000000001</v>
      </c>
      <c r="L66" s="31">
        <v>145.30000000000001</v>
      </c>
      <c r="M66" s="31">
        <v>108.19799999999999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4547.75</v>
      </c>
      <c r="D67" s="40">
        <v>4543.416666666667</v>
      </c>
      <c r="E67" s="40">
        <v>4504.8333333333339</v>
      </c>
      <c r="F67" s="40">
        <v>4461.916666666667</v>
      </c>
      <c r="G67" s="40">
        <v>4423.3333333333339</v>
      </c>
      <c r="H67" s="40">
        <v>4586.3333333333339</v>
      </c>
      <c r="I67" s="40">
        <v>4624.9166666666679</v>
      </c>
      <c r="J67" s="40">
        <v>4667.8333333333339</v>
      </c>
      <c r="K67" s="31">
        <v>4582</v>
      </c>
      <c r="L67" s="31">
        <v>4500.5</v>
      </c>
      <c r="M67" s="31">
        <v>2.8414299999999999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1745.6</v>
      </c>
      <c r="D68" s="40">
        <v>1750.2166666666665</v>
      </c>
      <c r="E68" s="40">
        <v>1737.4333333333329</v>
      </c>
      <c r="F68" s="40">
        <v>1729.2666666666664</v>
      </c>
      <c r="G68" s="40">
        <v>1716.4833333333329</v>
      </c>
      <c r="H68" s="40">
        <v>1758.383333333333</v>
      </c>
      <c r="I68" s="40">
        <v>1771.1666666666663</v>
      </c>
      <c r="J68" s="40">
        <v>1779.333333333333</v>
      </c>
      <c r="K68" s="31">
        <v>1763</v>
      </c>
      <c r="L68" s="31">
        <v>1742.05</v>
      </c>
      <c r="M68" s="31">
        <v>2.09117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661.4</v>
      </c>
      <c r="D69" s="40">
        <v>663.88333333333333</v>
      </c>
      <c r="E69" s="40">
        <v>655.76666666666665</v>
      </c>
      <c r="F69" s="40">
        <v>650.13333333333333</v>
      </c>
      <c r="G69" s="40">
        <v>642.01666666666665</v>
      </c>
      <c r="H69" s="40">
        <v>669.51666666666665</v>
      </c>
      <c r="I69" s="40">
        <v>677.63333333333321</v>
      </c>
      <c r="J69" s="40">
        <v>683.26666666666665</v>
      </c>
      <c r="K69" s="31">
        <v>672</v>
      </c>
      <c r="L69" s="31">
        <v>658.25</v>
      </c>
      <c r="M69" s="31">
        <v>8.7163400000000006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863.25</v>
      </c>
      <c r="D70" s="40">
        <v>867.35</v>
      </c>
      <c r="E70" s="40">
        <v>856.90000000000009</v>
      </c>
      <c r="F70" s="40">
        <v>850.55000000000007</v>
      </c>
      <c r="G70" s="40">
        <v>840.10000000000014</v>
      </c>
      <c r="H70" s="40">
        <v>873.7</v>
      </c>
      <c r="I70" s="40">
        <v>884.15000000000009</v>
      </c>
      <c r="J70" s="40">
        <v>890.5</v>
      </c>
      <c r="K70" s="31">
        <v>877.8</v>
      </c>
      <c r="L70" s="31">
        <v>861</v>
      </c>
      <c r="M70" s="31">
        <v>5.7735099999999999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466.95</v>
      </c>
      <c r="D71" s="40">
        <v>471.61666666666662</v>
      </c>
      <c r="E71" s="40">
        <v>446.53333333333325</v>
      </c>
      <c r="F71" s="40">
        <v>426.11666666666662</v>
      </c>
      <c r="G71" s="40">
        <v>401.03333333333325</v>
      </c>
      <c r="H71" s="40">
        <v>492.03333333333325</v>
      </c>
      <c r="I71" s="40">
        <v>517.11666666666656</v>
      </c>
      <c r="J71" s="40">
        <v>537.5333333333333</v>
      </c>
      <c r="K71" s="31">
        <v>496.7</v>
      </c>
      <c r="L71" s="31">
        <v>451.2</v>
      </c>
      <c r="M71" s="31">
        <v>30.618980000000001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857.5</v>
      </c>
      <c r="D72" s="40">
        <v>863.38333333333333</v>
      </c>
      <c r="E72" s="40">
        <v>848.81666666666661</v>
      </c>
      <c r="F72" s="40">
        <v>840.13333333333333</v>
      </c>
      <c r="G72" s="40">
        <v>825.56666666666661</v>
      </c>
      <c r="H72" s="40">
        <v>872.06666666666661</v>
      </c>
      <c r="I72" s="40">
        <v>886.63333333333344</v>
      </c>
      <c r="J72" s="40">
        <v>895.31666666666661</v>
      </c>
      <c r="K72" s="31">
        <v>877.95</v>
      </c>
      <c r="L72" s="31">
        <v>854.7</v>
      </c>
      <c r="M72" s="31">
        <v>4.8115399999999999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330.8</v>
      </c>
      <c r="D73" s="40">
        <v>329.51666666666671</v>
      </c>
      <c r="E73" s="40">
        <v>322.38333333333344</v>
      </c>
      <c r="F73" s="40">
        <v>313.96666666666675</v>
      </c>
      <c r="G73" s="40">
        <v>306.83333333333348</v>
      </c>
      <c r="H73" s="40">
        <v>337.93333333333339</v>
      </c>
      <c r="I73" s="40">
        <v>345.06666666666672</v>
      </c>
      <c r="J73" s="40">
        <v>353.48333333333335</v>
      </c>
      <c r="K73" s="31">
        <v>336.65</v>
      </c>
      <c r="L73" s="31">
        <v>321.10000000000002</v>
      </c>
      <c r="M73" s="31">
        <v>297.57038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580.29999999999995</v>
      </c>
      <c r="D74" s="40">
        <v>582.61666666666667</v>
      </c>
      <c r="E74" s="40">
        <v>576.38333333333333</v>
      </c>
      <c r="F74" s="40">
        <v>572.4666666666667</v>
      </c>
      <c r="G74" s="40">
        <v>566.23333333333335</v>
      </c>
      <c r="H74" s="40">
        <v>586.5333333333333</v>
      </c>
      <c r="I74" s="40">
        <v>592.76666666666665</v>
      </c>
      <c r="J74" s="40">
        <v>596.68333333333328</v>
      </c>
      <c r="K74" s="31">
        <v>588.85</v>
      </c>
      <c r="L74" s="31">
        <v>578.70000000000005</v>
      </c>
      <c r="M74" s="31">
        <v>22.29326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2251.9</v>
      </c>
      <c r="D75" s="40">
        <v>2266.9499999999998</v>
      </c>
      <c r="E75" s="40">
        <v>2223.8999999999996</v>
      </c>
      <c r="F75" s="40">
        <v>2195.8999999999996</v>
      </c>
      <c r="G75" s="40">
        <v>2152.8499999999995</v>
      </c>
      <c r="H75" s="40">
        <v>2294.9499999999998</v>
      </c>
      <c r="I75" s="40">
        <v>2338</v>
      </c>
      <c r="J75" s="40">
        <v>2366</v>
      </c>
      <c r="K75" s="31">
        <v>2310</v>
      </c>
      <c r="L75" s="31">
        <v>2238.9499999999998</v>
      </c>
      <c r="M75" s="31">
        <v>1.9067400000000001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1951.5</v>
      </c>
      <c r="D76" s="40">
        <v>1956.8333333333333</v>
      </c>
      <c r="E76" s="40">
        <v>1939.6666666666665</v>
      </c>
      <c r="F76" s="40">
        <v>1927.8333333333333</v>
      </c>
      <c r="G76" s="40">
        <v>1910.6666666666665</v>
      </c>
      <c r="H76" s="40">
        <v>1968.6666666666665</v>
      </c>
      <c r="I76" s="40">
        <v>1985.833333333333</v>
      </c>
      <c r="J76" s="40">
        <v>1997.6666666666665</v>
      </c>
      <c r="K76" s="31">
        <v>1974</v>
      </c>
      <c r="L76" s="31">
        <v>1945</v>
      </c>
      <c r="M76" s="31">
        <v>4.91113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213.7</v>
      </c>
      <c r="D77" s="40">
        <v>215.7166666666667</v>
      </c>
      <c r="E77" s="40">
        <v>209.03333333333339</v>
      </c>
      <c r="F77" s="40">
        <v>204.3666666666667</v>
      </c>
      <c r="G77" s="40">
        <v>197.68333333333339</v>
      </c>
      <c r="H77" s="40">
        <v>220.38333333333338</v>
      </c>
      <c r="I77" s="40">
        <v>227.06666666666666</v>
      </c>
      <c r="J77" s="40">
        <v>231.73333333333338</v>
      </c>
      <c r="K77" s="31">
        <v>222.4</v>
      </c>
      <c r="L77" s="31">
        <v>211.05</v>
      </c>
      <c r="M77" s="31">
        <v>23.854099999999999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4757.6000000000004</v>
      </c>
      <c r="D78" s="40">
        <v>4716.5333333333338</v>
      </c>
      <c r="E78" s="40">
        <v>4661.0666666666675</v>
      </c>
      <c r="F78" s="40">
        <v>4564.5333333333338</v>
      </c>
      <c r="G78" s="40">
        <v>4509.0666666666675</v>
      </c>
      <c r="H78" s="40">
        <v>4813.0666666666675</v>
      </c>
      <c r="I78" s="40">
        <v>4868.5333333333328</v>
      </c>
      <c r="J78" s="40">
        <v>4965.0666666666675</v>
      </c>
      <c r="K78" s="31">
        <v>4772</v>
      </c>
      <c r="L78" s="31">
        <v>4620</v>
      </c>
      <c r="M78" s="31">
        <v>11.562720000000001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4646.3</v>
      </c>
      <c r="D79" s="40">
        <v>4670.0999999999995</v>
      </c>
      <c r="E79" s="40">
        <v>4605.1999999999989</v>
      </c>
      <c r="F79" s="40">
        <v>4564.0999999999995</v>
      </c>
      <c r="G79" s="40">
        <v>4499.1999999999989</v>
      </c>
      <c r="H79" s="40">
        <v>4711.1999999999989</v>
      </c>
      <c r="I79" s="40">
        <v>4776.0999999999985</v>
      </c>
      <c r="J79" s="40">
        <v>4817.1999999999989</v>
      </c>
      <c r="K79" s="31">
        <v>4735</v>
      </c>
      <c r="L79" s="31">
        <v>4629</v>
      </c>
      <c r="M79" s="31">
        <v>1.6537299999999999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3416.25</v>
      </c>
      <c r="D80" s="40">
        <v>3415.9333333333329</v>
      </c>
      <c r="E80" s="40">
        <v>3381.8666666666659</v>
      </c>
      <c r="F80" s="40">
        <v>3347.4833333333331</v>
      </c>
      <c r="G80" s="40">
        <v>3313.4166666666661</v>
      </c>
      <c r="H80" s="40">
        <v>3450.3166666666657</v>
      </c>
      <c r="I80" s="40">
        <v>3484.3833333333323</v>
      </c>
      <c r="J80" s="40">
        <v>3518.7666666666655</v>
      </c>
      <c r="K80" s="31">
        <v>3450</v>
      </c>
      <c r="L80" s="31">
        <v>3381.55</v>
      </c>
      <c r="M80" s="31">
        <v>1.2557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5406.55</v>
      </c>
      <c r="D81" s="40">
        <v>5413.4666666666662</v>
      </c>
      <c r="E81" s="40">
        <v>5376.9333333333325</v>
      </c>
      <c r="F81" s="40">
        <v>5347.3166666666666</v>
      </c>
      <c r="G81" s="40">
        <v>5310.7833333333328</v>
      </c>
      <c r="H81" s="40">
        <v>5443.0833333333321</v>
      </c>
      <c r="I81" s="40">
        <v>5479.6166666666668</v>
      </c>
      <c r="J81" s="40">
        <v>5509.2333333333318</v>
      </c>
      <c r="K81" s="31">
        <v>5450</v>
      </c>
      <c r="L81" s="31">
        <v>5383.85</v>
      </c>
      <c r="M81" s="31">
        <v>4.3790399999999998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2617.25</v>
      </c>
      <c r="D82" s="40">
        <v>2632.1166666666668</v>
      </c>
      <c r="E82" s="40">
        <v>2592.9333333333334</v>
      </c>
      <c r="F82" s="40">
        <v>2568.6166666666668</v>
      </c>
      <c r="G82" s="40">
        <v>2529.4333333333334</v>
      </c>
      <c r="H82" s="40">
        <v>2656.4333333333334</v>
      </c>
      <c r="I82" s="40">
        <v>2695.6166666666668</v>
      </c>
      <c r="J82" s="40">
        <v>2719.9333333333334</v>
      </c>
      <c r="K82" s="31">
        <v>2671.3</v>
      </c>
      <c r="L82" s="31">
        <v>2607.8000000000002</v>
      </c>
      <c r="M82" s="31">
        <v>10.375909999999999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558.65</v>
      </c>
      <c r="D83" s="40">
        <v>561.53333333333342</v>
      </c>
      <c r="E83" s="40">
        <v>550.81666666666683</v>
      </c>
      <c r="F83" s="40">
        <v>542.98333333333346</v>
      </c>
      <c r="G83" s="40">
        <v>532.26666666666688</v>
      </c>
      <c r="H83" s="40">
        <v>569.36666666666679</v>
      </c>
      <c r="I83" s="40">
        <v>580.08333333333326</v>
      </c>
      <c r="J83" s="40">
        <v>587.91666666666674</v>
      </c>
      <c r="K83" s="31">
        <v>572.25</v>
      </c>
      <c r="L83" s="31">
        <v>553.70000000000005</v>
      </c>
      <c r="M83" s="31">
        <v>10.79551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1648</v>
      </c>
      <c r="D84" s="40">
        <v>1642.2333333333336</v>
      </c>
      <c r="E84" s="40">
        <v>1619.1666666666672</v>
      </c>
      <c r="F84" s="40">
        <v>1590.3333333333337</v>
      </c>
      <c r="G84" s="40">
        <v>1567.2666666666673</v>
      </c>
      <c r="H84" s="40">
        <v>1671.0666666666671</v>
      </c>
      <c r="I84" s="40">
        <v>1694.1333333333337</v>
      </c>
      <c r="J84" s="40">
        <v>1722.9666666666669</v>
      </c>
      <c r="K84" s="31">
        <v>1665.3</v>
      </c>
      <c r="L84" s="31">
        <v>1613.4</v>
      </c>
      <c r="M84" s="31">
        <v>0.60160999999999998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1193.7</v>
      </c>
      <c r="D85" s="40">
        <v>1198.7666666666667</v>
      </c>
      <c r="E85" s="40">
        <v>1184.9333333333334</v>
      </c>
      <c r="F85" s="40">
        <v>1176.1666666666667</v>
      </c>
      <c r="G85" s="40">
        <v>1162.3333333333335</v>
      </c>
      <c r="H85" s="40">
        <v>1207.5333333333333</v>
      </c>
      <c r="I85" s="40">
        <v>1221.3666666666668</v>
      </c>
      <c r="J85" s="40">
        <v>1230.1333333333332</v>
      </c>
      <c r="K85" s="31">
        <v>1212.5999999999999</v>
      </c>
      <c r="L85" s="31">
        <v>1190</v>
      </c>
      <c r="M85" s="31">
        <v>4.7539400000000001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184.05</v>
      </c>
      <c r="D86" s="40">
        <v>183.71666666666667</v>
      </c>
      <c r="E86" s="40">
        <v>182.73333333333335</v>
      </c>
      <c r="F86" s="40">
        <v>181.41666666666669</v>
      </c>
      <c r="G86" s="40">
        <v>180.43333333333337</v>
      </c>
      <c r="H86" s="40">
        <v>185.03333333333333</v>
      </c>
      <c r="I86" s="40">
        <v>186.01666666666662</v>
      </c>
      <c r="J86" s="40">
        <v>187.33333333333331</v>
      </c>
      <c r="K86" s="31">
        <v>184.7</v>
      </c>
      <c r="L86" s="31">
        <v>182.4</v>
      </c>
      <c r="M86" s="31">
        <v>12.11833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87.9</v>
      </c>
      <c r="D87" s="40">
        <v>88.133333333333326</v>
      </c>
      <c r="E87" s="40">
        <v>87.366666666666646</v>
      </c>
      <c r="F87" s="40">
        <v>86.833333333333314</v>
      </c>
      <c r="G87" s="40">
        <v>86.066666666666634</v>
      </c>
      <c r="H87" s="40">
        <v>88.666666666666657</v>
      </c>
      <c r="I87" s="40">
        <v>89.433333333333337</v>
      </c>
      <c r="J87" s="40">
        <v>89.966666666666669</v>
      </c>
      <c r="K87" s="31">
        <v>88.9</v>
      </c>
      <c r="L87" s="31">
        <v>87.6</v>
      </c>
      <c r="M87" s="31">
        <v>102.70602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235.35</v>
      </c>
      <c r="D88" s="40">
        <v>236.61666666666665</v>
      </c>
      <c r="E88" s="40">
        <v>233.43333333333328</v>
      </c>
      <c r="F88" s="40">
        <v>231.51666666666662</v>
      </c>
      <c r="G88" s="40">
        <v>228.33333333333326</v>
      </c>
      <c r="H88" s="40">
        <v>238.5333333333333</v>
      </c>
      <c r="I88" s="40">
        <v>241.71666666666664</v>
      </c>
      <c r="J88" s="40">
        <v>243.63333333333333</v>
      </c>
      <c r="K88" s="31">
        <v>239.8</v>
      </c>
      <c r="L88" s="31">
        <v>234.7</v>
      </c>
      <c r="M88" s="31">
        <v>10.9527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144.80000000000001</v>
      </c>
      <c r="D89" s="40">
        <v>144.33333333333334</v>
      </c>
      <c r="E89" s="40">
        <v>143.4666666666667</v>
      </c>
      <c r="F89" s="40">
        <v>142.13333333333335</v>
      </c>
      <c r="G89" s="40">
        <v>141.26666666666671</v>
      </c>
      <c r="H89" s="40">
        <v>145.66666666666669</v>
      </c>
      <c r="I89" s="40">
        <v>146.5333333333333</v>
      </c>
      <c r="J89" s="40">
        <v>147.86666666666667</v>
      </c>
      <c r="K89" s="31">
        <v>145.19999999999999</v>
      </c>
      <c r="L89" s="31">
        <v>143</v>
      </c>
      <c r="M89" s="31">
        <v>113.26434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31.1</v>
      </c>
      <c r="D90" s="40">
        <v>31.133333333333336</v>
      </c>
      <c r="E90" s="40">
        <v>30.766666666666673</v>
      </c>
      <c r="F90" s="40">
        <v>30.433333333333337</v>
      </c>
      <c r="G90" s="40">
        <v>30.066666666666674</v>
      </c>
      <c r="H90" s="40">
        <v>31.466666666666672</v>
      </c>
      <c r="I90" s="40">
        <v>31.833333333333339</v>
      </c>
      <c r="J90" s="40">
        <v>32.166666666666671</v>
      </c>
      <c r="K90" s="31">
        <v>31.5</v>
      </c>
      <c r="L90" s="31">
        <v>30.8</v>
      </c>
      <c r="M90" s="31">
        <v>113.1489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3956.8</v>
      </c>
      <c r="D91" s="40">
        <v>3910.6000000000004</v>
      </c>
      <c r="E91" s="40">
        <v>3821.3000000000006</v>
      </c>
      <c r="F91" s="40">
        <v>3685.8</v>
      </c>
      <c r="G91" s="40">
        <v>3596.5000000000005</v>
      </c>
      <c r="H91" s="40">
        <v>4046.1000000000008</v>
      </c>
      <c r="I91" s="40">
        <v>4135.3999999999996</v>
      </c>
      <c r="J91" s="40">
        <v>4270.9000000000015</v>
      </c>
      <c r="K91" s="31">
        <v>3999.9</v>
      </c>
      <c r="L91" s="31">
        <v>3775.1</v>
      </c>
      <c r="M91" s="31">
        <v>3.6869900000000002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687.05</v>
      </c>
      <c r="D92" s="40">
        <v>677.63333333333333</v>
      </c>
      <c r="E92" s="40">
        <v>665.26666666666665</v>
      </c>
      <c r="F92" s="40">
        <v>643.48333333333335</v>
      </c>
      <c r="G92" s="40">
        <v>631.11666666666667</v>
      </c>
      <c r="H92" s="40">
        <v>699.41666666666663</v>
      </c>
      <c r="I92" s="40">
        <v>711.78333333333319</v>
      </c>
      <c r="J92" s="40">
        <v>733.56666666666661</v>
      </c>
      <c r="K92" s="31">
        <v>690</v>
      </c>
      <c r="L92" s="31">
        <v>655.85</v>
      </c>
      <c r="M92" s="31">
        <v>64.328040000000001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657.55</v>
      </c>
      <c r="D93" s="40">
        <v>657.48333333333323</v>
      </c>
      <c r="E93" s="40">
        <v>651.06666666666649</v>
      </c>
      <c r="F93" s="40">
        <v>644.58333333333326</v>
      </c>
      <c r="G93" s="40">
        <v>638.16666666666652</v>
      </c>
      <c r="H93" s="40">
        <v>663.96666666666647</v>
      </c>
      <c r="I93" s="40">
        <v>670.38333333333321</v>
      </c>
      <c r="J93" s="40">
        <v>676.86666666666645</v>
      </c>
      <c r="K93" s="31">
        <v>663.9</v>
      </c>
      <c r="L93" s="31">
        <v>651</v>
      </c>
      <c r="M93" s="31">
        <v>1.8029599999999999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951.1</v>
      </c>
      <c r="D94" s="40">
        <v>951.63333333333333</v>
      </c>
      <c r="E94" s="40">
        <v>943.4666666666667</v>
      </c>
      <c r="F94" s="40">
        <v>935.83333333333337</v>
      </c>
      <c r="G94" s="40">
        <v>927.66666666666674</v>
      </c>
      <c r="H94" s="40">
        <v>959.26666666666665</v>
      </c>
      <c r="I94" s="40">
        <v>967.43333333333339</v>
      </c>
      <c r="J94" s="40">
        <v>975.06666666666661</v>
      </c>
      <c r="K94" s="31">
        <v>959.8</v>
      </c>
      <c r="L94" s="31">
        <v>944</v>
      </c>
      <c r="M94" s="31">
        <v>10.806559999999999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555.5</v>
      </c>
      <c r="D95" s="40">
        <v>557.18333333333328</v>
      </c>
      <c r="E95" s="40">
        <v>550.31666666666661</v>
      </c>
      <c r="F95" s="40">
        <v>545.13333333333333</v>
      </c>
      <c r="G95" s="40">
        <v>538.26666666666665</v>
      </c>
      <c r="H95" s="40">
        <v>562.36666666666656</v>
      </c>
      <c r="I95" s="40">
        <v>569.23333333333312</v>
      </c>
      <c r="J95" s="40">
        <v>574.41666666666652</v>
      </c>
      <c r="K95" s="31">
        <v>564.04999999999995</v>
      </c>
      <c r="L95" s="31">
        <v>552</v>
      </c>
      <c r="M95" s="31">
        <v>2.3165100000000001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1577.8</v>
      </c>
      <c r="D96" s="40">
        <v>1567.6500000000003</v>
      </c>
      <c r="E96" s="40">
        <v>1547.3000000000006</v>
      </c>
      <c r="F96" s="40">
        <v>1516.8000000000004</v>
      </c>
      <c r="G96" s="40">
        <v>1496.4500000000007</v>
      </c>
      <c r="H96" s="40">
        <v>1598.1500000000005</v>
      </c>
      <c r="I96" s="40">
        <v>1618.5000000000005</v>
      </c>
      <c r="J96" s="40">
        <v>1649.0000000000005</v>
      </c>
      <c r="K96" s="31">
        <v>1588</v>
      </c>
      <c r="L96" s="31">
        <v>1537.15</v>
      </c>
      <c r="M96" s="31">
        <v>16.993279999999999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1572.3</v>
      </c>
      <c r="D97" s="40">
        <v>1566.55</v>
      </c>
      <c r="E97" s="40">
        <v>1553.8</v>
      </c>
      <c r="F97" s="40">
        <v>1535.3</v>
      </c>
      <c r="G97" s="40">
        <v>1522.55</v>
      </c>
      <c r="H97" s="40">
        <v>1585.05</v>
      </c>
      <c r="I97" s="40">
        <v>1597.8</v>
      </c>
      <c r="J97" s="40">
        <v>1616.3</v>
      </c>
      <c r="K97" s="31">
        <v>1579.3</v>
      </c>
      <c r="L97" s="31">
        <v>1548.05</v>
      </c>
      <c r="M97" s="31">
        <v>8.4980799999999999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680.6</v>
      </c>
      <c r="D98" s="40">
        <v>680.25000000000011</v>
      </c>
      <c r="E98" s="40">
        <v>676.05000000000018</v>
      </c>
      <c r="F98" s="40">
        <v>671.50000000000011</v>
      </c>
      <c r="G98" s="40">
        <v>667.30000000000018</v>
      </c>
      <c r="H98" s="40">
        <v>684.80000000000018</v>
      </c>
      <c r="I98" s="40">
        <v>689.00000000000023</v>
      </c>
      <c r="J98" s="40">
        <v>693.55000000000018</v>
      </c>
      <c r="K98" s="31">
        <v>684.45</v>
      </c>
      <c r="L98" s="31">
        <v>675.7</v>
      </c>
      <c r="M98" s="31">
        <v>3.95377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337.3</v>
      </c>
      <c r="D99" s="40">
        <v>331.43333333333334</v>
      </c>
      <c r="E99" s="40">
        <v>322.86666666666667</v>
      </c>
      <c r="F99" s="40">
        <v>308.43333333333334</v>
      </c>
      <c r="G99" s="40">
        <v>299.86666666666667</v>
      </c>
      <c r="H99" s="40">
        <v>345.86666666666667</v>
      </c>
      <c r="I99" s="40">
        <v>354.43333333333339</v>
      </c>
      <c r="J99" s="40">
        <v>368.86666666666667</v>
      </c>
      <c r="K99" s="31">
        <v>340</v>
      </c>
      <c r="L99" s="31">
        <v>317</v>
      </c>
      <c r="M99" s="31">
        <v>8.1499600000000001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1005</v>
      </c>
      <c r="D100" s="40">
        <v>1017.2666666666668</v>
      </c>
      <c r="E100" s="40">
        <v>985.78333333333353</v>
      </c>
      <c r="F100" s="40">
        <v>966.56666666666672</v>
      </c>
      <c r="G100" s="40">
        <v>935.08333333333348</v>
      </c>
      <c r="H100" s="40">
        <v>1036.4833333333336</v>
      </c>
      <c r="I100" s="40">
        <v>1067.9666666666669</v>
      </c>
      <c r="J100" s="40">
        <v>1087.1833333333336</v>
      </c>
      <c r="K100" s="31">
        <v>1048.75</v>
      </c>
      <c r="L100" s="31">
        <v>998.05</v>
      </c>
      <c r="M100" s="31">
        <v>86.658270000000002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3094.45</v>
      </c>
      <c r="D101" s="40">
        <v>3148.0166666666664</v>
      </c>
      <c r="E101" s="40">
        <v>3007.0333333333328</v>
      </c>
      <c r="F101" s="40">
        <v>2919.6166666666663</v>
      </c>
      <c r="G101" s="40">
        <v>2778.6333333333328</v>
      </c>
      <c r="H101" s="40">
        <v>3235.4333333333329</v>
      </c>
      <c r="I101" s="40">
        <v>3376.4166666666665</v>
      </c>
      <c r="J101" s="40">
        <v>3463.833333333333</v>
      </c>
      <c r="K101" s="31">
        <v>3289</v>
      </c>
      <c r="L101" s="31">
        <v>3060.6</v>
      </c>
      <c r="M101" s="31">
        <v>34.21311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1522.35</v>
      </c>
      <c r="D102" s="40">
        <v>1523.7</v>
      </c>
      <c r="E102" s="40">
        <v>1517.45</v>
      </c>
      <c r="F102" s="40">
        <v>1512.55</v>
      </c>
      <c r="G102" s="40">
        <v>1506.3</v>
      </c>
      <c r="H102" s="40">
        <v>1528.6000000000001</v>
      </c>
      <c r="I102" s="40">
        <v>1534.8500000000001</v>
      </c>
      <c r="J102" s="40">
        <v>1539.7500000000002</v>
      </c>
      <c r="K102" s="31">
        <v>1529.95</v>
      </c>
      <c r="L102" s="31">
        <v>1518.8</v>
      </c>
      <c r="M102" s="31">
        <v>25.85314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698</v>
      </c>
      <c r="D103" s="40">
        <v>697.38333333333333</v>
      </c>
      <c r="E103" s="40">
        <v>692.76666666666665</v>
      </c>
      <c r="F103" s="40">
        <v>687.5333333333333</v>
      </c>
      <c r="G103" s="40">
        <v>682.91666666666663</v>
      </c>
      <c r="H103" s="40">
        <v>702.61666666666667</v>
      </c>
      <c r="I103" s="40">
        <v>707.23333333333323</v>
      </c>
      <c r="J103" s="40">
        <v>712.4666666666667</v>
      </c>
      <c r="K103" s="31">
        <v>702</v>
      </c>
      <c r="L103" s="31">
        <v>692.15</v>
      </c>
      <c r="M103" s="31">
        <v>20.009509999999999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1077.6500000000001</v>
      </c>
      <c r="D104" s="40">
        <v>1070.55</v>
      </c>
      <c r="E104" s="40">
        <v>1051.0999999999999</v>
      </c>
      <c r="F104" s="40">
        <v>1024.55</v>
      </c>
      <c r="G104" s="40">
        <v>1005.0999999999999</v>
      </c>
      <c r="H104" s="40">
        <v>1097.0999999999999</v>
      </c>
      <c r="I104" s="40">
        <v>1116.5500000000002</v>
      </c>
      <c r="J104" s="40">
        <v>1143.0999999999999</v>
      </c>
      <c r="K104" s="31">
        <v>1090</v>
      </c>
      <c r="L104" s="31">
        <v>1044</v>
      </c>
      <c r="M104" s="31">
        <v>39.795319999999997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2904.7</v>
      </c>
      <c r="D105" s="40">
        <v>2897.7833333333333</v>
      </c>
      <c r="E105" s="40">
        <v>2886.9166666666665</v>
      </c>
      <c r="F105" s="40">
        <v>2869.1333333333332</v>
      </c>
      <c r="G105" s="40">
        <v>2858.2666666666664</v>
      </c>
      <c r="H105" s="40">
        <v>2915.5666666666666</v>
      </c>
      <c r="I105" s="40">
        <v>2926.4333333333334</v>
      </c>
      <c r="J105" s="40">
        <v>2944.2166666666667</v>
      </c>
      <c r="K105" s="31">
        <v>2908.65</v>
      </c>
      <c r="L105" s="31">
        <v>2880</v>
      </c>
      <c r="M105" s="31">
        <v>4.5944500000000001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405.5</v>
      </c>
      <c r="D106" s="40">
        <v>403.61666666666662</v>
      </c>
      <c r="E106" s="40">
        <v>401.23333333333323</v>
      </c>
      <c r="F106" s="40">
        <v>396.96666666666664</v>
      </c>
      <c r="G106" s="40">
        <v>394.58333333333326</v>
      </c>
      <c r="H106" s="40">
        <v>407.88333333333321</v>
      </c>
      <c r="I106" s="40">
        <v>410.26666666666654</v>
      </c>
      <c r="J106" s="40">
        <v>414.53333333333319</v>
      </c>
      <c r="K106" s="31">
        <v>406</v>
      </c>
      <c r="L106" s="31">
        <v>399.35</v>
      </c>
      <c r="M106" s="31">
        <v>92.871120000000005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1074.75</v>
      </c>
      <c r="D107" s="40">
        <v>1088.25</v>
      </c>
      <c r="E107" s="40">
        <v>1058.5</v>
      </c>
      <c r="F107" s="40">
        <v>1042.25</v>
      </c>
      <c r="G107" s="40">
        <v>1012.5</v>
      </c>
      <c r="H107" s="40">
        <v>1104.5</v>
      </c>
      <c r="I107" s="40">
        <v>1134.25</v>
      </c>
      <c r="J107" s="40">
        <v>1150.5</v>
      </c>
      <c r="K107" s="31">
        <v>1118</v>
      </c>
      <c r="L107" s="31">
        <v>1072</v>
      </c>
      <c r="M107" s="31">
        <v>3.4011800000000001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268.10000000000002</v>
      </c>
      <c r="D108" s="40">
        <v>268.4666666666667</v>
      </c>
      <c r="E108" s="40">
        <v>265.93333333333339</v>
      </c>
      <c r="F108" s="40">
        <v>263.76666666666671</v>
      </c>
      <c r="G108" s="40">
        <v>261.23333333333341</v>
      </c>
      <c r="H108" s="40">
        <v>270.63333333333338</v>
      </c>
      <c r="I108" s="40">
        <v>273.16666666666669</v>
      </c>
      <c r="J108" s="40">
        <v>275.33333333333337</v>
      </c>
      <c r="K108" s="31">
        <v>271</v>
      </c>
      <c r="L108" s="31">
        <v>266.3</v>
      </c>
      <c r="M108" s="31">
        <v>31.892700000000001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2417.4</v>
      </c>
      <c r="D109" s="40">
        <v>2417.7999999999997</v>
      </c>
      <c r="E109" s="40">
        <v>2405.5999999999995</v>
      </c>
      <c r="F109" s="40">
        <v>2393.7999999999997</v>
      </c>
      <c r="G109" s="40">
        <v>2381.5999999999995</v>
      </c>
      <c r="H109" s="40">
        <v>2429.5999999999995</v>
      </c>
      <c r="I109" s="40">
        <v>2441.7999999999993</v>
      </c>
      <c r="J109" s="40">
        <v>2453.5999999999995</v>
      </c>
      <c r="K109" s="31">
        <v>2430</v>
      </c>
      <c r="L109" s="31">
        <v>2406</v>
      </c>
      <c r="M109" s="31">
        <v>5.4540499999999996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344.1</v>
      </c>
      <c r="D110" s="40">
        <v>345.3</v>
      </c>
      <c r="E110" s="40">
        <v>340.8</v>
      </c>
      <c r="F110" s="40">
        <v>337.5</v>
      </c>
      <c r="G110" s="40">
        <v>333</v>
      </c>
      <c r="H110" s="40">
        <v>348.6</v>
      </c>
      <c r="I110" s="40">
        <v>353.1</v>
      </c>
      <c r="J110" s="40">
        <v>356.40000000000003</v>
      </c>
      <c r="K110" s="31">
        <v>349.8</v>
      </c>
      <c r="L110" s="31">
        <v>342</v>
      </c>
      <c r="M110" s="31">
        <v>8.6685800000000004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2536.9</v>
      </c>
      <c r="D111" s="40">
        <v>2542.1333333333332</v>
      </c>
      <c r="E111" s="40">
        <v>2526.2666666666664</v>
      </c>
      <c r="F111" s="40">
        <v>2515.6333333333332</v>
      </c>
      <c r="G111" s="40">
        <v>2499.7666666666664</v>
      </c>
      <c r="H111" s="40">
        <v>2552.7666666666664</v>
      </c>
      <c r="I111" s="40">
        <v>2568.6333333333332</v>
      </c>
      <c r="J111" s="40">
        <v>2579.2666666666664</v>
      </c>
      <c r="K111" s="31">
        <v>2558</v>
      </c>
      <c r="L111" s="31">
        <v>2531.5</v>
      </c>
      <c r="M111" s="31">
        <v>15.685320000000001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660.3</v>
      </c>
      <c r="D112" s="40">
        <v>661.91666666666663</v>
      </c>
      <c r="E112" s="40">
        <v>656.08333333333326</v>
      </c>
      <c r="F112" s="40">
        <v>651.86666666666667</v>
      </c>
      <c r="G112" s="40">
        <v>646.0333333333333</v>
      </c>
      <c r="H112" s="40">
        <v>666.13333333333321</v>
      </c>
      <c r="I112" s="40">
        <v>671.96666666666647</v>
      </c>
      <c r="J112" s="40">
        <v>676.18333333333317</v>
      </c>
      <c r="K112" s="31">
        <v>667.75</v>
      </c>
      <c r="L112" s="31">
        <v>657.7</v>
      </c>
      <c r="M112" s="31">
        <v>92.128749999999997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1521.45</v>
      </c>
      <c r="D113" s="40">
        <v>1532.7166666666669</v>
      </c>
      <c r="E113" s="40">
        <v>1507.7833333333338</v>
      </c>
      <c r="F113" s="40">
        <v>1494.1166666666668</v>
      </c>
      <c r="G113" s="40">
        <v>1469.1833333333336</v>
      </c>
      <c r="H113" s="40">
        <v>1546.3833333333339</v>
      </c>
      <c r="I113" s="40">
        <v>1571.3166666666668</v>
      </c>
      <c r="J113" s="40">
        <v>1584.983333333334</v>
      </c>
      <c r="K113" s="31">
        <v>1557.65</v>
      </c>
      <c r="L113" s="31">
        <v>1519.05</v>
      </c>
      <c r="M113" s="31">
        <v>4.3948099999999997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627.04999999999995</v>
      </c>
      <c r="D114" s="40">
        <v>624.73333333333323</v>
      </c>
      <c r="E114" s="40">
        <v>619.06666666666649</v>
      </c>
      <c r="F114" s="40">
        <v>611.08333333333326</v>
      </c>
      <c r="G114" s="40">
        <v>605.41666666666652</v>
      </c>
      <c r="H114" s="40">
        <v>632.71666666666647</v>
      </c>
      <c r="I114" s="40">
        <v>638.38333333333321</v>
      </c>
      <c r="J114" s="40">
        <v>646.36666666666645</v>
      </c>
      <c r="K114" s="31">
        <v>630.4</v>
      </c>
      <c r="L114" s="31">
        <v>616.75</v>
      </c>
      <c r="M114" s="31">
        <v>7.3087900000000001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764.35</v>
      </c>
      <c r="D115" s="40">
        <v>764.48333333333346</v>
      </c>
      <c r="E115" s="40">
        <v>726.26666666666688</v>
      </c>
      <c r="F115" s="40">
        <v>688.18333333333339</v>
      </c>
      <c r="G115" s="40">
        <v>649.96666666666681</v>
      </c>
      <c r="H115" s="40">
        <v>802.56666666666695</v>
      </c>
      <c r="I115" s="40">
        <v>840.78333333333342</v>
      </c>
      <c r="J115" s="40">
        <v>878.86666666666702</v>
      </c>
      <c r="K115" s="31">
        <v>802.7</v>
      </c>
      <c r="L115" s="31">
        <v>726.4</v>
      </c>
      <c r="M115" s="31">
        <v>63.09572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54.05</v>
      </c>
      <c r="D116" s="40">
        <v>53.95000000000001</v>
      </c>
      <c r="E116" s="40">
        <v>53.300000000000018</v>
      </c>
      <c r="F116" s="40">
        <v>52.550000000000011</v>
      </c>
      <c r="G116" s="40">
        <v>51.90000000000002</v>
      </c>
      <c r="H116" s="40">
        <v>54.700000000000017</v>
      </c>
      <c r="I116" s="40">
        <v>55.350000000000009</v>
      </c>
      <c r="J116" s="40">
        <v>56.100000000000016</v>
      </c>
      <c r="K116" s="31">
        <v>54.6</v>
      </c>
      <c r="L116" s="31">
        <v>53.2</v>
      </c>
      <c r="M116" s="31">
        <v>282.28859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207.9</v>
      </c>
      <c r="D117" s="40">
        <v>208.25</v>
      </c>
      <c r="E117" s="40">
        <v>206.85</v>
      </c>
      <c r="F117" s="40">
        <v>205.79999999999998</v>
      </c>
      <c r="G117" s="40">
        <v>204.39999999999998</v>
      </c>
      <c r="H117" s="40">
        <v>209.3</v>
      </c>
      <c r="I117" s="40">
        <v>210.7</v>
      </c>
      <c r="J117" s="40">
        <v>211.75000000000003</v>
      </c>
      <c r="K117" s="31">
        <v>209.65</v>
      </c>
      <c r="L117" s="31">
        <v>207.2</v>
      </c>
      <c r="M117" s="31">
        <v>290.19824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275.55</v>
      </c>
      <c r="D118" s="40">
        <v>272.91666666666669</v>
      </c>
      <c r="E118" s="40">
        <v>268.83333333333337</v>
      </c>
      <c r="F118" s="40">
        <v>262.11666666666667</v>
      </c>
      <c r="G118" s="40">
        <v>258.03333333333336</v>
      </c>
      <c r="H118" s="40">
        <v>279.63333333333338</v>
      </c>
      <c r="I118" s="40">
        <v>283.71666666666675</v>
      </c>
      <c r="J118" s="40">
        <v>290.43333333333339</v>
      </c>
      <c r="K118" s="31">
        <v>277</v>
      </c>
      <c r="L118" s="31">
        <v>266.2</v>
      </c>
      <c r="M118" s="31">
        <v>138.98164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7228.95</v>
      </c>
      <c r="D119" s="40">
        <v>7279.6166666666659</v>
      </c>
      <c r="E119" s="40">
        <v>7166.5333333333319</v>
      </c>
      <c r="F119" s="40">
        <v>7104.1166666666659</v>
      </c>
      <c r="G119" s="40">
        <v>6991.0333333333319</v>
      </c>
      <c r="H119" s="40">
        <v>7342.0333333333319</v>
      </c>
      <c r="I119" s="40">
        <v>7455.1166666666659</v>
      </c>
      <c r="J119" s="40">
        <v>7517.5333333333319</v>
      </c>
      <c r="K119" s="31">
        <v>7392.7</v>
      </c>
      <c r="L119" s="31">
        <v>7217.2</v>
      </c>
      <c r="M119" s="31">
        <v>0.44856000000000001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152.85</v>
      </c>
      <c r="D120" s="40">
        <v>152.28333333333333</v>
      </c>
      <c r="E120" s="40">
        <v>149.66666666666666</v>
      </c>
      <c r="F120" s="40">
        <v>146.48333333333332</v>
      </c>
      <c r="G120" s="40">
        <v>143.86666666666665</v>
      </c>
      <c r="H120" s="40">
        <v>155.46666666666667</v>
      </c>
      <c r="I120" s="40">
        <v>158.08333333333334</v>
      </c>
      <c r="J120" s="40">
        <v>161.26666666666668</v>
      </c>
      <c r="K120" s="31">
        <v>154.9</v>
      </c>
      <c r="L120" s="31">
        <v>149.1</v>
      </c>
      <c r="M120" s="31">
        <v>41.469589999999997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106.1</v>
      </c>
      <c r="D121" s="40">
        <v>106.31666666666666</v>
      </c>
      <c r="E121" s="40">
        <v>105.23333333333332</v>
      </c>
      <c r="F121" s="40">
        <v>104.36666666666666</v>
      </c>
      <c r="G121" s="40">
        <v>103.28333333333332</v>
      </c>
      <c r="H121" s="40">
        <v>107.18333333333332</v>
      </c>
      <c r="I121" s="40">
        <v>108.26666666666667</v>
      </c>
      <c r="J121" s="40">
        <v>109.13333333333333</v>
      </c>
      <c r="K121" s="31">
        <v>107.4</v>
      </c>
      <c r="L121" s="31">
        <v>105.45</v>
      </c>
      <c r="M121" s="31">
        <v>78.62388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2426.65</v>
      </c>
      <c r="D122" s="40">
        <v>2384.2666666666669</v>
      </c>
      <c r="E122" s="40">
        <v>2311.1333333333337</v>
      </c>
      <c r="F122" s="40">
        <v>2195.6166666666668</v>
      </c>
      <c r="G122" s="40">
        <v>2122.4833333333336</v>
      </c>
      <c r="H122" s="40">
        <v>2499.7833333333338</v>
      </c>
      <c r="I122" s="40">
        <v>2572.916666666667</v>
      </c>
      <c r="J122" s="40">
        <v>2688.4333333333338</v>
      </c>
      <c r="K122" s="31">
        <v>2457.4</v>
      </c>
      <c r="L122" s="31">
        <v>2268.75</v>
      </c>
      <c r="M122" s="31">
        <v>69.280190000000005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552.6</v>
      </c>
      <c r="D123" s="40">
        <v>555.5</v>
      </c>
      <c r="E123" s="40">
        <v>548.1</v>
      </c>
      <c r="F123" s="40">
        <v>543.6</v>
      </c>
      <c r="G123" s="40">
        <v>536.20000000000005</v>
      </c>
      <c r="H123" s="40">
        <v>560</v>
      </c>
      <c r="I123" s="40">
        <v>567.40000000000009</v>
      </c>
      <c r="J123" s="40">
        <v>571.9</v>
      </c>
      <c r="K123" s="31">
        <v>562.9</v>
      </c>
      <c r="L123" s="31">
        <v>551</v>
      </c>
      <c r="M123" s="31">
        <v>12.56479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240.9</v>
      </c>
      <c r="D124" s="40">
        <v>239.36666666666667</v>
      </c>
      <c r="E124" s="40">
        <v>234.43333333333334</v>
      </c>
      <c r="F124" s="40">
        <v>227.96666666666667</v>
      </c>
      <c r="G124" s="40">
        <v>223.03333333333333</v>
      </c>
      <c r="H124" s="40">
        <v>245.83333333333334</v>
      </c>
      <c r="I124" s="40">
        <v>250.76666666666668</v>
      </c>
      <c r="J124" s="40">
        <v>257.23333333333335</v>
      </c>
      <c r="K124" s="31">
        <v>244.3</v>
      </c>
      <c r="L124" s="31">
        <v>232.9</v>
      </c>
      <c r="M124" s="31">
        <v>181.13146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1044.3</v>
      </c>
      <c r="D125" s="40">
        <v>1048.4166666666667</v>
      </c>
      <c r="E125" s="40">
        <v>1037.8833333333334</v>
      </c>
      <c r="F125" s="40">
        <v>1031.4666666666667</v>
      </c>
      <c r="G125" s="40">
        <v>1020.9333333333334</v>
      </c>
      <c r="H125" s="40">
        <v>1054.8333333333335</v>
      </c>
      <c r="I125" s="40">
        <v>1065.3666666666668</v>
      </c>
      <c r="J125" s="40">
        <v>1071.7833333333335</v>
      </c>
      <c r="K125" s="31">
        <v>1058.95</v>
      </c>
      <c r="L125" s="31">
        <v>1042</v>
      </c>
      <c r="M125" s="31">
        <v>12.18164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5102.55</v>
      </c>
      <c r="D126" s="40">
        <v>5150.1833333333334</v>
      </c>
      <c r="E126" s="40">
        <v>5032.3666666666668</v>
      </c>
      <c r="F126" s="40">
        <v>4962.1833333333334</v>
      </c>
      <c r="G126" s="40">
        <v>4844.3666666666668</v>
      </c>
      <c r="H126" s="40">
        <v>5220.3666666666668</v>
      </c>
      <c r="I126" s="40">
        <v>5338.1833333333343</v>
      </c>
      <c r="J126" s="40">
        <v>5408.3666666666668</v>
      </c>
      <c r="K126" s="31">
        <v>5268</v>
      </c>
      <c r="L126" s="31">
        <v>5080</v>
      </c>
      <c r="M126" s="31">
        <v>4.0220799999999999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1555.45</v>
      </c>
      <c r="D127" s="40">
        <v>1559.9000000000003</v>
      </c>
      <c r="E127" s="40">
        <v>1545.1500000000005</v>
      </c>
      <c r="F127" s="40">
        <v>1534.8500000000001</v>
      </c>
      <c r="G127" s="40">
        <v>1520.1000000000004</v>
      </c>
      <c r="H127" s="40">
        <v>1570.2000000000007</v>
      </c>
      <c r="I127" s="40">
        <v>1584.9500000000003</v>
      </c>
      <c r="J127" s="40">
        <v>1595.2500000000009</v>
      </c>
      <c r="K127" s="31">
        <v>1574.65</v>
      </c>
      <c r="L127" s="31">
        <v>1549.6</v>
      </c>
      <c r="M127" s="31">
        <v>62.655929999999998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1809.05</v>
      </c>
      <c r="D128" s="40">
        <v>1811.0166666666667</v>
      </c>
      <c r="E128" s="40">
        <v>1800.0333333333333</v>
      </c>
      <c r="F128" s="40">
        <v>1791.0166666666667</v>
      </c>
      <c r="G128" s="40">
        <v>1780.0333333333333</v>
      </c>
      <c r="H128" s="40">
        <v>1820.0333333333333</v>
      </c>
      <c r="I128" s="40">
        <v>1831.0166666666664</v>
      </c>
      <c r="J128" s="40">
        <v>1840.0333333333333</v>
      </c>
      <c r="K128" s="31">
        <v>1822</v>
      </c>
      <c r="L128" s="31">
        <v>1802</v>
      </c>
      <c r="M128" s="31">
        <v>2.3612099999999998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2097.65</v>
      </c>
      <c r="D129" s="40">
        <v>2101.2666666666664</v>
      </c>
      <c r="E129" s="40">
        <v>2087.5333333333328</v>
      </c>
      <c r="F129" s="40">
        <v>2077.4166666666665</v>
      </c>
      <c r="G129" s="40">
        <v>2063.6833333333329</v>
      </c>
      <c r="H129" s="40">
        <v>2111.3833333333328</v>
      </c>
      <c r="I129" s="40">
        <v>2125.1166666666663</v>
      </c>
      <c r="J129" s="40">
        <v>2135.2333333333327</v>
      </c>
      <c r="K129" s="31">
        <v>2115</v>
      </c>
      <c r="L129" s="31">
        <v>2091.15</v>
      </c>
      <c r="M129" s="31">
        <v>0.55074000000000001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194.05</v>
      </c>
      <c r="D130" s="40">
        <v>191.56666666666669</v>
      </c>
      <c r="E130" s="40">
        <v>187.83333333333337</v>
      </c>
      <c r="F130" s="40">
        <v>181.61666666666667</v>
      </c>
      <c r="G130" s="40">
        <v>177.88333333333335</v>
      </c>
      <c r="H130" s="40">
        <v>197.78333333333339</v>
      </c>
      <c r="I130" s="40">
        <v>201.51666666666668</v>
      </c>
      <c r="J130" s="40">
        <v>207.73333333333341</v>
      </c>
      <c r="K130" s="31">
        <v>195.3</v>
      </c>
      <c r="L130" s="31">
        <v>185.35</v>
      </c>
      <c r="M130" s="31">
        <v>51.484549999999999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703.6</v>
      </c>
      <c r="D131" s="40">
        <v>703.76666666666677</v>
      </c>
      <c r="E131" s="40">
        <v>700.53333333333353</v>
      </c>
      <c r="F131" s="40">
        <v>697.46666666666681</v>
      </c>
      <c r="G131" s="40">
        <v>694.23333333333358</v>
      </c>
      <c r="H131" s="40">
        <v>706.83333333333348</v>
      </c>
      <c r="I131" s="40">
        <v>710.06666666666683</v>
      </c>
      <c r="J131" s="40">
        <v>713.13333333333344</v>
      </c>
      <c r="K131" s="31">
        <v>707</v>
      </c>
      <c r="L131" s="31">
        <v>700.7</v>
      </c>
      <c r="M131" s="31">
        <v>35.90287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405.95</v>
      </c>
      <c r="D132" s="40">
        <v>404.08333333333331</v>
      </c>
      <c r="E132" s="40">
        <v>399.36666666666662</v>
      </c>
      <c r="F132" s="40">
        <v>392.7833333333333</v>
      </c>
      <c r="G132" s="40">
        <v>388.06666666666661</v>
      </c>
      <c r="H132" s="40">
        <v>410.66666666666663</v>
      </c>
      <c r="I132" s="40">
        <v>415.38333333333333</v>
      </c>
      <c r="J132" s="40">
        <v>421.96666666666664</v>
      </c>
      <c r="K132" s="31">
        <v>408.8</v>
      </c>
      <c r="L132" s="31">
        <v>397.5</v>
      </c>
      <c r="M132" s="31">
        <v>105.15786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3145.2</v>
      </c>
      <c r="D133" s="40">
        <v>3134.7833333333333</v>
      </c>
      <c r="E133" s="40">
        <v>3114.5666666666666</v>
      </c>
      <c r="F133" s="40">
        <v>3083.9333333333334</v>
      </c>
      <c r="G133" s="40">
        <v>3063.7166666666667</v>
      </c>
      <c r="H133" s="40">
        <v>3165.4166666666665</v>
      </c>
      <c r="I133" s="40">
        <v>3185.6333333333328</v>
      </c>
      <c r="J133" s="40">
        <v>3216.2666666666664</v>
      </c>
      <c r="K133" s="31">
        <v>3155</v>
      </c>
      <c r="L133" s="31">
        <v>3104.15</v>
      </c>
      <c r="M133" s="31">
        <v>2.8725200000000002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1749.5</v>
      </c>
      <c r="D134" s="40">
        <v>1750.5</v>
      </c>
      <c r="E134" s="40">
        <v>1739</v>
      </c>
      <c r="F134" s="40">
        <v>1728.5</v>
      </c>
      <c r="G134" s="40">
        <v>1717</v>
      </c>
      <c r="H134" s="40">
        <v>1761</v>
      </c>
      <c r="I134" s="40">
        <v>1772.5</v>
      </c>
      <c r="J134" s="40">
        <v>1783</v>
      </c>
      <c r="K134" s="31">
        <v>1762</v>
      </c>
      <c r="L134" s="31">
        <v>1740</v>
      </c>
      <c r="M134" s="31">
        <v>18.380500000000001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94.9</v>
      </c>
      <c r="D135" s="40">
        <v>94.816666666666663</v>
      </c>
      <c r="E135" s="40">
        <v>93.883333333333326</v>
      </c>
      <c r="F135" s="40">
        <v>92.86666666666666</v>
      </c>
      <c r="G135" s="40">
        <v>91.933333333333323</v>
      </c>
      <c r="H135" s="40">
        <v>95.833333333333329</v>
      </c>
      <c r="I135" s="40">
        <v>96.766666666666666</v>
      </c>
      <c r="J135" s="40">
        <v>97.783333333333331</v>
      </c>
      <c r="K135" s="31">
        <v>95.75</v>
      </c>
      <c r="L135" s="31">
        <v>93.8</v>
      </c>
      <c r="M135" s="31">
        <v>102.24885999999999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3396.7</v>
      </c>
      <c r="D136" s="40">
        <v>3411.7000000000003</v>
      </c>
      <c r="E136" s="40">
        <v>3330.0000000000005</v>
      </c>
      <c r="F136" s="40">
        <v>3263.3</v>
      </c>
      <c r="G136" s="40">
        <v>3181.6000000000004</v>
      </c>
      <c r="H136" s="40">
        <v>3478.4000000000005</v>
      </c>
      <c r="I136" s="40">
        <v>3560.1000000000004</v>
      </c>
      <c r="J136" s="40">
        <v>3626.8000000000006</v>
      </c>
      <c r="K136" s="31">
        <v>3493.4</v>
      </c>
      <c r="L136" s="31">
        <v>3345</v>
      </c>
      <c r="M136" s="31">
        <v>16.011520000000001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468.5</v>
      </c>
      <c r="D137" s="40">
        <v>469.61666666666662</v>
      </c>
      <c r="E137" s="40">
        <v>466.48333333333323</v>
      </c>
      <c r="F137" s="40">
        <v>464.46666666666664</v>
      </c>
      <c r="G137" s="40">
        <v>461.33333333333326</v>
      </c>
      <c r="H137" s="40">
        <v>471.63333333333321</v>
      </c>
      <c r="I137" s="40">
        <v>474.76666666666654</v>
      </c>
      <c r="J137" s="40">
        <v>476.78333333333319</v>
      </c>
      <c r="K137" s="31">
        <v>472.75</v>
      </c>
      <c r="L137" s="31">
        <v>467.6</v>
      </c>
      <c r="M137" s="31">
        <v>7.6532999999999998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4288.6000000000004</v>
      </c>
      <c r="D138" s="40">
        <v>4312.8666666666668</v>
      </c>
      <c r="E138" s="40">
        <v>4226.7333333333336</v>
      </c>
      <c r="F138" s="40">
        <v>4164.8666666666668</v>
      </c>
      <c r="G138" s="40">
        <v>4078.7333333333336</v>
      </c>
      <c r="H138" s="40">
        <v>4374.7333333333336</v>
      </c>
      <c r="I138" s="40">
        <v>4460.8666666666668</v>
      </c>
      <c r="J138" s="40">
        <v>4522.7333333333336</v>
      </c>
      <c r="K138" s="31">
        <v>4399</v>
      </c>
      <c r="L138" s="31">
        <v>4251</v>
      </c>
      <c r="M138" s="31">
        <v>9.2164199999999994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1618.75</v>
      </c>
      <c r="D139" s="40">
        <v>1612.2166666666665</v>
      </c>
      <c r="E139" s="40">
        <v>1601.633333333333</v>
      </c>
      <c r="F139" s="40">
        <v>1584.5166666666664</v>
      </c>
      <c r="G139" s="40">
        <v>1573.9333333333329</v>
      </c>
      <c r="H139" s="40">
        <v>1629.333333333333</v>
      </c>
      <c r="I139" s="40">
        <v>1639.9166666666665</v>
      </c>
      <c r="J139" s="40">
        <v>1657.0333333333331</v>
      </c>
      <c r="K139" s="31">
        <v>1622.8</v>
      </c>
      <c r="L139" s="31">
        <v>1595.1</v>
      </c>
      <c r="M139" s="31">
        <v>41.573880000000003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668.8</v>
      </c>
      <c r="D140" s="40">
        <v>671.6</v>
      </c>
      <c r="E140" s="40">
        <v>663.25</v>
      </c>
      <c r="F140" s="40">
        <v>657.69999999999993</v>
      </c>
      <c r="G140" s="40">
        <v>649.34999999999991</v>
      </c>
      <c r="H140" s="40">
        <v>677.15000000000009</v>
      </c>
      <c r="I140" s="40">
        <v>685.50000000000023</v>
      </c>
      <c r="J140" s="40">
        <v>691.05000000000018</v>
      </c>
      <c r="K140" s="31">
        <v>679.95</v>
      </c>
      <c r="L140" s="31">
        <v>666.05</v>
      </c>
      <c r="M140" s="31">
        <v>13.74596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1179.75</v>
      </c>
      <c r="D141" s="40">
        <v>1174.3499999999999</v>
      </c>
      <c r="E141" s="40">
        <v>1166.7499999999998</v>
      </c>
      <c r="F141" s="40">
        <v>1153.7499999999998</v>
      </c>
      <c r="G141" s="40">
        <v>1146.1499999999996</v>
      </c>
      <c r="H141" s="40">
        <v>1187.3499999999999</v>
      </c>
      <c r="I141" s="40">
        <v>1194.9500000000003</v>
      </c>
      <c r="J141" s="40">
        <v>1207.95</v>
      </c>
      <c r="K141" s="31">
        <v>1181.95</v>
      </c>
      <c r="L141" s="31">
        <v>1161.3499999999999</v>
      </c>
      <c r="M141" s="31">
        <v>9.8982700000000001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82449.850000000006</v>
      </c>
      <c r="D142" s="40">
        <v>82171.583333333328</v>
      </c>
      <c r="E142" s="40">
        <v>81633.166666666657</v>
      </c>
      <c r="F142" s="40">
        <v>80816.483333333323</v>
      </c>
      <c r="G142" s="40">
        <v>80278.066666666651</v>
      </c>
      <c r="H142" s="40">
        <v>82988.266666666663</v>
      </c>
      <c r="I142" s="40">
        <v>83526.68333333332</v>
      </c>
      <c r="J142" s="40">
        <v>84343.366666666669</v>
      </c>
      <c r="K142" s="31">
        <v>82710</v>
      </c>
      <c r="L142" s="31">
        <v>81354.899999999994</v>
      </c>
      <c r="M142" s="31">
        <v>0.11216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1152.75</v>
      </c>
      <c r="D143" s="40">
        <v>1154.7833333333335</v>
      </c>
      <c r="E143" s="40">
        <v>1144.666666666667</v>
      </c>
      <c r="F143" s="40">
        <v>1136.5833333333335</v>
      </c>
      <c r="G143" s="40">
        <v>1126.4666666666669</v>
      </c>
      <c r="H143" s="40">
        <v>1162.866666666667</v>
      </c>
      <c r="I143" s="40">
        <v>1172.9833333333333</v>
      </c>
      <c r="J143" s="40">
        <v>1181.0666666666671</v>
      </c>
      <c r="K143" s="31">
        <v>1164.9000000000001</v>
      </c>
      <c r="L143" s="31">
        <v>1146.7</v>
      </c>
      <c r="M143" s="31">
        <v>2.4728500000000002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162</v>
      </c>
      <c r="D144" s="40">
        <v>161.76666666666665</v>
      </c>
      <c r="E144" s="40">
        <v>160.33333333333331</v>
      </c>
      <c r="F144" s="40">
        <v>158.66666666666666</v>
      </c>
      <c r="G144" s="40">
        <v>157.23333333333332</v>
      </c>
      <c r="H144" s="40">
        <v>163.43333333333331</v>
      </c>
      <c r="I144" s="40">
        <v>164.86666666666665</v>
      </c>
      <c r="J144" s="40">
        <v>166.5333333333333</v>
      </c>
      <c r="K144" s="31">
        <v>163.19999999999999</v>
      </c>
      <c r="L144" s="31">
        <v>160.1</v>
      </c>
      <c r="M144" s="31">
        <v>28.44051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779.8</v>
      </c>
      <c r="D145" s="40">
        <v>780.1</v>
      </c>
      <c r="E145" s="40">
        <v>776.2</v>
      </c>
      <c r="F145" s="40">
        <v>772.6</v>
      </c>
      <c r="G145" s="40">
        <v>768.7</v>
      </c>
      <c r="H145" s="40">
        <v>783.7</v>
      </c>
      <c r="I145" s="40">
        <v>787.59999999999991</v>
      </c>
      <c r="J145" s="40">
        <v>791.2</v>
      </c>
      <c r="K145" s="31">
        <v>784</v>
      </c>
      <c r="L145" s="31">
        <v>776.5</v>
      </c>
      <c r="M145" s="31">
        <v>8.4505400000000002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186.95</v>
      </c>
      <c r="D146" s="40">
        <v>188.13333333333333</v>
      </c>
      <c r="E146" s="40">
        <v>185.41666666666666</v>
      </c>
      <c r="F146" s="40">
        <v>183.88333333333333</v>
      </c>
      <c r="G146" s="40">
        <v>181.16666666666666</v>
      </c>
      <c r="H146" s="40">
        <v>189.66666666666666</v>
      </c>
      <c r="I146" s="40">
        <v>192.38333333333335</v>
      </c>
      <c r="J146" s="40">
        <v>193.91666666666666</v>
      </c>
      <c r="K146" s="31">
        <v>190.85</v>
      </c>
      <c r="L146" s="31">
        <v>186.6</v>
      </c>
      <c r="M146" s="31">
        <v>45.624139999999997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524.70000000000005</v>
      </c>
      <c r="D147" s="40">
        <v>528.03333333333342</v>
      </c>
      <c r="E147" s="40">
        <v>518.96666666666681</v>
      </c>
      <c r="F147" s="40">
        <v>513.23333333333335</v>
      </c>
      <c r="G147" s="40">
        <v>504.16666666666674</v>
      </c>
      <c r="H147" s="40">
        <v>533.76666666666688</v>
      </c>
      <c r="I147" s="40">
        <v>542.83333333333348</v>
      </c>
      <c r="J147" s="40">
        <v>548.56666666666695</v>
      </c>
      <c r="K147" s="31">
        <v>537.1</v>
      </c>
      <c r="L147" s="31">
        <v>522.29999999999995</v>
      </c>
      <c r="M147" s="31">
        <v>15.823510000000001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7303.55</v>
      </c>
      <c r="D148" s="40">
        <v>7303.1166666666659</v>
      </c>
      <c r="E148" s="40">
        <v>7273.2333333333318</v>
      </c>
      <c r="F148" s="40">
        <v>7242.9166666666661</v>
      </c>
      <c r="G148" s="40">
        <v>7213.0333333333319</v>
      </c>
      <c r="H148" s="40">
        <v>7333.4333333333316</v>
      </c>
      <c r="I148" s="40">
        <v>7363.3166666666648</v>
      </c>
      <c r="J148" s="40">
        <v>7393.6333333333314</v>
      </c>
      <c r="K148" s="31">
        <v>7333</v>
      </c>
      <c r="L148" s="31">
        <v>7272.8</v>
      </c>
      <c r="M148" s="31">
        <v>2.8155199999999998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1064.5</v>
      </c>
      <c r="D149" s="40">
        <v>1070.8333333333333</v>
      </c>
      <c r="E149" s="40">
        <v>1051.6666666666665</v>
      </c>
      <c r="F149" s="40">
        <v>1038.8333333333333</v>
      </c>
      <c r="G149" s="40">
        <v>1019.6666666666665</v>
      </c>
      <c r="H149" s="40">
        <v>1083.6666666666665</v>
      </c>
      <c r="I149" s="40">
        <v>1102.833333333333</v>
      </c>
      <c r="J149" s="40">
        <v>1115.6666666666665</v>
      </c>
      <c r="K149" s="31">
        <v>1090</v>
      </c>
      <c r="L149" s="31">
        <v>1058</v>
      </c>
      <c r="M149" s="31">
        <v>6.2594799999999999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2736.2</v>
      </c>
      <c r="D150" s="40">
        <v>2730.0666666666666</v>
      </c>
      <c r="E150" s="40">
        <v>2716.1333333333332</v>
      </c>
      <c r="F150" s="40">
        <v>2696.0666666666666</v>
      </c>
      <c r="G150" s="40">
        <v>2682.1333333333332</v>
      </c>
      <c r="H150" s="40">
        <v>2750.1333333333332</v>
      </c>
      <c r="I150" s="40">
        <v>2764.0666666666666</v>
      </c>
      <c r="J150" s="40">
        <v>2784.1333333333332</v>
      </c>
      <c r="K150" s="31">
        <v>2744</v>
      </c>
      <c r="L150" s="31">
        <v>2710</v>
      </c>
      <c r="M150" s="31">
        <v>7.4637500000000001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2390.1999999999998</v>
      </c>
      <c r="D151" s="40">
        <v>2386.1833333333329</v>
      </c>
      <c r="E151" s="40">
        <v>2350.4166666666661</v>
      </c>
      <c r="F151" s="40">
        <v>2310.6333333333332</v>
      </c>
      <c r="G151" s="40">
        <v>2274.8666666666663</v>
      </c>
      <c r="H151" s="40">
        <v>2425.9666666666658</v>
      </c>
      <c r="I151" s="40">
        <v>2461.7333333333331</v>
      </c>
      <c r="J151" s="40">
        <v>2501.5166666666655</v>
      </c>
      <c r="K151" s="31">
        <v>2421.9499999999998</v>
      </c>
      <c r="L151" s="31">
        <v>2346.4</v>
      </c>
      <c r="M151" s="31">
        <v>4.32057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1569.2</v>
      </c>
      <c r="D152" s="40">
        <v>1571.5833333333333</v>
      </c>
      <c r="E152" s="40">
        <v>1561.2166666666665</v>
      </c>
      <c r="F152" s="40">
        <v>1553.2333333333331</v>
      </c>
      <c r="G152" s="40">
        <v>1542.8666666666663</v>
      </c>
      <c r="H152" s="40">
        <v>1579.5666666666666</v>
      </c>
      <c r="I152" s="40">
        <v>1589.9333333333334</v>
      </c>
      <c r="J152" s="40">
        <v>1597.9166666666667</v>
      </c>
      <c r="K152" s="31">
        <v>1581.95</v>
      </c>
      <c r="L152" s="31">
        <v>1563.6</v>
      </c>
      <c r="M152" s="31">
        <v>4.5373700000000001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1108.05</v>
      </c>
      <c r="D153" s="40">
        <v>1102.6833333333334</v>
      </c>
      <c r="E153" s="40">
        <v>1091.8166666666668</v>
      </c>
      <c r="F153" s="40">
        <v>1075.5833333333335</v>
      </c>
      <c r="G153" s="40">
        <v>1064.7166666666669</v>
      </c>
      <c r="H153" s="40">
        <v>1118.9166666666667</v>
      </c>
      <c r="I153" s="40">
        <v>1129.7833333333335</v>
      </c>
      <c r="J153" s="40">
        <v>1146.0166666666667</v>
      </c>
      <c r="K153" s="31">
        <v>1113.55</v>
      </c>
      <c r="L153" s="31">
        <v>1086.45</v>
      </c>
      <c r="M153" s="31">
        <v>2.5227400000000002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178.7</v>
      </c>
      <c r="D154" s="40">
        <v>176.85</v>
      </c>
      <c r="E154" s="40">
        <v>173.95</v>
      </c>
      <c r="F154" s="40">
        <v>169.2</v>
      </c>
      <c r="G154" s="40">
        <v>166.29999999999998</v>
      </c>
      <c r="H154" s="40">
        <v>181.6</v>
      </c>
      <c r="I154" s="40">
        <v>184.50000000000003</v>
      </c>
      <c r="J154" s="40">
        <v>189.25</v>
      </c>
      <c r="K154" s="31">
        <v>179.75</v>
      </c>
      <c r="L154" s="31">
        <v>172.1</v>
      </c>
      <c r="M154" s="31">
        <v>440.51841000000002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119.1</v>
      </c>
      <c r="D155" s="40">
        <v>119.39999999999999</v>
      </c>
      <c r="E155" s="40">
        <v>117.99999999999999</v>
      </c>
      <c r="F155" s="40">
        <v>116.89999999999999</v>
      </c>
      <c r="G155" s="40">
        <v>115.49999999999999</v>
      </c>
      <c r="H155" s="40">
        <v>120.49999999999999</v>
      </c>
      <c r="I155" s="40">
        <v>121.89999999999999</v>
      </c>
      <c r="J155" s="40">
        <v>122.99999999999999</v>
      </c>
      <c r="K155" s="31">
        <v>120.8</v>
      </c>
      <c r="L155" s="31">
        <v>118.3</v>
      </c>
      <c r="M155" s="31">
        <v>171.98632000000001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3889.35</v>
      </c>
      <c r="D156" s="40">
        <v>3904.7833333333333</v>
      </c>
      <c r="E156" s="40">
        <v>3840.5666666666666</v>
      </c>
      <c r="F156" s="40">
        <v>3791.7833333333333</v>
      </c>
      <c r="G156" s="40">
        <v>3727.5666666666666</v>
      </c>
      <c r="H156" s="40">
        <v>3953.5666666666666</v>
      </c>
      <c r="I156" s="40">
        <v>4017.7833333333328</v>
      </c>
      <c r="J156" s="40">
        <v>4066.5666666666666</v>
      </c>
      <c r="K156" s="31">
        <v>3969</v>
      </c>
      <c r="L156" s="31">
        <v>3856</v>
      </c>
      <c r="M156" s="31">
        <v>2.0954999999999999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17654.2</v>
      </c>
      <c r="D157" s="40">
        <v>17635.716666666664</v>
      </c>
      <c r="E157" s="40">
        <v>17556.433333333327</v>
      </c>
      <c r="F157" s="40">
        <v>17458.666666666664</v>
      </c>
      <c r="G157" s="40">
        <v>17379.383333333328</v>
      </c>
      <c r="H157" s="40">
        <v>17733.483333333326</v>
      </c>
      <c r="I157" s="40">
        <v>17812.766666666659</v>
      </c>
      <c r="J157" s="40">
        <v>17910.533333333326</v>
      </c>
      <c r="K157" s="31">
        <v>17715</v>
      </c>
      <c r="L157" s="31">
        <v>17537.95</v>
      </c>
      <c r="M157" s="31">
        <v>0.36685000000000001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418.6</v>
      </c>
      <c r="D158" s="40">
        <v>418.38333333333338</v>
      </c>
      <c r="E158" s="40">
        <v>397.41666666666674</v>
      </c>
      <c r="F158" s="40">
        <v>376.23333333333335</v>
      </c>
      <c r="G158" s="40">
        <v>355.26666666666671</v>
      </c>
      <c r="H158" s="40">
        <v>439.56666666666678</v>
      </c>
      <c r="I158" s="40">
        <v>460.53333333333336</v>
      </c>
      <c r="J158" s="40">
        <v>481.71666666666681</v>
      </c>
      <c r="K158" s="31">
        <v>439.35</v>
      </c>
      <c r="L158" s="31">
        <v>397.2</v>
      </c>
      <c r="M158" s="31">
        <v>130.05295000000001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706.75</v>
      </c>
      <c r="D159" s="40">
        <v>708.11666666666667</v>
      </c>
      <c r="E159" s="40">
        <v>692.23333333333335</v>
      </c>
      <c r="F159" s="40">
        <v>677.7166666666667</v>
      </c>
      <c r="G159" s="40">
        <v>661.83333333333337</v>
      </c>
      <c r="H159" s="40">
        <v>722.63333333333333</v>
      </c>
      <c r="I159" s="40">
        <v>738.51666666666677</v>
      </c>
      <c r="J159" s="40">
        <v>753.0333333333333</v>
      </c>
      <c r="K159" s="31">
        <v>724</v>
      </c>
      <c r="L159" s="31">
        <v>693.6</v>
      </c>
      <c r="M159" s="31">
        <v>7.3214199999999998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116.8</v>
      </c>
      <c r="D160" s="40">
        <v>116.64999999999999</v>
      </c>
      <c r="E160" s="40">
        <v>115.89999999999998</v>
      </c>
      <c r="F160" s="40">
        <v>114.99999999999999</v>
      </c>
      <c r="G160" s="40">
        <v>114.24999999999997</v>
      </c>
      <c r="H160" s="40">
        <v>117.54999999999998</v>
      </c>
      <c r="I160" s="40">
        <v>118.30000000000001</v>
      </c>
      <c r="J160" s="40">
        <v>119.19999999999999</v>
      </c>
      <c r="K160" s="31">
        <v>117.4</v>
      </c>
      <c r="L160" s="31">
        <v>115.75</v>
      </c>
      <c r="M160" s="31">
        <v>196.91247999999999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156.65</v>
      </c>
      <c r="D161" s="40">
        <v>157.86666666666667</v>
      </c>
      <c r="E161" s="40">
        <v>153.78333333333336</v>
      </c>
      <c r="F161" s="40">
        <v>150.91666666666669</v>
      </c>
      <c r="G161" s="40">
        <v>146.83333333333337</v>
      </c>
      <c r="H161" s="40">
        <v>160.73333333333335</v>
      </c>
      <c r="I161" s="40">
        <v>164.81666666666666</v>
      </c>
      <c r="J161" s="40">
        <v>167.68333333333334</v>
      </c>
      <c r="K161" s="31">
        <v>161.94999999999999</v>
      </c>
      <c r="L161" s="31">
        <v>155</v>
      </c>
      <c r="M161" s="31">
        <v>14.640330000000001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2973</v>
      </c>
      <c r="D162" s="40">
        <v>2973.4333333333329</v>
      </c>
      <c r="E162" s="40">
        <v>2948.8666666666659</v>
      </c>
      <c r="F162" s="40">
        <v>2924.7333333333331</v>
      </c>
      <c r="G162" s="40">
        <v>2900.1666666666661</v>
      </c>
      <c r="H162" s="40">
        <v>2997.5666666666657</v>
      </c>
      <c r="I162" s="40">
        <v>3022.1333333333323</v>
      </c>
      <c r="J162" s="40">
        <v>3046.2666666666655</v>
      </c>
      <c r="K162" s="31">
        <v>2998</v>
      </c>
      <c r="L162" s="31">
        <v>2949.3</v>
      </c>
      <c r="M162" s="31">
        <v>3.4243899999999998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33140.9</v>
      </c>
      <c r="D163" s="40">
        <v>33215.366666666661</v>
      </c>
      <c r="E163" s="40">
        <v>32938.733333333323</v>
      </c>
      <c r="F163" s="40">
        <v>32736.566666666658</v>
      </c>
      <c r="G163" s="40">
        <v>32459.93333333332</v>
      </c>
      <c r="H163" s="40">
        <v>33417.533333333326</v>
      </c>
      <c r="I163" s="40">
        <v>33694.166666666672</v>
      </c>
      <c r="J163" s="40">
        <v>33896.333333333328</v>
      </c>
      <c r="K163" s="31">
        <v>33492</v>
      </c>
      <c r="L163" s="31">
        <v>33013.199999999997</v>
      </c>
      <c r="M163" s="31">
        <v>0.14516999999999999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221.65</v>
      </c>
      <c r="D164" s="40">
        <v>221.31666666666669</v>
      </c>
      <c r="E164" s="40">
        <v>220.43333333333339</v>
      </c>
      <c r="F164" s="40">
        <v>219.2166666666667</v>
      </c>
      <c r="G164" s="40">
        <v>218.3333333333334</v>
      </c>
      <c r="H164" s="40">
        <v>222.53333333333339</v>
      </c>
      <c r="I164" s="40">
        <v>223.41666666666666</v>
      </c>
      <c r="J164" s="40">
        <v>224.63333333333338</v>
      </c>
      <c r="K164" s="31">
        <v>222.2</v>
      </c>
      <c r="L164" s="31">
        <v>220.1</v>
      </c>
      <c r="M164" s="31">
        <v>26.565829999999998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5673.05</v>
      </c>
      <c r="D165" s="40">
        <v>5669.6833333333334</v>
      </c>
      <c r="E165" s="40">
        <v>5629.3666666666668</v>
      </c>
      <c r="F165" s="40">
        <v>5585.6833333333334</v>
      </c>
      <c r="G165" s="40">
        <v>5545.3666666666668</v>
      </c>
      <c r="H165" s="40">
        <v>5713.3666666666668</v>
      </c>
      <c r="I165" s="40">
        <v>5753.6833333333343</v>
      </c>
      <c r="J165" s="40">
        <v>5797.3666666666668</v>
      </c>
      <c r="K165" s="31">
        <v>5710</v>
      </c>
      <c r="L165" s="31">
        <v>5626</v>
      </c>
      <c r="M165" s="31">
        <v>0.40717999999999999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2244.1999999999998</v>
      </c>
      <c r="D166" s="40">
        <v>2251.3833333333332</v>
      </c>
      <c r="E166" s="40">
        <v>2232.8166666666666</v>
      </c>
      <c r="F166" s="40">
        <v>2221.4333333333334</v>
      </c>
      <c r="G166" s="40">
        <v>2202.8666666666668</v>
      </c>
      <c r="H166" s="40">
        <v>2262.7666666666664</v>
      </c>
      <c r="I166" s="40">
        <v>2281.333333333333</v>
      </c>
      <c r="J166" s="40">
        <v>2292.7166666666662</v>
      </c>
      <c r="K166" s="31">
        <v>2269.9499999999998</v>
      </c>
      <c r="L166" s="31">
        <v>2240</v>
      </c>
      <c r="M166" s="31">
        <v>2.2570199999999998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2351.25</v>
      </c>
      <c r="D167" s="40">
        <v>2337.3666666666668</v>
      </c>
      <c r="E167" s="40">
        <v>2294.9333333333334</v>
      </c>
      <c r="F167" s="40">
        <v>2238.6166666666668</v>
      </c>
      <c r="G167" s="40">
        <v>2196.1833333333334</v>
      </c>
      <c r="H167" s="40">
        <v>2393.6833333333334</v>
      </c>
      <c r="I167" s="40">
        <v>2436.1166666666668</v>
      </c>
      <c r="J167" s="40">
        <v>2492.4333333333334</v>
      </c>
      <c r="K167" s="31">
        <v>2379.8000000000002</v>
      </c>
      <c r="L167" s="31">
        <v>2281.0500000000002</v>
      </c>
      <c r="M167" s="31">
        <v>11.37222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1936.1</v>
      </c>
      <c r="D168" s="40">
        <v>1934.9166666666667</v>
      </c>
      <c r="E168" s="40">
        <v>1885.8333333333335</v>
      </c>
      <c r="F168" s="40">
        <v>1835.5666666666668</v>
      </c>
      <c r="G168" s="40">
        <v>1786.4833333333336</v>
      </c>
      <c r="H168" s="40">
        <v>1985.1833333333334</v>
      </c>
      <c r="I168" s="40">
        <v>2034.2666666666669</v>
      </c>
      <c r="J168" s="40">
        <v>2084.5333333333333</v>
      </c>
      <c r="K168" s="31">
        <v>1984</v>
      </c>
      <c r="L168" s="31">
        <v>1884.65</v>
      </c>
      <c r="M168" s="31">
        <v>5.5416499999999997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127.55</v>
      </c>
      <c r="D169" s="40">
        <v>126.78333333333335</v>
      </c>
      <c r="E169" s="40">
        <v>125.51666666666668</v>
      </c>
      <c r="F169" s="40">
        <v>123.48333333333333</v>
      </c>
      <c r="G169" s="40">
        <v>122.21666666666667</v>
      </c>
      <c r="H169" s="40">
        <v>128.81666666666669</v>
      </c>
      <c r="I169" s="40">
        <v>130.08333333333337</v>
      </c>
      <c r="J169" s="40">
        <v>132.1166666666667</v>
      </c>
      <c r="K169" s="31">
        <v>128.05000000000001</v>
      </c>
      <c r="L169" s="31">
        <v>124.75</v>
      </c>
      <c r="M169" s="31">
        <v>57.428930000000001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233.85</v>
      </c>
      <c r="D170" s="40">
        <v>233.61666666666667</v>
      </c>
      <c r="E170" s="40">
        <v>230.73333333333335</v>
      </c>
      <c r="F170" s="40">
        <v>227.61666666666667</v>
      </c>
      <c r="G170" s="40">
        <v>224.73333333333335</v>
      </c>
      <c r="H170" s="40">
        <v>236.73333333333335</v>
      </c>
      <c r="I170" s="40">
        <v>239.61666666666667</v>
      </c>
      <c r="J170" s="40">
        <v>242.73333333333335</v>
      </c>
      <c r="K170" s="31">
        <v>236.5</v>
      </c>
      <c r="L170" s="31">
        <v>230.5</v>
      </c>
      <c r="M170" s="31">
        <v>89.45881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329.65</v>
      </c>
      <c r="D171" s="40">
        <v>325.18333333333334</v>
      </c>
      <c r="E171" s="40">
        <v>315.9666666666667</v>
      </c>
      <c r="F171" s="40">
        <v>302.28333333333336</v>
      </c>
      <c r="G171" s="40">
        <v>293.06666666666672</v>
      </c>
      <c r="H171" s="40">
        <v>338.86666666666667</v>
      </c>
      <c r="I171" s="40">
        <v>348.08333333333326</v>
      </c>
      <c r="J171" s="40">
        <v>361.76666666666665</v>
      </c>
      <c r="K171" s="31">
        <v>334.4</v>
      </c>
      <c r="L171" s="31">
        <v>311.5</v>
      </c>
      <c r="M171" s="31">
        <v>30.586980000000001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12908.15</v>
      </c>
      <c r="D172" s="40">
        <v>12932.966666666665</v>
      </c>
      <c r="E172" s="40">
        <v>12825.98333333333</v>
      </c>
      <c r="F172" s="40">
        <v>12743.816666666664</v>
      </c>
      <c r="G172" s="40">
        <v>12636.833333333328</v>
      </c>
      <c r="H172" s="40">
        <v>13015.133333333331</v>
      </c>
      <c r="I172" s="40">
        <v>13122.116666666665</v>
      </c>
      <c r="J172" s="40">
        <v>13204.283333333333</v>
      </c>
      <c r="K172" s="31">
        <v>13039.95</v>
      </c>
      <c r="L172" s="31">
        <v>12850.8</v>
      </c>
      <c r="M172" s="31">
        <v>0.13779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40.85</v>
      </c>
      <c r="D173" s="40">
        <v>40.783333333333339</v>
      </c>
      <c r="E173" s="40">
        <v>40.366666666666674</v>
      </c>
      <c r="F173" s="40">
        <v>39.883333333333333</v>
      </c>
      <c r="G173" s="40">
        <v>39.466666666666669</v>
      </c>
      <c r="H173" s="40">
        <v>41.26666666666668</v>
      </c>
      <c r="I173" s="40">
        <v>41.683333333333351</v>
      </c>
      <c r="J173" s="40">
        <v>42.166666666666686</v>
      </c>
      <c r="K173" s="31">
        <v>41.2</v>
      </c>
      <c r="L173" s="31">
        <v>40.299999999999997</v>
      </c>
      <c r="M173" s="31">
        <v>415.60169999999999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214.85</v>
      </c>
      <c r="D174" s="40">
        <v>215.41666666666666</v>
      </c>
      <c r="E174" s="40">
        <v>213.58333333333331</v>
      </c>
      <c r="F174" s="40">
        <v>212.31666666666666</v>
      </c>
      <c r="G174" s="40">
        <v>210.48333333333332</v>
      </c>
      <c r="H174" s="40">
        <v>216.68333333333331</v>
      </c>
      <c r="I174" s="40">
        <v>218.51666666666662</v>
      </c>
      <c r="J174" s="40">
        <v>219.7833333333333</v>
      </c>
      <c r="K174" s="31">
        <v>217.25</v>
      </c>
      <c r="L174" s="31">
        <v>214.15</v>
      </c>
      <c r="M174" s="31">
        <v>49.683759999999999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151.65</v>
      </c>
      <c r="D175" s="40">
        <v>151.56666666666669</v>
      </c>
      <c r="E175" s="40">
        <v>150.43333333333339</v>
      </c>
      <c r="F175" s="40">
        <v>149.2166666666667</v>
      </c>
      <c r="G175" s="40">
        <v>148.0833333333334</v>
      </c>
      <c r="H175" s="40">
        <v>152.78333333333339</v>
      </c>
      <c r="I175" s="40">
        <v>153.91666666666666</v>
      </c>
      <c r="J175" s="40">
        <v>155.13333333333338</v>
      </c>
      <c r="K175" s="31">
        <v>152.69999999999999</v>
      </c>
      <c r="L175" s="31">
        <v>150.35</v>
      </c>
      <c r="M175" s="31">
        <v>23.329689999999999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2112.4</v>
      </c>
      <c r="D176" s="40">
        <v>2104.9166666666665</v>
      </c>
      <c r="E176" s="40">
        <v>2095.083333333333</v>
      </c>
      <c r="F176" s="40">
        <v>2077.7666666666664</v>
      </c>
      <c r="G176" s="40">
        <v>2067.9333333333329</v>
      </c>
      <c r="H176" s="40">
        <v>2122.2333333333331</v>
      </c>
      <c r="I176" s="40">
        <v>2132.0666666666662</v>
      </c>
      <c r="J176" s="40">
        <v>2149.3833333333332</v>
      </c>
      <c r="K176" s="31">
        <v>2114.75</v>
      </c>
      <c r="L176" s="31">
        <v>2087.6</v>
      </c>
      <c r="M176" s="31">
        <v>40.742060000000002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990</v>
      </c>
      <c r="D177" s="40">
        <v>985.80000000000007</v>
      </c>
      <c r="E177" s="40">
        <v>980.20000000000016</v>
      </c>
      <c r="F177" s="40">
        <v>970.40000000000009</v>
      </c>
      <c r="G177" s="40">
        <v>964.80000000000018</v>
      </c>
      <c r="H177" s="40">
        <v>995.60000000000014</v>
      </c>
      <c r="I177" s="40">
        <v>1001.2</v>
      </c>
      <c r="J177" s="40">
        <v>1011.0000000000001</v>
      </c>
      <c r="K177" s="31">
        <v>991.4</v>
      </c>
      <c r="L177" s="31">
        <v>976</v>
      </c>
      <c r="M177" s="31">
        <v>7.0516300000000003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1050.25</v>
      </c>
      <c r="D178" s="40">
        <v>1051.7333333333333</v>
      </c>
      <c r="E178" s="40">
        <v>1045.6166666666668</v>
      </c>
      <c r="F178" s="40">
        <v>1040.9833333333333</v>
      </c>
      <c r="G178" s="40">
        <v>1034.8666666666668</v>
      </c>
      <c r="H178" s="40">
        <v>1056.3666666666668</v>
      </c>
      <c r="I178" s="40">
        <v>1062.4833333333331</v>
      </c>
      <c r="J178" s="40">
        <v>1067.1166666666668</v>
      </c>
      <c r="K178" s="31">
        <v>1057.8499999999999</v>
      </c>
      <c r="L178" s="31">
        <v>1047.0999999999999</v>
      </c>
      <c r="M178" s="31">
        <v>6.99003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7761.85</v>
      </c>
      <c r="D179" s="40">
        <v>7733.2666666666664</v>
      </c>
      <c r="E179" s="40">
        <v>7666.583333333333</v>
      </c>
      <c r="F179" s="40">
        <v>7571.3166666666666</v>
      </c>
      <c r="G179" s="40">
        <v>7504.6333333333332</v>
      </c>
      <c r="H179" s="40">
        <v>7828.5333333333328</v>
      </c>
      <c r="I179" s="40">
        <v>7895.2166666666672</v>
      </c>
      <c r="J179" s="40">
        <v>7990.4833333333327</v>
      </c>
      <c r="K179" s="31">
        <v>7799.95</v>
      </c>
      <c r="L179" s="31">
        <v>7638</v>
      </c>
      <c r="M179" s="31">
        <v>0.91418999999999995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7961.3</v>
      </c>
      <c r="D180" s="40">
        <v>7961.4666666666672</v>
      </c>
      <c r="E180" s="40">
        <v>7903.8833333333341</v>
      </c>
      <c r="F180" s="40">
        <v>7846.4666666666672</v>
      </c>
      <c r="G180" s="40">
        <v>7788.8833333333341</v>
      </c>
      <c r="H180" s="40">
        <v>8018.8833333333341</v>
      </c>
      <c r="I180" s="40">
        <v>8076.4666666666662</v>
      </c>
      <c r="J180" s="40">
        <v>8133.8833333333341</v>
      </c>
      <c r="K180" s="31">
        <v>8019.05</v>
      </c>
      <c r="L180" s="31">
        <v>7904.05</v>
      </c>
      <c r="M180" s="31">
        <v>0.32301000000000002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28096.15</v>
      </c>
      <c r="D181" s="40">
        <v>28198.716666666664</v>
      </c>
      <c r="E181" s="40">
        <v>27897.433333333327</v>
      </c>
      <c r="F181" s="40">
        <v>27698.716666666664</v>
      </c>
      <c r="G181" s="40">
        <v>27397.433333333327</v>
      </c>
      <c r="H181" s="40">
        <v>28397.433333333327</v>
      </c>
      <c r="I181" s="40">
        <v>28698.71666666666</v>
      </c>
      <c r="J181" s="40">
        <v>28897.433333333327</v>
      </c>
      <c r="K181" s="31">
        <v>28500</v>
      </c>
      <c r="L181" s="31">
        <v>28000</v>
      </c>
      <c r="M181" s="31">
        <v>0.37668000000000001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1449.35</v>
      </c>
      <c r="D182" s="40">
        <v>1454.6166666666668</v>
      </c>
      <c r="E182" s="40">
        <v>1438.7333333333336</v>
      </c>
      <c r="F182" s="40">
        <v>1428.1166666666668</v>
      </c>
      <c r="G182" s="40">
        <v>1412.2333333333336</v>
      </c>
      <c r="H182" s="40">
        <v>1465.2333333333336</v>
      </c>
      <c r="I182" s="40">
        <v>1481.1166666666668</v>
      </c>
      <c r="J182" s="40">
        <v>1491.7333333333336</v>
      </c>
      <c r="K182" s="31">
        <v>1470.5</v>
      </c>
      <c r="L182" s="31">
        <v>1444</v>
      </c>
      <c r="M182" s="31">
        <v>6.1174600000000003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2013.3</v>
      </c>
      <c r="D183" s="40">
        <v>2022.2666666666667</v>
      </c>
      <c r="E183" s="40">
        <v>1999.5333333333333</v>
      </c>
      <c r="F183" s="40">
        <v>1985.7666666666667</v>
      </c>
      <c r="G183" s="40">
        <v>1963.0333333333333</v>
      </c>
      <c r="H183" s="40">
        <v>2036.0333333333333</v>
      </c>
      <c r="I183" s="40">
        <v>2058.7666666666664</v>
      </c>
      <c r="J183" s="40">
        <v>2072.5333333333333</v>
      </c>
      <c r="K183" s="31">
        <v>2045</v>
      </c>
      <c r="L183" s="31">
        <v>2008.5</v>
      </c>
      <c r="M183" s="31">
        <v>2.8680099999999999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430</v>
      </c>
      <c r="D184" s="40">
        <v>429.98333333333335</v>
      </c>
      <c r="E184" s="40">
        <v>427.4666666666667</v>
      </c>
      <c r="F184" s="40">
        <v>424.93333333333334</v>
      </c>
      <c r="G184" s="40">
        <v>422.41666666666669</v>
      </c>
      <c r="H184" s="40">
        <v>432.51666666666671</v>
      </c>
      <c r="I184" s="40">
        <v>435.03333333333336</v>
      </c>
      <c r="J184" s="40">
        <v>437.56666666666672</v>
      </c>
      <c r="K184" s="31">
        <v>432.5</v>
      </c>
      <c r="L184" s="31">
        <v>427.45</v>
      </c>
      <c r="M184" s="31">
        <v>87.138630000000006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127.2</v>
      </c>
      <c r="D185" s="40">
        <v>127.31666666666666</v>
      </c>
      <c r="E185" s="40">
        <v>126.18333333333334</v>
      </c>
      <c r="F185" s="40">
        <v>125.16666666666667</v>
      </c>
      <c r="G185" s="40">
        <v>124.03333333333335</v>
      </c>
      <c r="H185" s="40">
        <v>128.33333333333331</v>
      </c>
      <c r="I185" s="40">
        <v>129.46666666666664</v>
      </c>
      <c r="J185" s="40">
        <v>130.48333333333332</v>
      </c>
      <c r="K185" s="31">
        <v>128.44999999999999</v>
      </c>
      <c r="L185" s="31">
        <v>126.3</v>
      </c>
      <c r="M185" s="31">
        <v>317.31430999999998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688.6</v>
      </c>
      <c r="D186" s="40">
        <v>688.9666666666667</v>
      </c>
      <c r="E186" s="40">
        <v>682.28333333333342</v>
      </c>
      <c r="F186" s="40">
        <v>675.9666666666667</v>
      </c>
      <c r="G186" s="40">
        <v>669.28333333333342</v>
      </c>
      <c r="H186" s="40">
        <v>695.28333333333342</v>
      </c>
      <c r="I186" s="40">
        <v>701.96666666666681</v>
      </c>
      <c r="J186" s="40">
        <v>708.28333333333342</v>
      </c>
      <c r="K186" s="31">
        <v>695.65</v>
      </c>
      <c r="L186" s="31">
        <v>682.65</v>
      </c>
      <c r="M186" s="31">
        <v>34.793570000000003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533.79999999999995</v>
      </c>
      <c r="D187" s="40">
        <v>534.71666666666658</v>
      </c>
      <c r="E187" s="40">
        <v>530.63333333333321</v>
      </c>
      <c r="F187" s="40">
        <v>527.46666666666658</v>
      </c>
      <c r="G187" s="40">
        <v>523.38333333333321</v>
      </c>
      <c r="H187" s="40">
        <v>537.88333333333321</v>
      </c>
      <c r="I187" s="40">
        <v>541.96666666666647</v>
      </c>
      <c r="J187" s="40">
        <v>545.13333333333321</v>
      </c>
      <c r="K187" s="31">
        <v>538.79999999999995</v>
      </c>
      <c r="L187" s="31">
        <v>531.54999999999995</v>
      </c>
      <c r="M187" s="31">
        <v>12.245089999999999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668.15</v>
      </c>
      <c r="D188" s="40">
        <v>671.48333333333335</v>
      </c>
      <c r="E188" s="40">
        <v>642.9666666666667</v>
      </c>
      <c r="F188" s="40">
        <v>617.7833333333333</v>
      </c>
      <c r="G188" s="40">
        <v>589.26666666666665</v>
      </c>
      <c r="H188" s="40">
        <v>696.66666666666674</v>
      </c>
      <c r="I188" s="40">
        <v>725.18333333333339</v>
      </c>
      <c r="J188" s="40">
        <v>750.36666666666679</v>
      </c>
      <c r="K188" s="31">
        <v>700</v>
      </c>
      <c r="L188" s="31">
        <v>646.29999999999995</v>
      </c>
      <c r="M188" s="31">
        <v>61.004550000000002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611.65</v>
      </c>
      <c r="D189" s="40">
        <v>611.44999999999993</v>
      </c>
      <c r="E189" s="40">
        <v>607.49999999999989</v>
      </c>
      <c r="F189" s="40">
        <v>603.34999999999991</v>
      </c>
      <c r="G189" s="40">
        <v>599.39999999999986</v>
      </c>
      <c r="H189" s="40">
        <v>615.59999999999991</v>
      </c>
      <c r="I189" s="40">
        <v>619.54999999999995</v>
      </c>
      <c r="J189" s="40">
        <v>623.69999999999993</v>
      </c>
      <c r="K189" s="31">
        <v>615.4</v>
      </c>
      <c r="L189" s="31">
        <v>607.29999999999995</v>
      </c>
      <c r="M189" s="31">
        <v>12.18379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781</v>
      </c>
      <c r="D190" s="40">
        <v>779.98333333333323</v>
      </c>
      <c r="E190" s="40">
        <v>774.11666666666645</v>
      </c>
      <c r="F190" s="40">
        <v>767.23333333333323</v>
      </c>
      <c r="G190" s="40">
        <v>761.36666666666645</v>
      </c>
      <c r="H190" s="40">
        <v>786.86666666666645</v>
      </c>
      <c r="I190" s="40">
        <v>792.73333333333323</v>
      </c>
      <c r="J190" s="40">
        <v>799.61666666666645</v>
      </c>
      <c r="K190" s="31">
        <v>785.85</v>
      </c>
      <c r="L190" s="31">
        <v>773.1</v>
      </c>
      <c r="M190" s="31">
        <v>12.566129999999999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3194.8</v>
      </c>
      <c r="D191" s="40">
        <v>3202.2166666666667</v>
      </c>
      <c r="E191" s="40">
        <v>3184.5833333333335</v>
      </c>
      <c r="F191" s="40">
        <v>3174.3666666666668</v>
      </c>
      <c r="G191" s="40">
        <v>3156.7333333333336</v>
      </c>
      <c r="H191" s="40">
        <v>3212.4333333333334</v>
      </c>
      <c r="I191" s="40">
        <v>3230.0666666666666</v>
      </c>
      <c r="J191" s="40">
        <v>3240.2833333333333</v>
      </c>
      <c r="K191" s="31">
        <v>3219.85</v>
      </c>
      <c r="L191" s="31">
        <v>3192</v>
      </c>
      <c r="M191" s="31">
        <v>12.56526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763</v>
      </c>
      <c r="D192" s="40">
        <v>766.44999999999993</v>
      </c>
      <c r="E192" s="40">
        <v>757.94999999999982</v>
      </c>
      <c r="F192" s="40">
        <v>752.89999999999986</v>
      </c>
      <c r="G192" s="40">
        <v>744.39999999999975</v>
      </c>
      <c r="H192" s="40">
        <v>771.49999999999989</v>
      </c>
      <c r="I192" s="40">
        <v>780.00000000000011</v>
      </c>
      <c r="J192" s="40">
        <v>785.05</v>
      </c>
      <c r="K192" s="31">
        <v>774.95</v>
      </c>
      <c r="L192" s="31">
        <v>761.4</v>
      </c>
      <c r="M192" s="31">
        <v>9.8038299999999996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4302.6499999999996</v>
      </c>
      <c r="D193" s="40">
        <v>4354.2166666666662</v>
      </c>
      <c r="E193" s="40">
        <v>4238.4333333333325</v>
      </c>
      <c r="F193" s="40">
        <v>4174.2166666666662</v>
      </c>
      <c r="G193" s="40">
        <v>4058.4333333333325</v>
      </c>
      <c r="H193" s="40">
        <v>4418.4333333333325</v>
      </c>
      <c r="I193" s="40">
        <v>4534.2166666666672</v>
      </c>
      <c r="J193" s="40">
        <v>4598.4333333333325</v>
      </c>
      <c r="K193" s="31">
        <v>4470</v>
      </c>
      <c r="L193" s="31">
        <v>4290</v>
      </c>
      <c r="M193" s="31">
        <v>5.4980500000000001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311.25</v>
      </c>
      <c r="D194" s="40">
        <v>312.40000000000003</v>
      </c>
      <c r="E194" s="40">
        <v>309.35000000000008</v>
      </c>
      <c r="F194" s="40">
        <v>307.45000000000005</v>
      </c>
      <c r="G194" s="40">
        <v>304.40000000000009</v>
      </c>
      <c r="H194" s="40">
        <v>314.30000000000007</v>
      </c>
      <c r="I194" s="40">
        <v>317.35000000000002</v>
      </c>
      <c r="J194" s="40">
        <v>319.25000000000006</v>
      </c>
      <c r="K194" s="31">
        <v>315.45</v>
      </c>
      <c r="L194" s="31">
        <v>310.5</v>
      </c>
      <c r="M194" s="31">
        <v>251.48606000000001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124.15</v>
      </c>
      <c r="D195" s="40">
        <v>124.40000000000002</v>
      </c>
      <c r="E195" s="40">
        <v>123.40000000000003</v>
      </c>
      <c r="F195" s="40">
        <v>122.65000000000002</v>
      </c>
      <c r="G195" s="40">
        <v>121.65000000000003</v>
      </c>
      <c r="H195" s="40">
        <v>125.15000000000003</v>
      </c>
      <c r="I195" s="40">
        <v>126.15</v>
      </c>
      <c r="J195" s="40">
        <v>126.90000000000003</v>
      </c>
      <c r="K195" s="31">
        <v>125.4</v>
      </c>
      <c r="L195" s="31">
        <v>123.65</v>
      </c>
      <c r="M195" s="31">
        <v>134.79996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1278.45</v>
      </c>
      <c r="D196" s="40">
        <v>1272.9333333333334</v>
      </c>
      <c r="E196" s="40">
        <v>1264.5666666666668</v>
      </c>
      <c r="F196" s="40">
        <v>1250.6833333333334</v>
      </c>
      <c r="G196" s="40">
        <v>1242.3166666666668</v>
      </c>
      <c r="H196" s="40">
        <v>1286.8166666666668</v>
      </c>
      <c r="I196" s="40">
        <v>1295.1833333333336</v>
      </c>
      <c r="J196" s="40">
        <v>1309.0666666666668</v>
      </c>
      <c r="K196" s="31">
        <v>1281.3</v>
      </c>
      <c r="L196" s="31">
        <v>1259.05</v>
      </c>
      <c r="M196" s="31">
        <v>84.969250000000002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1103.1500000000001</v>
      </c>
      <c r="D197" s="40">
        <v>1101.5</v>
      </c>
      <c r="E197" s="40">
        <v>1084.7</v>
      </c>
      <c r="F197" s="40">
        <v>1066.25</v>
      </c>
      <c r="G197" s="40">
        <v>1049.45</v>
      </c>
      <c r="H197" s="40">
        <v>1119.95</v>
      </c>
      <c r="I197" s="40">
        <v>1136.7500000000002</v>
      </c>
      <c r="J197" s="40">
        <v>1155.2</v>
      </c>
      <c r="K197" s="31">
        <v>1118.3</v>
      </c>
      <c r="L197" s="31">
        <v>1083.05</v>
      </c>
      <c r="M197" s="31">
        <v>23.23939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1126</v>
      </c>
      <c r="D198" s="40">
        <v>1121.6499999999999</v>
      </c>
      <c r="E198" s="40">
        <v>1114.3999999999996</v>
      </c>
      <c r="F198" s="40">
        <v>1102.7999999999997</v>
      </c>
      <c r="G198" s="40">
        <v>1095.5499999999995</v>
      </c>
      <c r="H198" s="40">
        <v>1133.2499999999998</v>
      </c>
      <c r="I198" s="40">
        <v>1140.5000000000002</v>
      </c>
      <c r="J198" s="40">
        <v>1152.0999999999999</v>
      </c>
      <c r="K198" s="31">
        <v>1128.9000000000001</v>
      </c>
      <c r="L198" s="31">
        <v>1110.05</v>
      </c>
      <c r="M198" s="31">
        <v>2.5779700000000001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1695.35</v>
      </c>
      <c r="D199" s="40">
        <v>1698</v>
      </c>
      <c r="E199" s="40">
        <v>1686</v>
      </c>
      <c r="F199" s="40">
        <v>1676.65</v>
      </c>
      <c r="G199" s="40">
        <v>1664.65</v>
      </c>
      <c r="H199" s="40">
        <v>1707.35</v>
      </c>
      <c r="I199" s="40">
        <v>1719.35</v>
      </c>
      <c r="J199" s="40">
        <v>1728.6999999999998</v>
      </c>
      <c r="K199" s="31">
        <v>1710</v>
      </c>
      <c r="L199" s="31">
        <v>1688.65</v>
      </c>
      <c r="M199" s="31">
        <v>9.0773399999999995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2990.75</v>
      </c>
      <c r="D200" s="40">
        <v>3000.3833333333332</v>
      </c>
      <c r="E200" s="40">
        <v>2968.7666666666664</v>
      </c>
      <c r="F200" s="40">
        <v>2946.7833333333333</v>
      </c>
      <c r="G200" s="40">
        <v>2915.1666666666665</v>
      </c>
      <c r="H200" s="40">
        <v>3022.3666666666663</v>
      </c>
      <c r="I200" s="40">
        <v>3053.9833333333331</v>
      </c>
      <c r="J200" s="40">
        <v>3075.9666666666662</v>
      </c>
      <c r="K200" s="31">
        <v>3032</v>
      </c>
      <c r="L200" s="31">
        <v>2978.4</v>
      </c>
      <c r="M200" s="31">
        <v>1.58918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480.5</v>
      </c>
      <c r="D201" s="40">
        <v>479.16666666666669</v>
      </c>
      <c r="E201" s="40">
        <v>475.83333333333337</v>
      </c>
      <c r="F201" s="40">
        <v>471.16666666666669</v>
      </c>
      <c r="G201" s="40">
        <v>467.83333333333337</v>
      </c>
      <c r="H201" s="40">
        <v>483.83333333333337</v>
      </c>
      <c r="I201" s="40">
        <v>487.16666666666674</v>
      </c>
      <c r="J201" s="40">
        <v>491.83333333333337</v>
      </c>
      <c r="K201" s="31">
        <v>482.5</v>
      </c>
      <c r="L201" s="31">
        <v>474.5</v>
      </c>
      <c r="M201" s="31">
        <v>6.27623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879.9</v>
      </c>
      <c r="D202" s="40">
        <v>889.63333333333333</v>
      </c>
      <c r="E202" s="40">
        <v>868.26666666666665</v>
      </c>
      <c r="F202" s="40">
        <v>856.63333333333333</v>
      </c>
      <c r="G202" s="40">
        <v>835.26666666666665</v>
      </c>
      <c r="H202" s="40">
        <v>901.26666666666665</v>
      </c>
      <c r="I202" s="40">
        <v>922.63333333333321</v>
      </c>
      <c r="J202" s="40">
        <v>934.26666666666665</v>
      </c>
      <c r="K202" s="31">
        <v>911</v>
      </c>
      <c r="L202" s="31">
        <v>878</v>
      </c>
      <c r="M202" s="31">
        <v>5.6993799999999997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837.55</v>
      </c>
      <c r="D203" s="40">
        <v>840.25</v>
      </c>
      <c r="E203" s="40">
        <v>828.1</v>
      </c>
      <c r="F203" s="40">
        <v>818.65</v>
      </c>
      <c r="G203" s="40">
        <v>806.5</v>
      </c>
      <c r="H203" s="40">
        <v>849.7</v>
      </c>
      <c r="I203" s="40">
        <v>861.85000000000014</v>
      </c>
      <c r="J203" s="40">
        <v>871.30000000000007</v>
      </c>
      <c r="K203" s="31">
        <v>852.4</v>
      </c>
      <c r="L203" s="31">
        <v>830.8</v>
      </c>
      <c r="M203" s="31">
        <v>39.078670000000002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7334.55</v>
      </c>
      <c r="D204" s="40">
        <v>7292.3999999999987</v>
      </c>
      <c r="E204" s="40">
        <v>7224.7999999999975</v>
      </c>
      <c r="F204" s="40">
        <v>7115.0499999999984</v>
      </c>
      <c r="G204" s="40">
        <v>7047.4499999999971</v>
      </c>
      <c r="H204" s="40">
        <v>7402.1499999999978</v>
      </c>
      <c r="I204" s="40">
        <v>7469.7499999999982</v>
      </c>
      <c r="J204" s="40">
        <v>7579.4999999999982</v>
      </c>
      <c r="K204" s="31">
        <v>7360</v>
      </c>
      <c r="L204" s="31">
        <v>7182.65</v>
      </c>
      <c r="M204" s="31">
        <v>4.36381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36.6</v>
      </c>
      <c r="D205" s="40">
        <v>36.56666666666667</v>
      </c>
      <c r="E205" s="40">
        <v>36.433333333333337</v>
      </c>
      <c r="F205" s="40">
        <v>36.266666666666666</v>
      </c>
      <c r="G205" s="40">
        <v>36.133333333333333</v>
      </c>
      <c r="H205" s="40">
        <v>36.733333333333341</v>
      </c>
      <c r="I205" s="40">
        <v>36.866666666666681</v>
      </c>
      <c r="J205" s="40">
        <v>37.033333333333346</v>
      </c>
      <c r="K205" s="31">
        <v>36.700000000000003</v>
      </c>
      <c r="L205" s="31">
        <v>36.4</v>
      </c>
      <c r="M205" s="31">
        <v>53.66187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1447.9</v>
      </c>
      <c r="D206" s="40">
        <v>1433.4166666666667</v>
      </c>
      <c r="E206" s="40">
        <v>1408.9833333333336</v>
      </c>
      <c r="F206" s="40">
        <v>1370.0666666666668</v>
      </c>
      <c r="G206" s="40">
        <v>1345.6333333333337</v>
      </c>
      <c r="H206" s="40">
        <v>1472.3333333333335</v>
      </c>
      <c r="I206" s="40">
        <v>1496.7666666666664</v>
      </c>
      <c r="J206" s="40">
        <v>1535.6833333333334</v>
      </c>
      <c r="K206" s="31">
        <v>1457.85</v>
      </c>
      <c r="L206" s="31">
        <v>1394.5</v>
      </c>
      <c r="M206" s="31">
        <v>7.0461299999999998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667.4</v>
      </c>
      <c r="D207" s="40">
        <v>658.2833333333333</v>
      </c>
      <c r="E207" s="40">
        <v>642.36666666666656</v>
      </c>
      <c r="F207" s="40">
        <v>617.33333333333326</v>
      </c>
      <c r="G207" s="40">
        <v>601.41666666666652</v>
      </c>
      <c r="H207" s="40">
        <v>683.31666666666661</v>
      </c>
      <c r="I207" s="40">
        <v>699.23333333333335</v>
      </c>
      <c r="J207" s="40">
        <v>724.26666666666665</v>
      </c>
      <c r="K207" s="31">
        <v>674.2</v>
      </c>
      <c r="L207" s="31">
        <v>633.25</v>
      </c>
      <c r="M207" s="31">
        <v>104.86985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258.89999999999998</v>
      </c>
      <c r="D208" s="40">
        <v>260.96666666666664</v>
      </c>
      <c r="E208" s="40">
        <v>255.93333333333328</v>
      </c>
      <c r="F208" s="40">
        <v>252.96666666666664</v>
      </c>
      <c r="G208" s="40">
        <v>247.93333333333328</v>
      </c>
      <c r="H208" s="40">
        <v>263.93333333333328</v>
      </c>
      <c r="I208" s="40">
        <v>268.9666666666667</v>
      </c>
      <c r="J208" s="40">
        <v>271.93333333333328</v>
      </c>
      <c r="K208" s="31">
        <v>266</v>
      </c>
      <c r="L208" s="31">
        <v>258</v>
      </c>
      <c r="M208" s="31">
        <v>11.29054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797.7</v>
      </c>
      <c r="D209" s="40">
        <v>792.05000000000007</v>
      </c>
      <c r="E209" s="40">
        <v>783.10000000000014</v>
      </c>
      <c r="F209" s="40">
        <v>768.50000000000011</v>
      </c>
      <c r="G209" s="40">
        <v>759.55000000000018</v>
      </c>
      <c r="H209" s="40">
        <v>806.65000000000009</v>
      </c>
      <c r="I209" s="40">
        <v>815.60000000000014</v>
      </c>
      <c r="J209" s="40">
        <v>830.2</v>
      </c>
      <c r="K209" s="31">
        <v>801</v>
      </c>
      <c r="L209" s="31">
        <v>777.45</v>
      </c>
      <c r="M209" s="31">
        <v>3.2894999999999999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272.5</v>
      </c>
      <c r="D210" s="40">
        <v>272.78333333333336</v>
      </c>
      <c r="E210" s="40">
        <v>270.56666666666672</v>
      </c>
      <c r="F210" s="40">
        <v>268.63333333333338</v>
      </c>
      <c r="G210" s="40">
        <v>266.41666666666674</v>
      </c>
      <c r="H210" s="40">
        <v>274.7166666666667</v>
      </c>
      <c r="I210" s="40">
        <v>276.93333333333328</v>
      </c>
      <c r="J210" s="40">
        <v>278.86666666666667</v>
      </c>
      <c r="K210" s="31">
        <v>275</v>
      </c>
      <c r="L210" s="31">
        <v>270.85000000000002</v>
      </c>
      <c r="M210" s="31">
        <v>38.687350000000002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9.4499999999999993</v>
      </c>
      <c r="D211" s="40">
        <v>9.3666666666666654</v>
      </c>
      <c r="E211" s="40">
        <v>9.1333333333333311</v>
      </c>
      <c r="F211" s="40">
        <v>8.8166666666666664</v>
      </c>
      <c r="G211" s="40">
        <v>8.5833333333333321</v>
      </c>
      <c r="H211" s="40">
        <v>9.68333333333333</v>
      </c>
      <c r="I211" s="40">
        <v>9.9166666666666643</v>
      </c>
      <c r="J211" s="40">
        <v>10.233333333333329</v>
      </c>
      <c r="K211" s="31">
        <v>9.6</v>
      </c>
      <c r="L211" s="31">
        <v>9.0500000000000007</v>
      </c>
      <c r="M211" s="31">
        <v>5802.98117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1051.05</v>
      </c>
      <c r="D212" s="40">
        <v>1050.3333333333333</v>
      </c>
      <c r="E212" s="40">
        <v>1038.7166666666665</v>
      </c>
      <c r="F212" s="40">
        <v>1026.3833333333332</v>
      </c>
      <c r="G212" s="40">
        <v>1014.7666666666664</v>
      </c>
      <c r="H212" s="40">
        <v>1062.6666666666665</v>
      </c>
      <c r="I212" s="40">
        <v>1074.2833333333333</v>
      </c>
      <c r="J212" s="40">
        <v>1086.6166666666666</v>
      </c>
      <c r="K212" s="31">
        <v>1061.95</v>
      </c>
      <c r="L212" s="31">
        <v>1038</v>
      </c>
      <c r="M212" s="31">
        <v>12.98053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2196.25</v>
      </c>
      <c r="D213" s="40">
        <v>2197.5</v>
      </c>
      <c r="E213" s="40">
        <v>2186</v>
      </c>
      <c r="F213" s="40">
        <v>2175.75</v>
      </c>
      <c r="G213" s="40">
        <v>2164.25</v>
      </c>
      <c r="H213" s="40">
        <v>2207.75</v>
      </c>
      <c r="I213" s="40">
        <v>2219.25</v>
      </c>
      <c r="J213" s="40">
        <v>2229.5</v>
      </c>
      <c r="K213" s="31">
        <v>2209</v>
      </c>
      <c r="L213" s="31">
        <v>2187.25</v>
      </c>
      <c r="M213" s="31">
        <v>0.46250999999999998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577.75</v>
      </c>
      <c r="D214" s="40">
        <v>578.43333333333328</v>
      </c>
      <c r="E214" s="40">
        <v>567.61666666666656</v>
      </c>
      <c r="F214" s="40">
        <v>557.48333333333323</v>
      </c>
      <c r="G214" s="40">
        <v>546.66666666666652</v>
      </c>
      <c r="H214" s="40">
        <v>588.56666666666661</v>
      </c>
      <c r="I214" s="40">
        <v>599.38333333333344</v>
      </c>
      <c r="J214" s="40">
        <v>609.51666666666665</v>
      </c>
      <c r="K214" s="40">
        <v>589.25</v>
      </c>
      <c r="L214" s="40">
        <v>568.29999999999995</v>
      </c>
      <c r="M214" s="40">
        <v>369.07826999999997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13.4</v>
      </c>
      <c r="D215" s="40">
        <v>13.433333333333332</v>
      </c>
      <c r="E215" s="40">
        <v>13.266666666666664</v>
      </c>
      <c r="F215" s="40">
        <v>13.133333333333333</v>
      </c>
      <c r="G215" s="40">
        <v>12.966666666666665</v>
      </c>
      <c r="H215" s="40">
        <v>13.566666666666663</v>
      </c>
      <c r="I215" s="40">
        <v>13.733333333333331</v>
      </c>
      <c r="J215" s="40">
        <v>13.866666666666662</v>
      </c>
      <c r="K215" s="40">
        <v>13.6</v>
      </c>
      <c r="L215" s="40">
        <v>13.3</v>
      </c>
      <c r="M215" s="40">
        <v>666.07893000000001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208.95</v>
      </c>
      <c r="D216" s="40">
        <v>209.28333333333333</v>
      </c>
      <c r="E216" s="40">
        <v>206.26666666666665</v>
      </c>
      <c r="F216" s="40">
        <v>203.58333333333331</v>
      </c>
      <c r="G216" s="40">
        <v>200.56666666666663</v>
      </c>
      <c r="H216" s="40">
        <v>211.96666666666667</v>
      </c>
      <c r="I216" s="40">
        <v>214.98333333333338</v>
      </c>
      <c r="J216" s="40">
        <v>217.66666666666669</v>
      </c>
      <c r="K216" s="40">
        <v>212.3</v>
      </c>
      <c r="L216" s="40">
        <v>206.6</v>
      </c>
      <c r="M216" s="40">
        <v>64.188609999999997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4"/>
      <c r="B1" s="405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44396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7" t="s">
        <v>16</v>
      </c>
      <c r="B9" s="399" t="s">
        <v>18</v>
      </c>
      <c r="C9" s="403" t="s">
        <v>20</v>
      </c>
      <c r="D9" s="403" t="s">
        <v>21</v>
      </c>
      <c r="E9" s="394" t="s">
        <v>22</v>
      </c>
      <c r="F9" s="395"/>
      <c r="G9" s="396"/>
      <c r="H9" s="394" t="s">
        <v>23</v>
      </c>
      <c r="I9" s="395"/>
      <c r="J9" s="396"/>
      <c r="K9" s="26"/>
      <c r="L9" s="27"/>
      <c r="M9" s="55"/>
      <c r="N9" s="1"/>
      <c r="O9" s="1"/>
    </row>
    <row r="10" spans="1:15" ht="42.75" customHeight="1">
      <c r="A10" s="401"/>
      <c r="B10" s="402"/>
      <c r="C10" s="402"/>
      <c r="D10" s="40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24733.65</v>
      </c>
      <c r="D11" s="40">
        <v>24589.316666666666</v>
      </c>
      <c r="E11" s="40">
        <v>24279.633333333331</v>
      </c>
      <c r="F11" s="40">
        <v>23825.616666666665</v>
      </c>
      <c r="G11" s="40">
        <v>23515.933333333331</v>
      </c>
      <c r="H11" s="40">
        <v>25043.333333333332</v>
      </c>
      <c r="I11" s="40">
        <v>25353.016666666666</v>
      </c>
      <c r="J11" s="40">
        <v>25807.033333333333</v>
      </c>
      <c r="K11" s="31">
        <v>24899</v>
      </c>
      <c r="L11" s="31">
        <v>24135.3</v>
      </c>
      <c r="M11" s="31">
        <v>2.768E-2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1763.2</v>
      </c>
      <c r="D12" s="40">
        <v>1766.2166666666665</v>
      </c>
      <c r="E12" s="40">
        <v>1748.4333333333329</v>
      </c>
      <c r="F12" s="40">
        <v>1733.6666666666665</v>
      </c>
      <c r="G12" s="40">
        <v>1715.883333333333</v>
      </c>
      <c r="H12" s="40">
        <v>1780.9833333333329</v>
      </c>
      <c r="I12" s="40">
        <v>1798.7666666666662</v>
      </c>
      <c r="J12" s="40">
        <v>1813.5333333333328</v>
      </c>
      <c r="K12" s="31">
        <v>1784</v>
      </c>
      <c r="L12" s="31">
        <v>1751.45</v>
      </c>
      <c r="M12" s="31">
        <v>1.0745899999999999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1916</v>
      </c>
      <c r="D13" s="40">
        <v>1921</v>
      </c>
      <c r="E13" s="40">
        <v>1903.1</v>
      </c>
      <c r="F13" s="40">
        <v>1890.1999999999998</v>
      </c>
      <c r="G13" s="40">
        <v>1872.2999999999997</v>
      </c>
      <c r="H13" s="40">
        <v>1933.9</v>
      </c>
      <c r="I13" s="40">
        <v>1951.8000000000002</v>
      </c>
      <c r="J13" s="40">
        <v>1964.7000000000003</v>
      </c>
      <c r="K13" s="31">
        <v>1938.9</v>
      </c>
      <c r="L13" s="31">
        <v>1908.1</v>
      </c>
      <c r="M13" s="31">
        <v>0.39116000000000001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2129.35</v>
      </c>
      <c r="D14" s="40">
        <v>2125.4500000000003</v>
      </c>
      <c r="E14" s="40">
        <v>2115.9000000000005</v>
      </c>
      <c r="F14" s="40">
        <v>2102.4500000000003</v>
      </c>
      <c r="G14" s="40">
        <v>2092.9000000000005</v>
      </c>
      <c r="H14" s="40">
        <v>2138.9000000000005</v>
      </c>
      <c r="I14" s="40">
        <v>2148.4500000000007</v>
      </c>
      <c r="J14" s="40">
        <v>2161.9000000000005</v>
      </c>
      <c r="K14" s="31">
        <v>2135</v>
      </c>
      <c r="L14" s="31">
        <v>2112</v>
      </c>
      <c r="M14" s="31">
        <v>4.2591000000000001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2046.7</v>
      </c>
      <c r="D15" s="40">
        <v>2048.8166666666666</v>
      </c>
      <c r="E15" s="40">
        <v>2014.1833333333334</v>
      </c>
      <c r="F15" s="40">
        <v>1981.6666666666667</v>
      </c>
      <c r="G15" s="40">
        <v>1947.0333333333335</v>
      </c>
      <c r="H15" s="40">
        <v>2081.333333333333</v>
      </c>
      <c r="I15" s="40">
        <v>2115.9666666666662</v>
      </c>
      <c r="J15" s="40">
        <v>2148.4833333333331</v>
      </c>
      <c r="K15" s="31">
        <v>2083.4499999999998</v>
      </c>
      <c r="L15" s="31">
        <v>2016.3</v>
      </c>
      <c r="M15" s="31">
        <v>0.24801000000000001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1570.8</v>
      </c>
      <c r="D16" s="40">
        <v>1554.9333333333334</v>
      </c>
      <c r="E16" s="40">
        <v>1534.8666666666668</v>
      </c>
      <c r="F16" s="40">
        <v>1498.9333333333334</v>
      </c>
      <c r="G16" s="40">
        <v>1478.8666666666668</v>
      </c>
      <c r="H16" s="40">
        <v>1590.8666666666668</v>
      </c>
      <c r="I16" s="40">
        <v>1610.9333333333334</v>
      </c>
      <c r="J16" s="40">
        <v>1646.8666666666668</v>
      </c>
      <c r="K16" s="31">
        <v>1575</v>
      </c>
      <c r="L16" s="31">
        <v>1519</v>
      </c>
      <c r="M16" s="31">
        <v>2.22235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1227.45</v>
      </c>
      <c r="D17" s="40">
        <v>1234.8666666666666</v>
      </c>
      <c r="E17" s="40">
        <v>1214.7333333333331</v>
      </c>
      <c r="F17" s="40">
        <v>1202.0166666666667</v>
      </c>
      <c r="G17" s="40">
        <v>1181.8833333333332</v>
      </c>
      <c r="H17" s="40">
        <v>1247.583333333333</v>
      </c>
      <c r="I17" s="40">
        <v>1267.7166666666667</v>
      </c>
      <c r="J17" s="40">
        <v>1280.4333333333329</v>
      </c>
      <c r="K17" s="31">
        <v>1255</v>
      </c>
      <c r="L17" s="31">
        <v>1222.1500000000001</v>
      </c>
      <c r="M17" s="31">
        <v>5.5592100000000002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730.65</v>
      </c>
      <c r="D18" s="40">
        <v>729.36666666666679</v>
      </c>
      <c r="E18" s="40">
        <v>723.73333333333358</v>
      </c>
      <c r="F18" s="40">
        <v>716.81666666666683</v>
      </c>
      <c r="G18" s="40">
        <v>711.18333333333362</v>
      </c>
      <c r="H18" s="40">
        <v>736.28333333333353</v>
      </c>
      <c r="I18" s="40">
        <v>741.91666666666674</v>
      </c>
      <c r="J18" s="40">
        <v>748.83333333333348</v>
      </c>
      <c r="K18" s="31">
        <v>735</v>
      </c>
      <c r="L18" s="31">
        <v>722.45</v>
      </c>
      <c r="M18" s="31">
        <v>4.4647199999999998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856.95</v>
      </c>
      <c r="D19" s="40">
        <v>856.91666666666663</v>
      </c>
      <c r="E19" s="40">
        <v>853.0333333333333</v>
      </c>
      <c r="F19" s="40">
        <v>849.11666666666667</v>
      </c>
      <c r="G19" s="40">
        <v>845.23333333333335</v>
      </c>
      <c r="H19" s="40">
        <v>860.83333333333326</v>
      </c>
      <c r="I19" s="40">
        <v>864.7166666666667</v>
      </c>
      <c r="J19" s="40">
        <v>868.63333333333321</v>
      </c>
      <c r="K19" s="31">
        <v>860.8</v>
      </c>
      <c r="L19" s="31">
        <v>853</v>
      </c>
      <c r="M19" s="31">
        <v>3.7812399999999999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2867.45</v>
      </c>
      <c r="D20" s="40">
        <v>2880.5</v>
      </c>
      <c r="E20" s="40">
        <v>2842.5</v>
      </c>
      <c r="F20" s="40">
        <v>2817.55</v>
      </c>
      <c r="G20" s="40">
        <v>2779.55</v>
      </c>
      <c r="H20" s="40">
        <v>2905.45</v>
      </c>
      <c r="I20" s="40">
        <v>2943.45</v>
      </c>
      <c r="J20" s="40">
        <v>2968.3999999999996</v>
      </c>
      <c r="K20" s="31">
        <v>2918.5</v>
      </c>
      <c r="L20" s="31">
        <v>2855.55</v>
      </c>
      <c r="M20" s="31">
        <v>0.15051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17484.45</v>
      </c>
      <c r="D21" s="40">
        <v>17461.316666666666</v>
      </c>
      <c r="E21" s="40">
        <v>17273.633333333331</v>
      </c>
      <c r="F21" s="40">
        <v>17062.816666666666</v>
      </c>
      <c r="G21" s="40">
        <v>16875.133333333331</v>
      </c>
      <c r="H21" s="40">
        <v>17672.133333333331</v>
      </c>
      <c r="I21" s="40">
        <v>17859.816666666666</v>
      </c>
      <c r="J21" s="40">
        <v>18070.633333333331</v>
      </c>
      <c r="K21" s="31">
        <v>17649</v>
      </c>
      <c r="L21" s="31">
        <v>17250.5</v>
      </c>
      <c r="M21" s="31">
        <v>0.24326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1395.5</v>
      </c>
      <c r="D22" s="40">
        <v>1399.5833333333333</v>
      </c>
      <c r="E22" s="40">
        <v>1384.1666666666665</v>
      </c>
      <c r="F22" s="40">
        <v>1372.8333333333333</v>
      </c>
      <c r="G22" s="40">
        <v>1357.4166666666665</v>
      </c>
      <c r="H22" s="40">
        <v>1410.9166666666665</v>
      </c>
      <c r="I22" s="40">
        <v>1426.333333333333</v>
      </c>
      <c r="J22" s="40">
        <v>1437.6666666666665</v>
      </c>
      <c r="K22" s="31">
        <v>1415</v>
      </c>
      <c r="L22" s="31">
        <v>1388.25</v>
      </c>
      <c r="M22" s="31">
        <v>21.349139999999998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1008.65</v>
      </c>
      <c r="D23" s="40">
        <v>999.55000000000007</v>
      </c>
      <c r="E23" s="40">
        <v>979.10000000000014</v>
      </c>
      <c r="F23" s="40">
        <v>949.55000000000007</v>
      </c>
      <c r="G23" s="40">
        <v>929.10000000000014</v>
      </c>
      <c r="H23" s="40">
        <v>1029.1000000000001</v>
      </c>
      <c r="I23" s="40">
        <v>1049.5500000000002</v>
      </c>
      <c r="J23" s="40">
        <v>1079.1000000000001</v>
      </c>
      <c r="K23" s="31">
        <v>1020</v>
      </c>
      <c r="L23" s="31">
        <v>970</v>
      </c>
      <c r="M23" s="31">
        <v>2.3550800000000001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687.6</v>
      </c>
      <c r="D24" s="40">
        <v>691.91666666666663</v>
      </c>
      <c r="E24" s="40">
        <v>680.93333333333328</v>
      </c>
      <c r="F24" s="40">
        <v>674.26666666666665</v>
      </c>
      <c r="G24" s="40">
        <v>663.2833333333333</v>
      </c>
      <c r="H24" s="40">
        <v>698.58333333333326</v>
      </c>
      <c r="I24" s="40">
        <v>709.56666666666661</v>
      </c>
      <c r="J24" s="40">
        <v>716.23333333333323</v>
      </c>
      <c r="K24" s="31">
        <v>702.9</v>
      </c>
      <c r="L24" s="31">
        <v>685.25</v>
      </c>
      <c r="M24" s="31">
        <v>69.412459999999996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896.55</v>
      </c>
      <c r="D25" s="40">
        <v>893.83333333333337</v>
      </c>
      <c r="E25" s="40">
        <v>867.66666666666674</v>
      </c>
      <c r="F25" s="40">
        <v>838.78333333333342</v>
      </c>
      <c r="G25" s="40">
        <v>812.61666666666679</v>
      </c>
      <c r="H25" s="40">
        <v>922.7166666666667</v>
      </c>
      <c r="I25" s="40">
        <v>948.88333333333344</v>
      </c>
      <c r="J25" s="40">
        <v>977.76666666666665</v>
      </c>
      <c r="K25" s="31">
        <v>920</v>
      </c>
      <c r="L25" s="31">
        <v>864.95</v>
      </c>
      <c r="M25" s="31">
        <v>2.3136700000000001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1016.55</v>
      </c>
      <c r="D26" s="40">
        <v>1003.5833333333334</v>
      </c>
      <c r="E26" s="40">
        <v>977.9666666666667</v>
      </c>
      <c r="F26" s="40">
        <v>939.38333333333333</v>
      </c>
      <c r="G26" s="40">
        <v>913.76666666666665</v>
      </c>
      <c r="H26" s="40">
        <v>1042.1666666666667</v>
      </c>
      <c r="I26" s="40">
        <v>1067.7833333333333</v>
      </c>
      <c r="J26" s="40">
        <v>1106.3666666666668</v>
      </c>
      <c r="K26" s="31">
        <v>1029.2</v>
      </c>
      <c r="L26" s="31">
        <v>965</v>
      </c>
      <c r="M26" s="31">
        <v>1.71071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124.6</v>
      </c>
      <c r="D27" s="40">
        <v>123.66666666666667</v>
      </c>
      <c r="E27" s="40">
        <v>119.63333333333334</v>
      </c>
      <c r="F27" s="40">
        <v>114.66666666666667</v>
      </c>
      <c r="G27" s="40">
        <v>110.63333333333334</v>
      </c>
      <c r="H27" s="40">
        <v>128.63333333333333</v>
      </c>
      <c r="I27" s="40">
        <v>132.66666666666669</v>
      </c>
      <c r="J27" s="40">
        <v>137.63333333333333</v>
      </c>
      <c r="K27" s="31">
        <v>127.7</v>
      </c>
      <c r="L27" s="31">
        <v>118.7</v>
      </c>
      <c r="M27" s="31">
        <v>172.29073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223.55</v>
      </c>
      <c r="D28" s="40">
        <v>224.5333333333333</v>
      </c>
      <c r="E28" s="40">
        <v>221.21666666666661</v>
      </c>
      <c r="F28" s="40">
        <v>218.8833333333333</v>
      </c>
      <c r="G28" s="40">
        <v>215.56666666666661</v>
      </c>
      <c r="H28" s="40">
        <v>226.86666666666662</v>
      </c>
      <c r="I28" s="40">
        <v>230.18333333333334</v>
      </c>
      <c r="J28" s="40">
        <v>232.51666666666662</v>
      </c>
      <c r="K28" s="31">
        <v>227.85</v>
      </c>
      <c r="L28" s="31">
        <v>222.2</v>
      </c>
      <c r="M28" s="31">
        <v>22.245059999999999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414</v>
      </c>
      <c r="D29" s="40">
        <v>414.41666666666669</v>
      </c>
      <c r="E29" s="40">
        <v>409.83333333333337</v>
      </c>
      <c r="F29" s="40">
        <v>405.66666666666669</v>
      </c>
      <c r="G29" s="40">
        <v>401.08333333333337</v>
      </c>
      <c r="H29" s="40">
        <v>418.58333333333337</v>
      </c>
      <c r="I29" s="40">
        <v>423.16666666666674</v>
      </c>
      <c r="J29" s="40">
        <v>427.33333333333337</v>
      </c>
      <c r="K29" s="31">
        <v>419</v>
      </c>
      <c r="L29" s="31">
        <v>410.25</v>
      </c>
      <c r="M29" s="31">
        <v>2.1404200000000002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320.60000000000002</v>
      </c>
      <c r="D30" s="40">
        <v>327.06666666666666</v>
      </c>
      <c r="E30" s="40">
        <v>312.5333333333333</v>
      </c>
      <c r="F30" s="40">
        <v>304.46666666666664</v>
      </c>
      <c r="G30" s="40">
        <v>289.93333333333328</v>
      </c>
      <c r="H30" s="40">
        <v>335.13333333333333</v>
      </c>
      <c r="I30" s="40">
        <v>349.66666666666674</v>
      </c>
      <c r="J30" s="40">
        <v>357.73333333333335</v>
      </c>
      <c r="K30" s="31">
        <v>341.6</v>
      </c>
      <c r="L30" s="31">
        <v>319</v>
      </c>
      <c r="M30" s="31">
        <v>32.102110000000003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4376.6000000000004</v>
      </c>
      <c r="D31" s="40">
        <v>4384.2</v>
      </c>
      <c r="E31" s="40">
        <v>4344.3999999999996</v>
      </c>
      <c r="F31" s="40">
        <v>4312.2</v>
      </c>
      <c r="G31" s="40">
        <v>4272.3999999999996</v>
      </c>
      <c r="H31" s="40">
        <v>4416.3999999999996</v>
      </c>
      <c r="I31" s="40">
        <v>4456.2000000000007</v>
      </c>
      <c r="J31" s="40">
        <v>4488.3999999999996</v>
      </c>
      <c r="K31" s="31">
        <v>4424</v>
      </c>
      <c r="L31" s="31">
        <v>4352</v>
      </c>
      <c r="M31" s="31">
        <v>0.59472999999999998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2155.25</v>
      </c>
      <c r="D32" s="40">
        <v>2164.4</v>
      </c>
      <c r="E32" s="40">
        <v>2133.8000000000002</v>
      </c>
      <c r="F32" s="40">
        <v>2112.35</v>
      </c>
      <c r="G32" s="40">
        <v>2081.75</v>
      </c>
      <c r="H32" s="40">
        <v>2185.8500000000004</v>
      </c>
      <c r="I32" s="40">
        <v>2216.4499999999998</v>
      </c>
      <c r="J32" s="40">
        <v>2237.9000000000005</v>
      </c>
      <c r="K32" s="31">
        <v>2195</v>
      </c>
      <c r="L32" s="31">
        <v>2142.9499999999998</v>
      </c>
      <c r="M32" s="31">
        <v>0.52480000000000004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2281.5500000000002</v>
      </c>
      <c r="D33" s="40">
        <v>2287.6</v>
      </c>
      <c r="E33" s="40">
        <v>2271.9499999999998</v>
      </c>
      <c r="F33" s="40">
        <v>2262.35</v>
      </c>
      <c r="G33" s="40">
        <v>2246.6999999999998</v>
      </c>
      <c r="H33" s="40">
        <v>2297.1999999999998</v>
      </c>
      <c r="I33" s="40">
        <v>2312.8500000000004</v>
      </c>
      <c r="J33" s="40">
        <v>2322.4499999999998</v>
      </c>
      <c r="K33" s="31">
        <v>2303.25</v>
      </c>
      <c r="L33" s="31">
        <v>2278</v>
      </c>
      <c r="M33" s="31">
        <v>4.1619999999999997E-2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134.5</v>
      </c>
      <c r="D34" s="40">
        <v>134.70000000000002</v>
      </c>
      <c r="E34" s="40">
        <v>131.80000000000004</v>
      </c>
      <c r="F34" s="40">
        <v>129.10000000000002</v>
      </c>
      <c r="G34" s="40">
        <v>126.20000000000005</v>
      </c>
      <c r="H34" s="40">
        <v>137.40000000000003</v>
      </c>
      <c r="I34" s="40">
        <v>140.30000000000001</v>
      </c>
      <c r="J34" s="40">
        <v>143.00000000000003</v>
      </c>
      <c r="K34" s="31">
        <v>137.6</v>
      </c>
      <c r="L34" s="31">
        <v>132</v>
      </c>
      <c r="M34" s="31">
        <v>24.094180000000001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968.6</v>
      </c>
      <c r="D35" s="40">
        <v>975.23333333333323</v>
      </c>
      <c r="E35" s="40">
        <v>958.46666666666647</v>
      </c>
      <c r="F35" s="40">
        <v>948.33333333333326</v>
      </c>
      <c r="G35" s="40">
        <v>931.56666666666649</v>
      </c>
      <c r="H35" s="40">
        <v>985.36666666666645</v>
      </c>
      <c r="I35" s="40">
        <v>1002.1333333333331</v>
      </c>
      <c r="J35" s="40">
        <v>1012.2666666666664</v>
      </c>
      <c r="K35" s="31">
        <v>992</v>
      </c>
      <c r="L35" s="31">
        <v>965.1</v>
      </c>
      <c r="M35" s="31">
        <v>13.74879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3351.15</v>
      </c>
      <c r="D36" s="40">
        <v>3414.0166666666664</v>
      </c>
      <c r="E36" s="40">
        <v>3269.1333333333328</v>
      </c>
      <c r="F36" s="40">
        <v>3187.1166666666663</v>
      </c>
      <c r="G36" s="40">
        <v>3042.2333333333327</v>
      </c>
      <c r="H36" s="40">
        <v>3496.0333333333328</v>
      </c>
      <c r="I36" s="40">
        <v>3640.9166666666661</v>
      </c>
      <c r="J36" s="40">
        <v>3722.9333333333329</v>
      </c>
      <c r="K36" s="31">
        <v>3558.9</v>
      </c>
      <c r="L36" s="31">
        <v>3332</v>
      </c>
      <c r="M36" s="31">
        <v>10.39528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3764.95</v>
      </c>
      <c r="D37" s="40">
        <v>3779.0166666666664</v>
      </c>
      <c r="E37" s="40">
        <v>3738.0333333333328</v>
      </c>
      <c r="F37" s="40">
        <v>3711.1166666666663</v>
      </c>
      <c r="G37" s="40">
        <v>3670.1333333333328</v>
      </c>
      <c r="H37" s="40">
        <v>3805.9333333333329</v>
      </c>
      <c r="I37" s="40">
        <v>3846.9166666666665</v>
      </c>
      <c r="J37" s="40">
        <v>3873.833333333333</v>
      </c>
      <c r="K37" s="31">
        <v>3820</v>
      </c>
      <c r="L37" s="31">
        <v>3752.1</v>
      </c>
      <c r="M37" s="31">
        <v>0.47177999999999998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27.8</v>
      </c>
      <c r="D38" s="40">
        <v>27.883333333333336</v>
      </c>
      <c r="E38" s="40">
        <v>27.516666666666673</v>
      </c>
      <c r="F38" s="40">
        <v>27.233333333333338</v>
      </c>
      <c r="G38" s="40">
        <v>26.866666666666674</v>
      </c>
      <c r="H38" s="40">
        <v>28.166666666666671</v>
      </c>
      <c r="I38" s="40">
        <v>28.533333333333339</v>
      </c>
      <c r="J38" s="40">
        <v>28.81666666666667</v>
      </c>
      <c r="K38" s="31">
        <v>28.25</v>
      </c>
      <c r="L38" s="31">
        <v>27.6</v>
      </c>
      <c r="M38" s="31">
        <v>103.22543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727.85</v>
      </c>
      <c r="D39" s="40">
        <v>730.43333333333339</v>
      </c>
      <c r="E39" s="40">
        <v>724.86666666666679</v>
      </c>
      <c r="F39" s="40">
        <v>721.88333333333344</v>
      </c>
      <c r="G39" s="40">
        <v>716.31666666666683</v>
      </c>
      <c r="H39" s="40">
        <v>733.41666666666674</v>
      </c>
      <c r="I39" s="40">
        <v>738.98333333333335</v>
      </c>
      <c r="J39" s="40">
        <v>741.9666666666667</v>
      </c>
      <c r="K39" s="31">
        <v>736</v>
      </c>
      <c r="L39" s="31">
        <v>727.45</v>
      </c>
      <c r="M39" s="31">
        <v>12.04632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3031.05</v>
      </c>
      <c r="D40" s="40">
        <v>3030.9333333333329</v>
      </c>
      <c r="E40" s="40">
        <v>3003.9166666666661</v>
      </c>
      <c r="F40" s="40">
        <v>2976.7833333333333</v>
      </c>
      <c r="G40" s="40">
        <v>2949.7666666666664</v>
      </c>
      <c r="H40" s="40">
        <v>3058.0666666666657</v>
      </c>
      <c r="I40" s="40">
        <v>3085.083333333333</v>
      </c>
      <c r="J40" s="40">
        <v>3112.2166666666653</v>
      </c>
      <c r="K40" s="31">
        <v>3057.95</v>
      </c>
      <c r="L40" s="31">
        <v>3003.8</v>
      </c>
      <c r="M40" s="31">
        <v>0.50661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383.05</v>
      </c>
      <c r="D41" s="40">
        <v>384.15000000000003</v>
      </c>
      <c r="E41" s="40">
        <v>380.60000000000008</v>
      </c>
      <c r="F41" s="40">
        <v>378.15000000000003</v>
      </c>
      <c r="G41" s="40">
        <v>374.60000000000008</v>
      </c>
      <c r="H41" s="40">
        <v>386.60000000000008</v>
      </c>
      <c r="I41" s="40">
        <v>390.15000000000003</v>
      </c>
      <c r="J41" s="40">
        <v>392.60000000000008</v>
      </c>
      <c r="K41" s="31">
        <v>387.7</v>
      </c>
      <c r="L41" s="31">
        <v>381.7</v>
      </c>
      <c r="M41" s="31">
        <v>31.412179999999999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1272.1500000000001</v>
      </c>
      <c r="D42" s="40">
        <v>1218.4333333333334</v>
      </c>
      <c r="E42" s="40">
        <v>1164.7166666666667</v>
      </c>
      <c r="F42" s="40">
        <v>1057.2833333333333</v>
      </c>
      <c r="G42" s="40">
        <v>1003.5666666666666</v>
      </c>
      <c r="H42" s="40">
        <v>1325.8666666666668</v>
      </c>
      <c r="I42" s="40">
        <v>1379.5833333333335</v>
      </c>
      <c r="J42" s="40">
        <v>1487.0166666666669</v>
      </c>
      <c r="K42" s="31">
        <v>1272.1500000000001</v>
      </c>
      <c r="L42" s="31">
        <v>1111</v>
      </c>
      <c r="M42" s="31">
        <v>22.387229999999999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3779.1</v>
      </c>
      <c r="D43" s="40">
        <v>3769.5</v>
      </c>
      <c r="E43" s="40">
        <v>3752</v>
      </c>
      <c r="F43" s="40">
        <v>3724.9</v>
      </c>
      <c r="G43" s="40">
        <v>3707.4</v>
      </c>
      <c r="H43" s="40">
        <v>3796.6</v>
      </c>
      <c r="I43" s="40">
        <v>3814.1</v>
      </c>
      <c r="J43" s="40">
        <v>3841.2</v>
      </c>
      <c r="K43" s="31">
        <v>3787</v>
      </c>
      <c r="L43" s="31">
        <v>3742.4</v>
      </c>
      <c r="M43" s="31">
        <v>2.2656499999999999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230.85</v>
      </c>
      <c r="D44" s="40">
        <v>230.46666666666667</v>
      </c>
      <c r="E44" s="40">
        <v>228.53333333333333</v>
      </c>
      <c r="F44" s="40">
        <v>226.21666666666667</v>
      </c>
      <c r="G44" s="40">
        <v>224.28333333333333</v>
      </c>
      <c r="H44" s="40">
        <v>232.78333333333333</v>
      </c>
      <c r="I44" s="40">
        <v>234.71666666666667</v>
      </c>
      <c r="J44" s="40">
        <v>237.03333333333333</v>
      </c>
      <c r="K44" s="31">
        <v>232.4</v>
      </c>
      <c r="L44" s="31">
        <v>228.15</v>
      </c>
      <c r="M44" s="31">
        <v>32.250050000000002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382.1</v>
      </c>
      <c r="D45" s="40">
        <v>383.48333333333335</v>
      </c>
      <c r="E45" s="40">
        <v>377.9666666666667</v>
      </c>
      <c r="F45" s="40">
        <v>373.83333333333337</v>
      </c>
      <c r="G45" s="40">
        <v>368.31666666666672</v>
      </c>
      <c r="H45" s="40">
        <v>387.61666666666667</v>
      </c>
      <c r="I45" s="40">
        <v>393.13333333333333</v>
      </c>
      <c r="J45" s="40">
        <v>397.26666666666665</v>
      </c>
      <c r="K45" s="31">
        <v>389</v>
      </c>
      <c r="L45" s="31">
        <v>379.35</v>
      </c>
      <c r="M45" s="31">
        <v>0.70118999999999998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127.85</v>
      </c>
      <c r="D46" s="40">
        <v>127.88333333333333</v>
      </c>
      <c r="E46" s="40">
        <v>126.71666666666664</v>
      </c>
      <c r="F46" s="40">
        <v>125.58333333333331</v>
      </c>
      <c r="G46" s="40">
        <v>124.41666666666663</v>
      </c>
      <c r="H46" s="40">
        <v>129.01666666666665</v>
      </c>
      <c r="I46" s="40">
        <v>130.18333333333334</v>
      </c>
      <c r="J46" s="40">
        <v>131.31666666666666</v>
      </c>
      <c r="K46" s="31">
        <v>129.05000000000001</v>
      </c>
      <c r="L46" s="31">
        <v>126.75</v>
      </c>
      <c r="M46" s="31">
        <v>72.488290000000006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107.6</v>
      </c>
      <c r="D47" s="40">
        <v>108.91666666666667</v>
      </c>
      <c r="E47" s="40">
        <v>105.83333333333334</v>
      </c>
      <c r="F47" s="40">
        <v>104.06666666666668</v>
      </c>
      <c r="G47" s="40">
        <v>100.98333333333335</v>
      </c>
      <c r="H47" s="40">
        <v>110.68333333333334</v>
      </c>
      <c r="I47" s="40">
        <v>113.76666666666668</v>
      </c>
      <c r="J47" s="40">
        <v>115.53333333333333</v>
      </c>
      <c r="K47" s="31">
        <v>112</v>
      </c>
      <c r="L47" s="31">
        <v>107.15</v>
      </c>
      <c r="M47" s="31">
        <v>25.796600000000002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2989.3</v>
      </c>
      <c r="D48" s="40">
        <v>2986.7666666666664</v>
      </c>
      <c r="E48" s="40">
        <v>2967.5333333333328</v>
      </c>
      <c r="F48" s="40">
        <v>2945.7666666666664</v>
      </c>
      <c r="G48" s="40">
        <v>2926.5333333333328</v>
      </c>
      <c r="H48" s="40">
        <v>3008.5333333333328</v>
      </c>
      <c r="I48" s="40">
        <v>3027.7666666666664</v>
      </c>
      <c r="J48" s="40">
        <v>3049.5333333333328</v>
      </c>
      <c r="K48" s="31">
        <v>3006</v>
      </c>
      <c r="L48" s="31">
        <v>2965</v>
      </c>
      <c r="M48" s="31">
        <v>10.62548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159.44999999999999</v>
      </c>
      <c r="D49" s="40">
        <v>160.74999999999997</v>
      </c>
      <c r="E49" s="40">
        <v>157.14999999999995</v>
      </c>
      <c r="F49" s="40">
        <v>154.84999999999997</v>
      </c>
      <c r="G49" s="40">
        <v>151.24999999999994</v>
      </c>
      <c r="H49" s="40">
        <v>163.04999999999995</v>
      </c>
      <c r="I49" s="40">
        <v>166.64999999999998</v>
      </c>
      <c r="J49" s="40">
        <v>168.94999999999996</v>
      </c>
      <c r="K49" s="31">
        <v>164.35</v>
      </c>
      <c r="L49" s="31">
        <v>158.44999999999999</v>
      </c>
      <c r="M49" s="31">
        <v>5.1515300000000002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3517.35</v>
      </c>
      <c r="D50" s="40">
        <v>3527.1</v>
      </c>
      <c r="E50" s="40">
        <v>3495.35</v>
      </c>
      <c r="F50" s="40">
        <v>3473.35</v>
      </c>
      <c r="G50" s="40">
        <v>3441.6</v>
      </c>
      <c r="H50" s="40">
        <v>3549.1</v>
      </c>
      <c r="I50" s="40">
        <v>3580.85</v>
      </c>
      <c r="J50" s="40">
        <v>3602.85</v>
      </c>
      <c r="K50" s="31">
        <v>3558.85</v>
      </c>
      <c r="L50" s="31">
        <v>3505.1</v>
      </c>
      <c r="M50" s="31">
        <v>0.15189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2084.6999999999998</v>
      </c>
      <c r="D51" s="40">
        <v>2085.9666666666667</v>
      </c>
      <c r="E51" s="40">
        <v>2053.9333333333334</v>
      </c>
      <c r="F51" s="40">
        <v>2023.1666666666665</v>
      </c>
      <c r="G51" s="40">
        <v>1991.1333333333332</v>
      </c>
      <c r="H51" s="40">
        <v>2116.7333333333336</v>
      </c>
      <c r="I51" s="40">
        <v>2148.7666666666673</v>
      </c>
      <c r="J51" s="40">
        <v>2179.5333333333338</v>
      </c>
      <c r="K51" s="31">
        <v>2118</v>
      </c>
      <c r="L51" s="31">
        <v>2055.1999999999998</v>
      </c>
      <c r="M51" s="31">
        <v>1.5475699999999999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9304.5</v>
      </c>
      <c r="D52" s="40">
        <v>9342.0166666666664</v>
      </c>
      <c r="E52" s="40">
        <v>9244.1833333333325</v>
      </c>
      <c r="F52" s="40">
        <v>9183.8666666666668</v>
      </c>
      <c r="G52" s="40">
        <v>9086.0333333333328</v>
      </c>
      <c r="H52" s="40">
        <v>9402.3333333333321</v>
      </c>
      <c r="I52" s="40">
        <v>9500.1666666666679</v>
      </c>
      <c r="J52" s="40">
        <v>9560.4833333333318</v>
      </c>
      <c r="K52" s="31">
        <v>9439.85</v>
      </c>
      <c r="L52" s="31">
        <v>9281.7000000000007</v>
      </c>
      <c r="M52" s="31">
        <v>7.4899999999999994E-2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975.55</v>
      </c>
      <c r="D53" s="40">
        <v>969.95000000000016</v>
      </c>
      <c r="E53" s="40">
        <v>961.0500000000003</v>
      </c>
      <c r="F53" s="40">
        <v>946.55000000000018</v>
      </c>
      <c r="G53" s="40">
        <v>937.65000000000032</v>
      </c>
      <c r="H53" s="40">
        <v>984.45000000000027</v>
      </c>
      <c r="I53" s="40">
        <v>993.35000000000014</v>
      </c>
      <c r="J53" s="40">
        <v>1007.8500000000003</v>
      </c>
      <c r="K53" s="31">
        <v>978.85</v>
      </c>
      <c r="L53" s="31">
        <v>955.45</v>
      </c>
      <c r="M53" s="31">
        <v>22.52693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633.25</v>
      </c>
      <c r="D54" s="40">
        <v>635.66666666666663</v>
      </c>
      <c r="E54" s="40">
        <v>627.58333333333326</v>
      </c>
      <c r="F54" s="40">
        <v>621.91666666666663</v>
      </c>
      <c r="G54" s="40">
        <v>613.83333333333326</v>
      </c>
      <c r="H54" s="40">
        <v>641.33333333333326</v>
      </c>
      <c r="I54" s="40">
        <v>649.41666666666652</v>
      </c>
      <c r="J54" s="40">
        <v>655.08333333333326</v>
      </c>
      <c r="K54" s="31">
        <v>643.75</v>
      </c>
      <c r="L54" s="31">
        <v>630</v>
      </c>
      <c r="M54" s="31">
        <v>2.8767100000000001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3349.2</v>
      </c>
      <c r="D55" s="40">
        <v>3347.0666666666671</v>
      </c>
      <c r="E55" s="40">
        <v>3329.1333333333341</v>
      </c>
      <c r="F55" s="40">
        <v>3309.0666666666671</v>
      </c>
      <c r="G55" s="40">
        <v>3291.1333333333341</v>
      </c>
      <c r="H55" s="40">
        <v>3367.1333333333341</v>
      </c>
      <c r="I55" s="40">
        <v>3385.0666666666675</v>
      </c>
      <c r="J55" s="40">
        <v>3405.1333333333341</v>
      </c>
      <c r="K55" s="31">
        <v>3365</v>
      </c>
      <c r="L55" s="31">
        <v>3327</v>
      </c>
      <c r="M55" s="31">
        <v>3.1698499999999998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771.15</v>
      </c>
      <c r="D56" s="40">
        <v>771.23333333333323</v>
      </c>
      <c r="E56" s="40">
        <v>766.46666666666647</v>
      </c>
      <c r="F56" s="40">
        <v>761.78333333333319</v>
      </c>
      <c r="G56" s="40">
        <v>757.01666666666642</v>
      </c>
      <c r="H56" s="40">
        <v>775.91666666666652</v>
      </c>
      <c r="I56" s="40">
        <v>780.68333333333317</v>
      </c>
      <c r="J56" s="40">
        <v>785.36666666666656</v>
      </c>
      <c r="K56" s="31">
        <v>776</v>
      </c>
      <c r="L56" s="31">
        <v>766.55</v>
      </c>
      <c r="M56" s="31">
        <v>29.135529999999999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2716.9</v>
      </c>
      <c r="D57" s="40">
        <v>2729.2333333333331</v>
      </c>
      <c r="E57" s="40">
        <v>2678.4666666666662</v>
      </c>
      <c r="F57" s="40">
        <v>2640.0333333333333</v>
      </c>
      <c r="G57" s="40">
        <v>2589.2666666666664</v>
      </c>
      <c r="H57" s="40">
        <v>2767.6666666666661</v>
      </c>
      <c r="I57" s="40">
        <v>2818.4333333333334</v>
      </c>
      <c r="J57" s="40">
        <v>2856.8666666666659</v>
      </c>
      <c r="K57" s="31">
        <v>2780</v>
      </c>
      <c r="L57" s="31">
        <v>2690.8</v>
      </c>
      <c r="M57" s="31">
        <v>0.35558000000000001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1306.8499999999999</v>
      </c>
      <c r="D58" s="40">
        <v>1319.0833333333333</v>
      </c>
      <c r="E58" s="40">
        <v>1289.8666666666666</v>
      </c>
      <c r="F58" s="40">
        <v>1272.8833333333332</v>
      </c>
      <c r="G58" s="40">
        <v>1243.6666666666665</v>
      </c>
      <c r="H58" s="40">
        <v>1336.0666666666666</v>
      </c>
      <c r="I58" s="40">
        <v>1365.2833333333333</v>
      </c>
      <c r="J58" s="40">
        <v>1382.2666666666667</v>
      </c>
      <c r="K58" s="31">
        <v>1348.3</v>
      </c>
      <c r="L58" s="31">
        <v>1302.0999999999999</v>
      </c>
      <c r="M58" s="31">
        <v>6.08026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1191.6500000000001</v>
      </c>
      <c r="D59" s="40">
        <v>1186.55</v>
      </c>
      <c r="E59" s="40">
        <v>1163.0999999999999</v>
      </c>
      <c r="F59" s="40">
        <v>1134.55</v>
      </c>
      <c r="G59" s="40">
        <v>1111.0999999999999</v>
      </c>
      <c r="H59" s="40">
        <v>1215.0999999999999</v>
      </c>
      <c r="I59" s="40">
        <v>1238.5500000000002</v>
      </c>
      <c r="J59" s="40">
        <v>1267.0999999999999</v>
      </c>
      <c r="K59" s="31">
        <v>1210</v>
      </c>
      <c r="L59" s="31">
        <v>1158</v>
      </c>
      <c r="M59" s="31">
        <v>46.406489999999998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3931.95</v>
      </c>
      <c r="D60" s="40">
        <v>3939.1833333333329</v>
      </c>
      <c r="E60" s="40">
        <v>3917.766666666666</v>
      </c>
      <c r="F60" s="40">
        <v>3903.583333333333</v>
      </c>
      <c r="G60" s="40">
        <v>3882.1666666666661</v>
      </c>
      <c r="H60" s="40">
        <v>3953.3666666666659</v>
      </c>
      <c r="I60" s="40">
        <v>3974.7833333333328</v>
      </c>
      <c r="J60" s="40">
        <v>3988.9666666666658</v>
      </c>
      <c r="K60" s="31">
        <v>3960.6</v>
      </c>
      <c r="L60" s="31">
        <v>3925</v>
      </c>
      <c r="M60" s="31">
        <v>3.23569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289.2</v>
      </c>
      <c r="D61" s="40">
        <v>290.09999999999997</v>
      </c>
      <c r="E61" s="40">
        <v>287.24999999999994</v>
      </c>
      <c r="F61" s="40">
        <v>285.29999999999995</v>
      </c>
      <c r="G61" s="40">
        <v>282.44999999999993</v>
      </c>
      <c r="H61" s="40">
        <v>292.04999999999995</v>
      </c>
      <c r="I61" s="40">
        <v>294.89999999999998</v>
      </c>
      <c r="J61" s="40">
        <v>296.84999999999997</v>
      </c>
      <c r="K61" s="31">
        <v>292.95</v>
      </c>
      <c r="L61" s="31">
        <v>288.14999999999998</v>
      </c>
      <c r="M61" s="31">
        <v>3.2359100000000001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1034.75</v>
      </c>
      <c r="D62" s="40">
        <v>1034.5666666666666</v>
      </c>
      <c r="E62" s="40">
        <v>1025.1833333333332</v>
      </c>
      <c r="F62" s="40">
        <v>1015.6166666666666</v>
      </c>
      <c r="G62" s="40">
        <v>1006.2333333333331</v>
      </c>
      <c r="H62" s="40">
        <v>1044.1333333333332</v>
      </c>
      <c r="I62" s="40">
        <v>1053.5166666666664</v>
      </c>
      <c r="J62" s="40">
        <v>1063.0833333333333</v>
      </c>
      <c r="K62" s="31">
        <v>1043.95</v>
      </c>
      <c r="L62" s="31">
        <v>1025</v>
      </c>
      <c r="M62" s="31">
        <v>1.0329299999999999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6125.45</v>
      </c>
      <c r="D63" s="40">
        <v>6137.55</v>
      </c>
      <c r="E63" s="40">
        <v>6085.1</v>
      </c>
      <c r="F63" s="40">
        <v>6044.75</v>
      </c>
      <c r="G63" s="40">
        <v>5992.3</v>
      </c>
      <c r="H63" s="40">
        <v>6177.9000000000005</v>
      </c>
      <c r="I63" s="40">
        <v>6230.3499999999995</v>
      </c>
      <c r="J63" s="40">
        <v>6270.7000000000007</v>
      </c>
      <c r="K63" s="31">
        <v>6190</v>
      </c>
      <c r="L63" s="31">
        <v>6097.2</v>
      </c>
      <c r="M63" s="31">
        <v>9.6312099999999994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12745.7</v>
      </c>
      <c r="D64" s="40">
        <v>12832.15</v>
      </c>
      <c r="E64" s="40">
        <v>12639.3</v>
      </c>
      <c r="F64" s="40">
        <v>12532.9</v>
      </c>
      <c r="G64" s="40">
        <v>12340.05</v>
      </c>
      <c r="H64" s="40">
        <v>12938.55</v>
      </c>
      <c r="I64" s="40">
        <v>13131.400000000001</v>
      </c>
      <c r="J64" s="40">
        <v>13237.8</v>
      </c>
      <c r="K64" s="31">
        <v>13025</v>
      </c>
      <c r="L64" s="31">
        <v>12725.75</v>
      </c>
      <c r="M64" s="31">
        <v>2.5278200000000002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3981.3</v>
      </c>
      <c r="D65" s="40">
        <v>3956.7833333333333</v>
      </c>
      <c r="E65" s="40">
        <v>3895.1166666666668</v>
      </c>
      <c r="F65" s="40">
        <v>3808.9333333333334</v>
      </c>
      <c r="G65" s="40">
        <v>3747.2666666666669</v>
      </c>
      <c r="H65" s="40">
        <v>4042.9666666666667</v>
      </c>
      <c r="I65" s="40">
        <v>4104.6333333333332</v>
      </c>
      <c r="J65" s="40">
        <v>4190.8166666666666</v>
      </c>
      <c r="K65" s="31">
        <v>4018.45</v>
      </c>
      <c r="L65" s="31">
        <v>3870.6</v>
      </c>
      <c r="M65" s="31">
        <v>1.06907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2910.05</v>
      </c>
      <c r="D66" s="40">
        <v>2986.6833333333329</v>
      </c>
      <c r="E66" s="40">
        <v>2793.3666666666659</v>
      </c>
      <c r="F66" s="40">
        <v>2676.6833333333329</v>
      </c>
      <c r="G66" s="40">
        <v>2483.3666666666659</v>
      </c>
      <c r="H66" s="40">
        <v>3103.3666666666659</v>
      </c>
      <c r="I66" s="40">
        <v>3296.6833333333325</v>
      </c>
      <c r="J66" s="40">
        <v>3413.3666666666659</v>
      </c>
      <c r="K66" s="31">
        <v>3180</v>
      </c>
      <c r="L66" s="31">
        <v>2870</v>
      </c>
      <c r="M66" s="31">
        <v>0.65376000000000001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2385.25</v>
      </c>
      <c r="D67" s="40">
        <v>2367.6666666666665</v>
      </c>
      <c r="E67" s="40">
        <v>2331.0333333333328</v>
      </c>
      <c r="F67" s="40">
        <v>2276.8166666666662</v>
      </c>
      <c r="G67" s="40">
        <v>2240.1833333333325</v>
      </c>
      <c r="H67" s="40">
        <v>2421.8833333333332</v>
      </c>
      <c r="I67" s="40">
        <v>2458.5166666666673</v>
      </c>
      <c r="J67" s="40">
        <v>2512.7333333333336</v>
      </c>
      <c r="K67" s="31">
        <v>2404.3000000000002</v>
      </c>
      <c r="L67" s="31">
        <v>2313.4499999999998</v>
      </c>
      <c r="M67" s="31">
        <v>3.2300399999999998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139.9</v>
      </c>
      <c r="D68" s="40">
        <v>140.23333333333332</v>
      </c>
      <c r="E68" s="40">
        <v>137.96666666666664</v>
      </c>
      <c r="F68" s="40">
        <v>136.03333333333333</v>
      </c>
      <c r="G68" s="40">
        <v>133.76666666666665</v>
      </c>
      <c r="H68" s="40">
        <v>142.16666666666663</v>
      </c>
      <c r="I68" s="40">
        <v>144.43333333333334</v>
      </c>
      <c r="J68" s="40">
        <v>146.36666666666662</v>
      </c>
      <c r="K68" s="31">
        <v>142.5</v>
      </c>
      <c r="L68" s="31">
        <v>138.30000000000001</v>
      </c>
      <c r="M68" s="31">
        <v>6.2031299999999998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345.35</v>
      </c>
      <c r="D69" s="40">
        <v>344.9666666666667</v>
      </c>
      <c r="E69" s="40">
        <v>341.98333333333341</v>
      </c>
      <c r="F69" s="40">
        <v>338.61666666666673</v>
      </c>
      <c r="G69" s="40">
        <v>335.63333333333344</v>
      </c>
      <c r="H69" s="40">
        <v>348.33333333333337</v>
      </c>
      <c r="I69" s="40">
        <v>351.31666666666672</v>
      </c>
      <c r="J69" s="40">
        <v>354.68333333333334</v>
      </c>
      <c r="K69" s="31">
        <v>347.95</v>
      </c>
      <c r="L69" s="31">
        <v>341.6</v>
      </c>
      <c r="M69" s="31">
        <v>10.57494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309.14999999999998</v>
      </c>
      <c r="D70" s="40">
        <v>310.86666666666662</v>
      </c>
      <c r="E70" s="40">
        <v>305.23333333333323</v>
      </c>
      <c r="F70" s="40">
        <v>301.31666666666661</v>
      </c>
      <c r="G70" s="40">
        <v>295.68333333333322</v>
      </c>
      <c r="H70" s="40">
        <v>314.78333333333325</v>
      </c>
      <c r="I70" s="40">
        <v>320.41666666666657</v>
      </c>
      <c r="J70" s="40">
        <v>324.33333333333326</v>
      </c>
      <c r="K70" s="31">
        <v>316.5</v>
      </c>
      <c r="L70" s="31">
        <v>306.95</v>
      </c>
      <c r="M70" s="31">
        <v>128.32830999999999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81.7</v>
      </c>
      <c r="D71" s="40">
        <v>82.4</v>
      </c>
      <c r="E71" s="40">
        <v>80.700000000000017</v>
      </c>
      <c r="F71" s="40">
        <v>79.700000000000017</v>
      </c>
      <c r="G71" s="40">
        <v>78.000000000000028</v>
      </c>
      <c r="H71" s="40">
        <v>83.4</v>
      </c>
      <c r="I71" s="40">
        <v>85.1</v>
      </c>
      <c r="J71" s="40">
        <v>86.1</v>
      </c>
      <c r="K71" s="31">
        <v>84.1</v>
      </c>
      <c r="L71" s="31">
        <v>81.400000000000006</v>
      </c>
      <c r="M71" s="31">
        <v>484.57529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75.2</v>
      </c>
      <c r="D72" s="40">
        <v>75.350000000000009</v>
      </c>
      <c r="E72" s="40">
        <v>74.90000000000002</v>
      </c>
      <c r="F72" s="40">
        <v>74.600000000000009</v>
      </c>
      <c r="G72" s="40">
        <v>74.15000000000002</v>
      </c>
      <c r="H72" s="40">
        <v>75.65000000000002</v>
      </c>
      <c r="I72" s="40">
        <v>76.100000000000009</v>
      </c>
      <c r="J72" s="40">
        <v>76.40000000000002</v>
      </c>
      <c r="K72" s="31">
        <v>75.8</v>
      </c>
      <c r="L72" s="31">
        <v>75.05</v>
      </c>
      <c r="M72" s="31">
        <v>12.43604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24</v>
      </c>
      <c r="D73" s="40">
        <v>24.083333333333332</v>
      </c>
      <c r="E73" s="40">
        <v>23.866666666666664</v>
      </c>
      <c r="F73" s="40">
        <v>23.733333333333331</v>
      </c>
      <c r="G73" s="40">
        <v>23.516666666666662</v>
      </c>
      <c r="H73" s="40">
        <v>24.216666666666665</v>
      </c>
      <c r="I73" s="40">
        <v>24.433333333333334</v>
      </c>
      <c r="J73" s="40">
        <v>24.566666666666666</v>
      </c>
      <c r="K73" s="31">
        <v>24.3</v>
      </c>
      <c r="L73" s="31">
        <v>23.95</v>
      </c>
      <c r="M73" s="31">
        <v>28.163160000000001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1618.7</v>
      </c>
      <c r="D74" s="40">
        <v>1604.0999999999997</v>
      </c>
      <c r="E74" s="40">
        <v>1579.6999999999994</v>
      </c>
      <c r="F74" s="40">
        <v>1540.6999999999996</v>
      </c>
      <c r="G74" s="40">
        <v>1516.2999999999993</v>
      </c>
      <c r="H74" s="40">
        <v>1643.0999999999995</v>
      </c>
      <c r="I74" s="40">
        <v>1667.4999999999995</v>
      </c>
      <c r="J74" s="40">
        <v>1706.4999999999995</v>
      </c>
      <c r="K74" s="31">
        <v>1628.5</v>
      </c>
      <c r="L74" s="31">
        <v>1565.1</v>
      </c>
      <c r="M74" s="31">
        <v>15.08222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5951.35</v>
      </c>
      <c r="D75" s="40">
        <v>5982.9333333333334</v>
      </c>
      <c r="E75" s="40">
        <v>5881.416666666667</v>
      </c>
      <c r="F75" s="40">
        <v>5811.4833333333336</v>
      </c>
      <c r="G75" s="40">
        <v>5709.9666666666672</v>
      </c>
      <c r="H75" s="40">
        <v>6052.8666666666668</v>
      </c>
      <c r="I75" s="40">
        <v>6154.3833333333332</v>
      </c>
      <c r="J75" s="40">
        <v>6224.3166666666666</v>
      </c>
      <c r="K75" s="31">
        <v>6084.45</v>
      </c>
      <c r="L75" s="31">
        <v>5913</v>
      </c>
      <c r="M75" s="31">
        <v>0.43873000000000001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843.85</v>
      </c>
      <c r="D76" s="40">
        <v>845.94999999999993</v>
      </c>
      <c r="E76" s="40">
        <v>837.89999999999986</v>
      </c>
      <c r="F76" s="40">
        <v>831.94999999999993</v>
      </c>
      <c r="G76" s="40">
        <v>823.89999999999986</v>
      </c>
      <c r="H76" s="40">
        <v>851.89999999999986</v>
      </c>
      <c r="I76" s="40">
        <v>859.94999999999982</v>
      </c>
      <c r="J76" s="40">
        <v>865.89999999999986</v>
      </c>
      <c r="K76" s="31">
        <v>854</v>
      </c>
      <c r="L76" s="31">
        <v>840</v>
      </c>
      <c r="M76" s="31">
        <v>8.3114399999999993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374.25</v>
      </c>
      <c r="D77" s="40">
        <v>376.06666666666666</v>
      </c>
      <c r="E77" s="40">
        <v>371.43333333333334</v>
      </c>
      <c r="F77" s="40">
        <v>368.61666666666667</v>
      </c>
      <c r="G77" s="40">
        <v>363.98333333333335</v>
      </c>
      <c r="H77" s="40">
        <v>378.88333333333333</v>
      </c>
      <c r="I77" s="40">
        <v>383.51666666666665</v>
      </c>
      <c r="J77" s="40">
        <v>386.33333333333331</v>
      </c>
      <c r="K77" s="31">
        <v>380.7</v>
      </c>
      <c r="L77" s="31">
        <v>373.25</v>
      </c>
      <c r="M77" s="31">
        <v>0.97572000000000003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179.65</v>
      </c>
      <c r="D78" s="40">
        <v>179.85</v>
      </c>
      <c r="E78" s="40">
        <v>178.5</v>
      </c>
      <c r="F78" s="40">
        <v>177.35</v>
      </c>
      <c r="G78" s="40">
        <v>176</v>
      </c>
      <c r="H78" s="40">
        <v>181</v>
      </c>
      <c r="I78" s="40">
        <v>182.34999999999997</v>
      </c>
      <c r="J78" s="40">
        <v>183.5</v>
      </c>
      <c r="K78" s="31">
        <v>181.2</v>
      </c>
      <c r="L78" s="31">
        <v>178.7</v>
      </c>
      <c r="M78" s="31">
        <v>70.732119999999995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807.35</v>
      </c>
      <c r="D79" s="40">
        <v>808.36666666666679</v>
      </c>
      <c r="E79" s="40">
        <v>802.18333333333362</v>
      </c>
      <c r="F79" s="40">
        <v>797.01666666666688</v>
      </c>
      <c r="G79" s="40">
        <v>790.83333333333371</v>
      </c>
      <c r="H79" s="40">
        <v>813.53333333333353</v>
      </c>
      <c r="I79" s="40">
        <v>819.7166666666667</v>
      </c>
      <c r="J79" s="40">
        <v>824.88333333333344</v>
      </c>
      <c r="K79" s="31">
        <v>814.55</v>
      </c>
      <c r="L79" s="31">
        <v>803.2</v>
      </c>
      <c r="M79" s="31">
        <v>3.8701599999999998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66.25</v>
      </c>
      <c r="D80" s="40">
        <v>66.100000000000009</v>
      </c>
      <c r="E80" s="40">
        <v>65.200000000000017</v>
      </c>
      <c r="F80" s="40">
        <v>64.150000000000006</v>
      </c>
      <c r="G80" s="40">
        <v>63.250000000000014</v>
      </c>
      <c r="H80" s="40">
        <v>67.15000000000002</v>
      </c>
      <c r="I80" s="40">
        <v>68.050000000000026</v>
      </c>
      <c r="J80" s="40">
        <v>69.100000000000023</v>
      </c>
      <c r="K80" s="31">
        <v>67</v>
      </c>
      <c r="L80" s="31">
        <v>65.05</v>
      </c>
      <c r="M80" s="31">
        <v>356.22518000000002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448</v>
      </c>
      <c r="D81" s="40">
        <v>448.2833333333333</v>
      </c>
      <c r="E81" s="40">
        <v>445.51666666666659</v>
      </c>
      <c r="F81" s="40">
        <v>443.0333333333333</v>
      </c>
      <c r="G81" s="40">
        <v>440.26666666666659</v>
      </c>
      <c r="H81" s="40">
        <v>450.76666666666659</v>
      </c>
      <c r="I81" s="40">
        <v>453.53333333333325</v>
      </c>
      <c r="J81" s="40">
        <v>456.01666666666659</v>
      </c>
      <c r="K81" s="31">
        <v>451.05</v>
      </c>
      <c r="L81" s="31">
        <v>445.8</v>
      </c>
      <c r="M81" s="31">
        <v>33.633020000000002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13874.2</v>
      </c>
      <c r="D82" s="40">
        <v>13960.116666666667</v>
      </c>
      <c r="E82" s="40">
        <v>13739.083333333334</v>
      </c>
      <c r="F82" s="40">
        <v>13603.966666666667</v>
      </c>
      <c r="G82" s="40">
        <v>13382.933333333334</v>
      </c>
      <c r="H82" s="40">
        <v>14095.233333333334</v>
      </c>
      <c r="I82" s="40">
        <v>14316.266666666666</v>
      </c>
      <c r="J82" s="40">
        <v>14451.383333333333</v>
      </c>
      <c r="K82" s="31">
        <v>14181.15</v>
      </c>
      <c r="L82" s="31">
        <v>13825</v>
      </c>
      <c r="M82" s="31">
        <v>2.0990000000000002E-2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541.15</v>
      </c>
      <c r="D83" s="40">
        <v>536.83333333333337</v>
      </c>
      <c r="E83" s="40">
        <v>530.26666666666677</v>
      </c>
      <c r="F83" s="40">
        <v>519.38333333333344</v>
      </c>
      <c r="G83" s="40">
        <v>512.81666666666683</v>
      </c>
      <c r="H83" s="40">
        <v>547.7166666666667</v>
      </c>
      <c r="I83" s="40">
        <v>554.2833333333333</v>
      </c>
      <c r="J83" s="40">
        <v>565.16666666666663</v>
      </c>
      <c r="K83" s="31">
        <v>543.4</v>
      </c>
      <c r="L83" s="31">
        <v>525.95000000000005</v>
      </c>
      <c r="M83" s="31">
        <v>110.43791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409.3</v>
      </c>
      <c r="D84" s="40">
        <v>408.5333333333333</v>
      </c>
      <c r="E84" s="40">
        <v>403.76666666666659</v>
      </c>
      <c r="F84" s="40">
        <v>398.23333333333329</v>
      </c>
      <c r="G84" s="40">
        <v>393.46666666666658</v>
      </c>
      <c r="H84" s="40">
        <v>414.06666666666661</v>
      </c>
      <c r="I84" s="40">
        <v>418.83333333333326</v>
      </c>
      <c r="J84" s="40">
        <v>424.36666666666662</v>
      </c>
      <c r="K84" s="31">
        <v>413.3</v>
      </c>
      <c r="L84" s="31">
        <v>403</v>
      </c>
      <c r="M84" s="31">
        <v>49.058979999999998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1344.9</v>
      </c>
      <c r="D85" s="40">
        <v>1349.0333333333335</v>
      </c>
      <c r="E85" s="40">
        <v>1330.0666666666671</v>
      </c>
      <c r="F85" s="40">
        <v>1315.2333333333336</v>
      </c>
      <c r="G85" s="40">
        <v>1296.2666666666671</v>
      </c>
      <c r="H85" s="40">
        <v>1363.866666666667</v>
      </c>
      <c r="I85" s="40">
        <v>1382.8333333333337</v>
      </c>
      <c r="J85" s="40">
        <v>1397.666666666667</v>
      </c>
      <c r="K85" s="31">
        <v>1368</v>
      </c>
      <c r="L85" s="31">
        <v>1334.2</v>
      </c>
      <c r="M85" s="31">
        <v>0.99665000000000004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420.05</v>
      </c>
      <c r="D86" s="40">
        <v>423.91666666666669</v>
      </c>
      <c r="E86" s="40">
        <v>412.98333333333335</v>
      </c>
      <c r="F86" s="40">
        <v>405.91666666666669</v>
      </c>
      <c r="G86" s="40">
        <v>394.98333333333335</v>
      </c>
      <c r="H86" s="40">
        <v>430.98333333333335</v>
      </c>
      <c r="I86" s="40">
        <v>441.91666666666663</v>
      </c>
      <c r="J86" s="40">
        <v>448.98333333333335</v>
      </c>
      <c r="K86" s="31">
        <v>434.85</v>
      </c>
      <c r="L86" s="31">
        <v>416.85</v>
      </c>
      <c r="M86" s="31">
        <v>66.176100000000005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111.85</v>
      </c>
      <c r="D87" s="40">
        <v>112.58333333333333</v>
      </c>
      <c r="E87" s="40">
        <v>110.51666666666665</v>
      </c>
      <c r="F87" s="40">
        <v>109.18333333333332</v>
      </c>
      <c r="G87" s="40">
        <v>107.11666666666665</v>
      </c>
      <c r="H87" s="40">
        <v>113.91666666666666</v>
      </c>
      <c r="I87" s="40">
        <v>115.98333333333335</v>
      </c>
      <c r="J87" s="40">
        <v>117.31666666666666</v>
      </c>
      <c r="K87" s="31">
        <v>114.65</v>
      </c>
      <c r="L87" s="31">
        <v>111.25</v>
      </c>
      <c r="M87" s="31">
        <v>3.04643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5798.95</v>
      </c>
      <c r="D88" s="40">
        <v>5818.45</v>
      </c>
      <c r="E88" s="40">
        <v>5770.5</v>
      </c>
      <c r="F88" s="40">
        <v>5742.05</v>
      </c>
      <c r="G88" s="40">
        <v>5694.1</v>
      </c>
      <c r="H88" s="40">
        <v>5846.9</v>
      </c>
      <c r="I88" s="40">
        <v>5894.8499999999985</v>
      </c>
      <c r="J88" s="40">
        <v>5923.2999999999993</v>
      </c>
      <c r="K88" s="31">
        <v>5866.4</v>
      </c>
      <c r="L88" s="31">
        <v>5790</v>
      </c>
      <c r="M88" s="31">
        <v>0.12148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865.35</v>
      </c>
      <c r="D89" s="40">
        <v>862.26666666666677</v>
      </c>
      <c r="E89" s="40">
        <v>851.53333333333353</v>
      </c>
      <c r="F89" s="40">
        <v>837.71666666666681</v>
      </c>
      <c r="G89" s="40">
        <v>826.98333333333358</v>
      </c>
      <c r="H89" s="40">
        <v>876.08333333333348</v>
      </c>
      <c r="I89" s="40">
        <v>886.81666666666683</v>
      </c>
      <c r="J89" s="40">
        <v>900.63333333333344</v>
      </c>
      <c r="K89" s="31">
        <v>873</v>
      </c>
      <c r="L89" s="31">
        <v>848.45</v>
      </c>
      <c r="M89" s="31">
        <v>0.746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1300.8499999999999</v>
      </c>
      <c r="D90" s="40">
        <v>1301.6333333333334</v>
      </c>
      <c r="E90" s="40">
        <v>1288.3166666666668</v>
      </c>
      <c r="F90" s="40">
        <v>1275.7833333333333</v>
      </c>
      <c r="G90" s="40">
        <v>1262.4666666666667</v>
      </c>
      <c r="H90" s="40">
        <v>1314.166666666667</v>
      </c>
      <c r="I90" s="40">
        <v>1327.4833333333336</v>
      </c>
      <c r="J90" s="40">
        <v>1340.0166666666671</v>
      </c>
      <c r="K90" s="31">
        <v>1314.95</v>
      </c>
      <c r="L90" s="31">
        <v>1289.0999999999999</v>
      </c>
      <c r="M90" s="31">
        <v>0.69184999999999997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15287.95</v>
      </c>
      <c r="D91" s="40">
        <v>15319.316666666666</v>
      </c>
      <c r="E91" s="40">
        <v>15218.633333333331</v>
      </c>
      <c r="F91" s="40">
        <v>15149.316666666666</v>
      </c>
      <c r="G91" s="40">
        <v>15048.633333333331</v>
      </c>
      <c r="H91" s="40">
        <v>15388.633333333331</v>
      </c>
      <c r="I91" s="40">
        <v>15489.316666666666</v>
      </c>
      <c r="J91" s="40">
        <v>15558.633333333331</v>
      </c>
      <c r="K91" s="31">
        <v>15420</v>
      </c>
      <c r="L91" s="31">
        <v>15250</v>
      </c>
      <c r="M91" s="31">
        <v>0.24889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339.15</v>
      </c>
      <c r="D92" s="40">
        <v>342.90000000000003</v>
      </c>
      <c r="E92" s="40">
        <v>333.30000000000007</v>
      </c>
      <c r="F92" s="40">
        <v>327.45000000000005</v>
      </c>
      <c r="G92" s="40">
        <v>317.85000000000008</v>
      </c>
      <c r="H92" s="40">
        <v>348.75000000000006</v>
      </c>
      <c r="I92" s="40">
        <v>358.35000000000008</v>
      </c>
      <c r="J92" s="40">
        <v>364.20000000000005</v>
      </c>
      <c r="K92" s="31">
        <v>352.5</v>
      </c>
      <c r="L92" s="31">
        <v>337.05</v>
      </c>
      <c r="M92" s="31">
        <v>11.65517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3441</v>
      </c>
      <c r="D93" s="40">
        <v>3450.2666666666664</v>
      </c>
      <c r="E93" s="40">
        <v>3427.833333333333</v>
      </c>
      <c r="F93" s="40">
        <v>3414.6666666666665</v>
      </c>
      <c r="G93" s="40">
        <v>3392.2333333333331</v>
      </c>
      <c r="H93" s="40">
        <v>3463.4333333333329</v>
      </c>
      <c r="I93" s="40">
        <v>3485.8666666666663</v>
      </c>
      <c r="J93" s="40">
        <v>3499.0333333333328</v>
      </c>
      <c r="K93" s="31">
        <v>3472.7</v>
      </c>
      <c r="L93" s="31">
        <v>3437.1</v>
      </c>
      <c r="M93" s="31">
        <v>3.9900600000000002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168.65</v>
      </c>
      <c r="D94" s="40">
        <v>168.91666666666666</v>
      </c>
      <c r="E94" s="40">
        <v>166.33333333333331</v>
      </c>
      <c r="F94" s="40">
        <v>164.01666666666665</v>
      </c>
      <c r="G94" s="40">
        <v>161.43333333333331</v>
      </c>
      <c r="H94" s="40">
        <v>171.23333333333332</v>
      </c>
      <c r="I94" s="40">
        <v>173.81666666666663</v>
      </c>
      <c r="J94" s="40">
        <v>176.13333333333333</v>
      </c>
      <c r="K94" s="31">
        <v>171.5</v>
      </c>
      <c r="L94" s="31">
        <v>166.6</v>
      </c>
      <c r="M94" s="31">
        <v>21.6828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386</v>
      </c>
      <c r="D95" s="40">
        <v>386.0333333333333</v>
      </c>
      <c r="E95" s="40">
        <v>381.06666666666661</v>
      </c>
      <c r="F95" s="40">
        <v>376.13333333333333</v>
      </c>
      <c r="G95" s="40">
        <v>371.16666666666663</v>
      </c>
      <c r="H95" s="40">
        <v>390.96666666666658</v>
      </c>
      <c r="I95" s="40">
        <v>395.93333333333328</v>
      </c>
      <c r="J95" s="40">
        <v>400.86666666666656</v>
      </c>
      <c r="K95" s="31">
        <v>391</v>
      </c>
      <c r="L95" s="31">
        <v>381.1</v>
      </c>
      <c r="M95" s="31">
        <v>2.6001599999999998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838.1</v>
      </c>
      <c r="D96" s="40">
        <v>838.5333333333333</v>
      </c>
      <c r="E96" s="40">
        <v>830.56666666666661</v>
      </c>
      <c r="F96" s="40">
        <v>823.0333333333333</v>
      </c>
      <c r="G96" s="40">
        <v>815.06666666666661</v>
      </c>
      <c r="H96" s="40">
        <v>846.06666666666661</v>
      </c>
      <c r="I96" s="40">
        <v>854.0333333333333</v>
      </c>
      <c r="J96" s="40">
        <v>861.56666666666661</v>
      </c>
      <c r="K96" s="31">
        <v>846.5</v>
      </c>
      <c r="L96" s="31">
        <v>831</v>
      </c>
      <c r="M96" s="31">
        <v>3.4621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2750.5</v>
      </c>
      <c r="D97" s="40">
        <v>2741.4</v>
      </c>
      <c r="E97" s="40">
        <v>2704.1000000000004</v>
      </c>
      <c r="F97" s="40">
        <v>2657.7000000000003</v>
      </c>
      <c r="G97" s="40">
        <v>2620.4000000000005</v>
      </c>
      <c r="H97" s="40">
        <v>2787.8</v>
      </c>
      <c r="I97" s="40">
        <v>2825.1000000000004</v>
      </c>
      <c r="J97" s="40">
        <v>2871.5</v>
      </c>
      <c r="K97" s="31">
        <v>2778.7</v>
      </c>
      <c r="L97" s="31">
        <v>2695</v>
      </c>
      <c r="M97" s="31">
        <v>0.35820000000000002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351.25</v>
      </c>
      <c r="D98" s="40">
        <v>352.7833333333333</v>
      </c>
      <c r="E98" s="40">
        <v>347.96666666666658</v>
      </c>
      <c r="F98" s="40">
        <v>344.68333333333328</v>
      </c>
      <c r="G98" s="40">
        <v>339.86666666666656</v>
      </c>
      <c r="H98" s="40">
        <v>356.06666666666661</v>
      </c>
      <c r="I98" s="40">
        <v>360.88333333333333</v>
      </c>
      <c r="J98" s="40">
        <v>364.16666666666663</v>
      </c>
      <c r="K98" s="31">
        <v>357.6</v>
      </c>
      <c r="L98" s="31">
        <v>349.5</v>
      </c>
      <c r="M98" s="31">
        <v>2.6834600000000002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643.85</v>
      </c>
      <c r="D99" s="40">
        <v>642.83333333333337</v>
      </c>
      <c r="E99" s="40">
        <v>639.76666666666677</v>
      </c>
      <c r="F99" s="40">
        <v>635.68333333333339</v>
      </c>
      <c r="G99" s="40">
        <v>632.61666666666679</v>
      </c>
      <c r="H99" s="40">
        <v>646.91666666666674</v>
      </c>
      <c r="I99" s="40">
        <v>649.98333333333335</v>
      </c>
      <c r="J99" s="40">
        <v>654.06666666666672</v>
      </c>
      <c r="K99" s="31">
        <v>645.9</v>
      </c>
      <c r="L99" s="31">
        <v>638.75</v>
      </c>
      <c r="M99" s="31">
        <v>19.684329999999999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540.65</v>
      </c>
      <c r="D100" s="40">
        <v>543.44999999999993</v>
      </c>
      <c r="E100" s="40">
        <v>533.54999999999984</v>
      </c>
      <c r="F100" s="40">
        <v>526.44999999999993</v>
      </c>
      <c r="G100" s="40">
        <v>516.54999999999984</v>
      </c>
      <c r="H100" s="40">
        <v>550.54999999999984</v>
      </c>
      <c r="I100" s="40">
        <v>560.44999999999993</v>
      </c>
      <c r="J100" s="40">
        <v>567.54999999999984</v>
      </c>
      <c r="K100" s="31">
        <v>553.35</v>
      </c>
      <c r="L100" s="31">
        <v>536.35</v>
      </c>
      <c r="M100" s="31">
        <v>12.56498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151.30000000000001</v>
      </c>
      <c r="D101" s="40">
        <v>151.23333333333335</v>
      </c>
      <c r="E101" s="40">
        <v>150.2166666666667</v>
      </c>
      <c r="F101" s="40">
        <v>149.13333333333335</v>
      </c>
      <c r="G101" s="40">
        <v>148.1166666666667</v>
      </c>
      <c r="H101" s="40">
        <v>152.31666666666669</v>
      </c>
      <c r="I101" s="40">
        <v>153.33333333333334</v>
      </c>
      <c r="J101" s="40">
        <v>154.41666666666669</v>
      </c>
      <c r="K101" s="31">
        <v>152.25</v>
      </c>
      <c r="L101" s="31">
        <v>150.15</v>
      </c>
      <c r="M101" s="31">
        <v>55.170650000000002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690.2</v>
      </c>
      <c r="D102" s="40">
        <v>688.4666666666667</v>
      </c>
      <c r="E102" s="40">
        <v>681.93333333333339</v>
      </c>
      <c r="F102" s="40">
        <v>673.66666666666674</v>
      </c>
      <c r="G102" s="40">
        <v>667.13333333333344</v>
      </c>
      <c r="H102" s="40">
        <v>696.73333333333335</v>
      </c>
      <c r="I102" s="40">
        <v>703.26666666666665</v>
      </c>
      <c r="J102" s="40">
        <v>711.5333333333333</v>
      </c>
      <c r="K102" s="31">
        <v>695</v>
      </c>
      <c r="L102" s="31">
        <v>680.2</v>
      </c>
      <c r="M102" s="31">
        <v>1.3513900000000001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529.70000000000005</v>
      </c>
      <c r="D103" s="40">
        <v>532.01666666666677</v>
      </c>
      <c r="E103" s="40">
        <v>524.18333333333351</v>
      </c>
      <c r="F103" s="40">
        <v>518.66666666666674</v>
      </c>
      <c r="G103" s="40">
        <v>510.83333333333348</v>
      </c>
      <c r="H103" s="40">
        <v>537.53333333333353</v>
      </c>
      <c r="I103" s="40">
        <v>545.36666666666679</v>
      </c>
      <c r="J103" s="40">
        <v>550.88333333333355</v>
      </c>
      <c r="K103" s="31">
        <v>539.85</v>
      </c>
      <c r="L103" s="31">
        <v>526.5</v>
      </c>
      <c r="M103" s="31">
        <v>0.23319000000000001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650.35</v>
      </c>
      <c r="D104" s="40">
        <v>648</v>
      </c>
      <c r="E104" s="40">
        <v>639.15</v>
      </c>
      <c r="F104" s="40">
        <v>627.94999999999993</v>
      </c>
      <c r="G104" s="40">
        <v>619.09999999999991</v>
      </c>
      <c r="H104" s="40">
        <v>659.2</v>
      </c>
      <c r="I104" s="40">
        <v>668.05</v>
      </c>
      <c r="J104" s="40">
        <v>679.25000000000011</v>
      </c>
      <c r="K104" s="31">
        <v>656.85</v>
      </c>
      <c r="L104" s="31">
        <v>636.79999999999995</v>
      </c>
      <c r="M104" s="31">
        <v>1.2216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143.35</v>
      </c>
      <c r="D105" s="40">
        <v>143.44999999999999</v>
      </c>
      <c r="E105" s="40">
        <v>142.69999999999999</v>
      </c>
      <c r="F105" s="40">
        <v>142.05000000000001</v>
      </c>
      <c r="G105" s="40">
        <v>141.30000000000001</v>
      </c>
      <c r="H105" s="40">
        <v>144.09999999999997</v>
      </c>
      <c r="I105" s="40">
        <v>144.84999999999997</v>
      </c>
      <c r="J105" s="40">
        <v>145.49999999999994</v>
      </c>
      <c r="K105" s="31">
        <v>144.19999999999999</v>
      </c>
      <c r="L105" s="31">
        <v>142.80000000000001</v>
      </c>
      <c r="M105" s="31">
        <v>4.5492299999999997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1449.95</v>
      </c>
      <c r="D106" s="40">
        <v>1451.0833333333333</v>
      </c>
      <c r="E106" s="40">
        <v>1424.4166666666665</v>
      </c>
      <c r="F106" s="40">
        <v>1398.8833333333332</v>
      </c>
      <c r="G106" s="40">
        <v>1372.2166666666665</v>
      </c>
      <c r="H106" s="40">
        <v>1476.6166666666666</v>
      </c>
      <c r="I106" s="40">
        <v>1503.2833333333331</v>
      </c>
      <c r="J106" s="40">
        <v>1528.8166666666666</v>
      </c>
      <c r="K106" s="31">
        <v>1477.75</v>
      </c>
      <c r="L106" s="31">
        <v>1425.55</v>
      </c>
      <c r="M106" s="31">
        <v>5.2440100000000003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25.35</v>
      </c>
      <c r="D107" s="40">
        <v>25.45</v>
      </c>
      <c r="E107" s="40">
        <v>25.15</v>
      </c>
      <c r="F107" s="40">
        <v>24.95</v>
      </c>
      <c r="G107" s="40">
        <v>24.65</v>
      </c>
      <c r="H107" s="40">
        <v>25.65</v>
      </c>
      <c r="I107" s="40">
        <v>25.950000000000003</v>
      </c>
      <c r="J107" s="40">
        <v>26.15</v>
      </c>
      <c r="K107" s="31">
        <v>25.75</v>
      </c>
      <c r="L107" s="31">
        <v>25.25</v>
      </c>
      <c r="M107" s="31">
        <v>60.365430000000003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1449.3</v>
      </c>
      <c r="D108" s="40">
        <v>1452.0666666666666</v>
      </c>
      <c r="E108" s="40">
        <v>1407.2333333333331</v>
      </c>
      <c r="F108" s="40">
        <v>1365.1666666666665</v>
      </c>
      <c r="G108" s="40">
        <v>1320.333333333333</v>
      </c>
      <c r="H108" s="40">
        <v>1494.1333333333332</v>
      </c>
      <c r="I108" s="40">
        <v>1538.9666666666667</v>
      </c>
      <c r="J108" s="40">
        <v>1581.0333333333333</v>
      </c>
      <c r="K108" s="31">
        <v>1496.9</v>
      </c>
      <c r="L108" s="31">
        <v>1410</v>
      </c>
      <c r="M108" s="31">
        <v>35.624119999999998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418.8</v>
      </c>
      <c r="D109" s="40">
        <v>415.58333333333331</v>
      </c>
      <c r="E109" s="40">
        <v>411.41666666666663</v>
      </c>
      <c r="F109" s="40">
        <v>404.0333333333333</v>
      </c>
      <c r="G109" s="40">
        <v>399.86666666666662</v>
      </c>
      <c r="H109" s="40">
        <v>422.96666666666664</v>
      </c>
      <c r="I109" s="40">
        <v>427.13333333333327</v>
      </c>
      <c r="J109" s="40">
        <v>434.51666666666665</v>
      </c>
      <c r="K109" s="31">
        <v>419.75</v>
      </c>
      <c r="L109" s="31">
        <v>408.2</v>
      </c>
      <c r="M109" s="31">
        <v>1.48207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719.5</v>
      </c>
      <c r="D110" s="40">
        <v>722.66666666666663</v>
      </c>
      <c r="E110" s="40">
        <v>711.83333333333326</v>
      </c>
      <c r="F110" s="40">
        <v>704.16666666666663</v>
      </c>
      <c r="G110" s="40">
        <v>693.33333333333326</v>
      </c>
      <c r="H110" s="40">
        <v>730.33333333333326</v>
      </c>
      <c r="I110" s="40">
        <v>741.16666666666652</v>
      </c>
      <c r="J110" s="40">
        <v>748.83333333333326</v>
      </c>
      <c r="K110" s="31">
        <v>733.5</v>
      </c>
      <c r="L110" s="31">
        <v>715</v>
      </c>
      <c r="M110" s="31">
        <v>11.509819999999999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4490.25</v>
      </c>
      <c r="D111" s="40">
        <v>4480.95</v>
      </c>
      <c r="E111" s="40">
        <v>4463.8999999999996</v>
      </c>
      <c r="F111" s="40">
        <v>4437.55</v>
      </c>
      <c r="G111" s="40">
        <v>4420.5</v>
      </c>
      <c r="H111" s="40">
        <v>4507.2999999999993</v>
      </c>
      <c r="I111" s="40">
        <v>4524.3500000000004</v>
      </c>
      <c r="J111" s="40">
        <v>4550.6999999999989</v>
      </c>
      <c r="K111" s="31">
        <v>4498</v>
      </c>
      <c r="L111" s="31">
        <v>4454.6000000000004</v>
      </c>
      <c r="M111" s="31">
        <v>4.428E-2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182.4</v>
      </c>
      <c r="D112" s="40">
        <v>183.31666666666669</v>
      </c>
      <c r="E112" s="40">
        <v>179.63333333333338</v>
      </c>
      <c r="F112" s="40">
        <v>176.8666666666667</v>
      </c>
      <c r="G112" s="40">
        <v>173.18333333333339</v>
      </c>
      <c r="H112" s="40">
        <v>186.08333333333337</v>
      </c>
      <c r="I112" s="40">
        <v>189.76666666666671</v>
      </c>
      <c r="J112" s="40">
        <v>192.53333333333336</v>
      </c>
      <c r="K112" s="31">
        <v>187</v>
      </c>
      <c r="L112" s="31">
        <v>180.55</v>
      </c>
      <c r="M112" s="31">
        <v>2.2997700000000001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300.7</v>
      </c>
      <c r="D113" s="40">
        <v>303.26666666666671</v>
      </c>
      <c r="E113" s="40">
        <v>296.53333333333342</v>
      </c>
      <c r="F113" s="40">
        <v>292.36666666666673</v>
      </c>
      <c r="G113" s="40">
        <v>285.63333333333344</v>
      </c>
      <c r="H113" s="40">
        <v>307.43333333333339</v>
      </c>
      <c r="I113" s="40">
        <v>314.16666666666663</v>
      </c>
      <c r="J113" s="40">
        <v>318.33333333333337</v>
      </c>
      <c r="K113" s="31">
        <v>310</v>
      </c>
      <c r="L113" s="31">
        <v>299.10000000000002</v>
      </c>
      <c r="M113" s="31">
        <v>11.085229999999999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646.5</v>
      </c>
      <c r="D114" s="40">
        <v>641.61666666666667</v>
      </c>
      <c r="E114" s="40">
        <v>632.58333333333337</v>
      </c>
      <c r="F114" s="40">
        <v>618.66666666666674</v>
      </c>
      <c r="G114" s="40">
        <v>609.63333333333344</v>
      </c>
      <c r="H114" s="40">
        <v>655.5333333333333</v>
      </c>
      <c r="I114" s="40">
        <v>664.56666666666661</v>
      </c>
      <c r="J114" s="40">
        <v>678.48333333333323</v>
      </c>
      <c r="K114" s="31">
        <v>650.65</v>
      </c>
      <c r="L114" s="31">
        <v>627.70000000000005</v>
      </c>
      <c r="M114" s="31">
        <v>0.54954000000000003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512.4</v>
      </c>
      <c r="D115" s="40">
        <v>512.29999999999995</v>
      </c>
      <c r="E115" s="40">
        <v>508.39999999999986</v>
      </c>
      <c r="F115" s="40">
        <v>504.39999999999992</v>
      </c>
      <c r="G115" s="40">
        <v>500.49999999999983</v>
      </c>
      <c r="H115" s="40">
        <v>516.29999999999995</v>
      </c>
      <c r="I115" s="40">
        <v>520.20000000000005</v>
      </c>
      <c r="J115" s="40">
        <v>524.19999999999993</v>
      </c>
      <c r="K115" s="31">
        <v>516.20000000000005</v>
      </c>
      <c r="L115" s="31">
        <v>508.3</v>
      </c>
      <c r="M115" s="31">
        <v>18.640180000000001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977.15</v>
      </c>
      <c r="D116" s="40">
        <v>980.2166666666667</v>
      </c>
      <c r="E116" s="40">
        <v>970.53333333333342</v>
      </c>
      <c r="F116" s="40">
        <v>963.91666666666674</v>
      </c>
      <c r="G116" s="40">
        <v>954.23333333333346</v>
      </c>
      <c r="H116" s="40">
        <v>986.83333333333337</v>
      </c>
      <c r="I116" s="40">
        <v>996.51666666666677</v>
      </c>
      <c r="J116" s="40">
        <v>1003.1333333333333</v>
      </c>
      <c r="K116" s="31">
        <v>989.9</v>
      </c>
      <c r="L116" s="31">
        <v>973.6</v>
      </c>
      <c r="M116" s="31">
        <v>20.873200000000001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161.85</v>
      </c>
      <c r="D117" s="40">
        <v>161.79999999999998</v>
      </c>
      <c r="E117" s="40">
        <v>161.14999999999998</v>
      </c>
      <c r="F117" s="40">
        <v>160.44999999999999</v>
      </c>
      <c r="G117" s="40">
        <v>159.79999999999998</v>
      </c>
      <c r="H117" s="40">
        <v>162.49999999999997</v>
      </c>
      <c r="I117" s="40">
        <v>163.15</v>
      </c>
      <c r="J117" s="40">
        <v>163.84999999999997</v>
      </c>
      <c r="K117" s="31">
        <v>162.44999999999999</v>
      </c>
      <c r="L117" s="31">
        <v>161.1</v>
      </c>
      <c r="M117" s="31">
        <v>11.841760000000001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145.55000000000001</v>
      </c>
      <c r="D118" s="40">
        <v>146.30000000000001</v>
      </c>
      <c r="E118" s="40">
        <v>144.55000000000001</v>
      </c>
      <c r="F118" s="40">
        <v>143.55000000000001</v>
      </c>
      <c r="G118" s="40">
        <v>141.80000000000001</v>
      </c>
      <c r="H118" s="40">
        <v>147.30000000000001</v>
      </c>
      <c r="I118" s="40">
        <v>149.05000000000001</v>
      </c>
      <c r="J118" s="40">
        <v>150.05000000000001</v>
      </c>
      <c r="K118" s="31">
        <v>148.05000000000001</v>
      </c>
      <c r="L118" s="31">
        <v>145.30000000000001</v>
      </c>
      <c r="M118" s="31">
        <v>108.19799999999999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384.3</v>
      </c>
      <c r="D119" s="40">
        <v>386.5333333333333</v>
      </c>
      <c r="E119" s="40">
        <v>380.36666666666662</v>
      </c>
      <c r="F119" s="40">
        <v>376.43333333333334</v>
      </c>
      <c r="G119" s="40">
        <v>370.26666666666665</v>
      </c>
      <c r="H119" s="40">
        <v>390.46666666666658</v>
      </c>
      <c r="I119" s="40">
        <v>396.63333333333333</v>
      </c>
      <c r="J119" s="40">
        <v>400.56666666666655</v>
      </c>
      <c r="K119" s="31">
        <v>392.7</v>
      </c>
      <c r="L119" s="31">
        <v>382.6</v>
      </c>
      <c r="M119" s="31">
        <v>2.97573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4547.75</v>
      </c>
      <c r="D120" s="40">
        <v>4543.416666666667</v>
      </c>
      <c r="E120" s="40">
        <v>4504.8333333333339</v>
      </c>
      <c r="F120" s="40">
        <v>4461.916666666667</v>
      </c>
      <c r="G120" s="40">
        <v>4423.3333333333339</v>
      </c>
      <c r="H120" s="40">
        <v>4586.3333333333339</v>
      </c>
      <c r="I120" s="40">
        <v>4624.9166666666679</v>
      </c>
      <c r="J120" s="40">
        <v>4667.8333333333339</v>
      </c>
      <c r="K120" s="31">
        <v>4582</v>
      </c>
      <c r="L120" s="31">
        <v>4500.5</v>
      </c>
      <c r="M120" s="31">
        <v>2.8414299999999999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1745.6</v>
      </c>
      <c r="D121" s="40">
        <v>1750.2166666666665</v>
      </c>
      <c r="E121" s="40">
        <v>1737.4333333333329</v>
      </c>
      <c r="F121" s="40">
        <v>1729.2666666666664</v>
      </c>
      <c r="G121" s="40">
        <v>1716.4833333333329</v>
      </c>
      <c r="H121" s="40">
        <v>1758.383333333333</v>
      </c>
      <c r="I121" s="40">
        <v>1771.1666666666663</v>
      </c>
      <c r="J121" s="40">
        <v>1779.333333333333</v>
      </c>
      <c r="K121" s="31">
        <v>1763</v>
      </c>
      <c r="L121" s="31">
        <v>1742.05</v>
      </c>
      <c r="M121" s="31">
        <v>2.09117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3433.95</v>
      </c>
      <c r="D122" s="40">
        <v>3471.3166666666671</v>
      </c>
      <c r="E122" s="40">
        <v>3352.6333333333341</v>
      </c>
      <c r="F122" s="40">
        <v>3271.3166666666671</v>
      </c>
      <c r="G122" s="40">
        <v>3152.6333333333341</v>
      </c>
      <c r="H122" s="40">
        <v>3552.6333333333341</v>
      </c>
      <c r="I122" s="40">
        <v>3671.3166666666675</v>
      </c>
      <c r="J122" s="40">
        <v>3752.6333333333341</v>
      </c>
      <c r="K122" s="31">
        <v>3590</v>
      </c>
      <c r="L122" s="31">
        <v>3390</v>
      </c>
      <c r="M122" s="31">
        <v>12.315160000000001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661.4</v>
      </c>
      <c r="D123" s="40">
        <v>663.88333333333333</v>
      </c>
      <c r="E123" s="40">
        <v>655.76666666666665</v>
      </c>
      <c r="F123" s="40">
        <v>650.13333333333333</v>
      </c>
      <c r="G123" s="40">
        <v>642.01666666666665</v>
      </c>
      <c r="H123" s="40">
        <v>669.51666666666665</v>
      </c>
      <c r="I123" s="40">
        <v>677.63333333333321</v>
      </c>
      <c r="J123" s="40">
        <v>683.26666666666665</v>
      </c>
      <c r="K123" s="31">
        <v>672</v>
      </c>
      <c r="L123" s="31">
        <v>658.25</v>
      </c>
      <c r="M123" s="31">
        <v>8.7163400000000006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863.25</v>
      </c>
      <c r="D124" s="40">
        <v>867.35</v>
      </c>
      <c r="E124" s="40">
        <v>856.90000000000009</v>
      </c>
      <c r="F124" s="40">
        <v>850.55000000000007</v>
      </c>
      <c r="G124" s="40">
        <v>840.10000000000014</v>
      </c>
      <c r="H124" s="40">
        <v>873.7</v>
      </c>
      <c r="I124" s="40">
        <v>884.15000000000009</v>
      </c>
      <c r="J124" s="40">
        <v>890.5</v>
      </c>
      <c r="K124" s="31">
        <v>877.8</v>
      </c>
      <c r="L124" s="31">
        <v>861</v>
      </c>
      <c r="M124" s="31">
        <v>5.7735099999999999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743.1</v>
      </c>
      <c r="D125" s="40">
        <v>744.7166666666667</v>
      </c>
      <c r="E125" s="40">
        <v>732.38333333333344</v>
      </c>
      <c r="F125" s="40">
        <v>721.66666666666674</v>
      </c>
      <c r="G125" s="40">
        <v>709.33333333333348</v>
      </c>
      <c r="H125" s="40">
        <v>755.43333333333339</v>
      </c>
      <c r="I125" s="40">
        <v>767.76666666666665</v>
      </c>
      <c r="J125" s="40">
        <v>778.48333333333335</v>
      </c>
      <c r="K125" s="31">
        <v>757.05</v>
      </c>
      <c r="L125" s="31">
        <v>734</v>
      </c>
      <c r="M125" s="31">
        <v>3.5760100000000001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466.95</v>
      </c>
      <c r="D126" s="40">
        <v>471.61666666666662</v>
      </c>
      <c r="E126" s="40">
        <v>446.53333333333325</v>
      </c>
      <c r="F126" s="40">
        <v>426.11666666666662</v>
      </c>
      <c r="G126" s="40">
        <v>401.03333333333325</v>
      </c>
      <c r="H126" s="40">
        <v>492.03333333333325</v>
      </c>
      <c r="I126" s="40">
        <v>517.11666666666656</v>
      </c>
      <c r="J126" s="40">
        <v>537.5333333333333</v>
      </c>
      <c r="K126" s="31">
        <v>496.7</v>
      </c>
      <c r="L126" s="31">
        <v>451.2</v>
      </c>
      <c r="M126" s="31">
        <v>30.618980000000001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857.5</v>
      </c>
      <c r="D127" s="40">
        <v>863.38333333333333</v>
      </c>
      <c r="E127" s="40">
        <v>848.81666666666661</v>
      </c>
      <c r="F127" s="40">
        <v>840.13333333333333</v>
      </c>
      <c r="G127" s="40">
        <v>825.56666666666661</v>
      </c>
      <c r="H127" s="40">
        <v>872.06666666666661</v>
      </c>
      <c r="I127" s="40">
        <v>886.63333333333344</v>
      </c>
      <c r="J127" s="40">
        <v>895.31666666666661</v>
      </c>
      <c r="K127" s="31">
        <v>877.95</v>
      </c>
      <c r="L127" s="31">
        <v>854.7</v>
      </c>
      <c r="M127" s="31">
        <v>4.8115399999999999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1062.5999999999999</v>
      </c>
      <c r="D128" s="40">
        <v>1023.4833333333332</v>
      </c>
      <c r="E128" s="40">
        <v>954.96666666666647</v>
      </c>
      <c r="F128" s="40">
        <v>847.33333333333326</v>
      </c>
      <c r="G128" s="40">
        <v>778.81666666666649</v>
      </c>
      <c r="H128" s="40">
        <v>1131.1166666666663</v>
      </c>
      <c r="I128" s="40">
        <v>1199.6333333333332</v>
      </c>
      <c r="J128" s="40">
        <v>1307.2666666666664</v>
      </c>
      <c r="K128" s="31">
        <v>1092</v>
      </c>
      <c r="L128" s="31">
        <v>915.85</v>
      </c>
      <c r="M128" s="31">
        <v>21.670670000000001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108.35</v>
      </c>
      <c r="D129" s="40">
        <v>108.78333333333335</v>
      </c>
      <c r="E129" s="40">
        <v>106.56666666666669</v>
      </c>
      <c r="F129" s="40">
        <v>104.78333333333335</v>
      </c>
      <c r="G129" s="40">
        <v>102.56666666666669</v>
      </c>
      <c r="H129" s="40">
        <v>110.56666666666669</v>
      </c>
      <c r="I129" s="40">
        <v>112.78333333333336</v>
      </c>
      <c r="J129" s="40">
        <v>114.56666666666669</v>
      </c>
      <c r="K129" s="31">
        <v>111</v>
      </c>
      <c r="L129" s="31">
        <v>107</v>
      </c>
      <c r="M129" s="31">
        <v>21.260929999999998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1013.6</v>
      </c>
      <c r="D130" s="40">
        <v>1003.0666666666666</v>
      </c>
      <c r="E130" s="40">
        <v>961.13333333333321</v>
      </c>
      <c r="F130" s="40">
        <v>908.66666666666663</v>
      </c>
      <c r="G130" s="40">
        <v>866.73333333333323</v>
      </c>
      <c r="H130" s="40">
        <v>1055.5333333333333</v>
      </c>
      <c r="I130" s="40">
        <v>1097.4666666666667</v>
      </c>
      <c r="J130" s="40">
        <v>1149.9333333333332</v>
      </c>
      <c r="K130" s="31">
        <v>1045</v>
      </c>
      <c r="L130" s="31">
        <v>950.6</v>
      </c>
      <c r="M130" s="31">
        <v>6.9873799999999999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330.8</v>
      </c>
      <c r="D131" s="40">
        <v>329.51666666666671</v>
      </c>
      <c r="E131" s="40">
        <v>322.38333333333344</v>
      </c>
      <c r="F131" s="40">
        <v>313.96666666666675</v>
      </c>
      <c r="G131" s="40">
        <v>306.83333333333348</v>
      </c>
      <c r="H131" s="40">
        <v>337.93333333333339</v>
      </c>
      <c r="I131" s="40">
        <v>345.06666666666672</v>
      </c>
      <c r="J131" s="40">
        <v>353.48333333333335</v>
      </c>
      <c r="K131" s="31">
        <v>336.65</v>
      </c>
      <c r="L131" s="31">
        <v>321.10000000000002</v>
      </c>
      <c r="M131" s="31">
        <v>297.57038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580.29999999999995</v>
      </c>
      <c r="D132" s="40">
        <v>582.61666666666667</v>
      </c>
      <c r="E132" s="40">
        <v>576.38333333333333</v>
      </c>
      <c r="F132" s="40">
        <v>572.4666666666667</v>
      </c>
      <c r="G132" s="40">
        <v>566.23333333333335</v>
      </c>
      <c r="H132" s="40">
        <v>586.5333333333333</v>
      </c>
      <c r="I132" s="40">
        <v>592.76666666666665</v>
      </c>
      <c r="J132" s="40">
        <v>596.68333333333328</v>
      </c>
      <c r="K132" s="31">
        <v>588.85</v>
      </c>
      <c r="L132" s="31">
        <v>578.70000000000005</v>
      </c>
      <c r="M132" s="31">
        <v>22.29326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2251.9</v>
      </c>
      <c r="D133" s="40">
        <v>2266.9499999999998</v>
      </c>
      <c r="E133" s="40">
        <v>2223.8999999999996</v>
      </c>
      <c r="F133" s="40">
        <v>2195.8999999999996</v>
      </c>
      <c r="G133" s="40">
        <v>2152.8499999999995</v>
      </c>
      <c r="H133" s="40">
        <v>2294.9499999999998</v>
      </c>
      <c r="I133" s="40">
        <v>2338</v>
      </c>
      <c r="J133" s="40">
        <v>2366</v>
      </c>
      <c r="K133" s="31">
        <v>2310</v>
      </c>
      <c r="L133" s="31">
        <v>2238.9499999999998</v>
      </c>
      <c r="M133" s="31">
        <v>1.9067400000000001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1951.5</v>
      </c>
      <c r="D134" s="40">
        <v>1956.8333333333333</v>
      </c>
      <c r="E134" s="40">
        <v>1939.6666666666665</v>
      </c>
      <c r="F134" s="40">
        <v>1927.8333333333333</v>
      </c>
      <c r="G134" s="40">
        <v>1910.6666666666665</v>
      </c>
      <c r="H134" s="40">
        <v>1968.6666666666665</v>
      </c>
      <c r="I134" s="40">
        <v>1985.833333333333</v>
      </c>
      <c r="J134" s="40">
        <v>1997.6666666666665</v>
      </c>
      <c r="K134" s="31">
        <v>1974</v>
      </c>
      <c r="L134" s="31">
        <v>1945</v>
      </c>
      <c r="M134" s="31">
        <v>4.91113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183</v>
      </c>
      <c r="D135" s="40">
        <v>183.6</v>
      </c>
      <c r="E135" s="40">
        <v>181.6</v>
      </c>
      <c r="F135" s="40">
        <v>180.2</v>
      </c>
      <c r="G135" s="40">
        <v>178.2</v>
      </c>
      <c r="H135" s="40">
        <v>185</v>
      </c>
      <c r="I135" s="40">
        <v>187</v>
      </c>
      <c r="J135" s="40">
        <v>188.4</v>
      </c>
      <c r="K135" s="31">
        <v>185.6</v>
      </c>
      <c r="L135" s="31">
        <v>182.2</v>
      </c>
      <c r="M135" s="31">
        <v>12.78871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213.7</v>
      </c>
      <c r="D136" s="40">
        <v>215.7166666666667</v>
      </c>
      <c r="E136" s="40">
        <v>209.03333333333339</v>
      </c>
      <c r="F136" s="40">
        <v>204.3666666666667</v>
      </c>
      <c r="G136" s="40">
        <v>197.68333333333339</v>
      </c>
      <c r="H136" s="40">
        <v>220.38333333333338</v>
      </c>
      <c r="I136" s="40">
        <v>227.06666666666666</v>
      </c>
      <c r="J136" s="40">
        <v>231.73333333333338</v>
      </c>
      <c r="K136" s="31">
        <v>222.4</v>
      </c>
      <c r="L136" s="31">
        <v>211.05</v>
      </c>
      <c r="M136" s="31">
        <v>23.854099999999999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1001.15</v>
      </c>
      <c r="D137" s="40">
        <v>998.31666666666661</v>
      </c>
      <c r="E137" s="40">
        <v>988.68333333333317</v>
      </c>
      <c r="F137" s="40">
        <v>976.21666666666658</v>
      </c>
      <c r="G137" s="40">
        <v>966.58333333333314</v>
      </c>
      <c r="H137" s="40">
        <v>1010.7833333333332</v>
      </c>
      <c r="I137" s="40">
        <v>1020.4166666666666</v>
      </c>
      <c r="J137" s="40">
        <v>1032.8833333333332</v>
      </c>
      <c r="K137" s="31">
        <v>1007.95</v>
      </c>
      <c r="L137" s="31">
        <v>985.85</v>
      </c>
      <c r="M137" s="31">
        <v>0.73328000000000004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569.25</v>
      </c>
      <c r="D138" s="40">
        <v>569.73333333333335</v>
      </c>
      <c r="E138" s="40">
        <v>565.51666666666665</v>
      </c>
      <c r="F138" s="40">
        <v>561.7833333333333</v>
      </c>
      <c r="G138" s="40">
        <v>557.56666666666661</v>
      </c>
      <c r="H138" s="40">
        <v>573.4666666666667</v>
      </c>
      <c r="I138" s="40">
        <v>577.68333333333339</v>
      </c>
      <c r="J138" s="40">
        <v>581.41666666666674</v>
      </c>
      <c r="K138" s="31">
        <v>573.95000000000005</v>
      </c>
      <c r="L138" s="31">
        <v>566</v>
      </c>
      <c r="M138" s="31">
        <v>2.7513800000000002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14.35</v>
      </c>
      <c r="D139" s="40">
        <v>14.449999999999998</v>
      </c>
      <c r="E139" s="40">
        <v>14.199999999999996</v>
      </c>
      <c r="F139" s="40">
        <v>14.049999999999999</v>
      </c>
      <c r="G139" s="40">
        <v>13.799999999999997</v>
      </c>
      <c r="H139" s="40">
        <v>14.599999999999994</v>
      </c>
      <c r="I139" s="40">
        <v>14.849999999999998</v>
      </c>
      <c r="J139" s="40">
        <v>14.999999999999993</v>
      </c>
      <c r="K139" s="31">
        <v>14.7</v>
      </c>
      <c r="L139" s="31">
        <v>14.3</v>
      </c>
      <c r="M139" s="31">
        <v>40.672289999999997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213.3</v>
      </c>
      <c r="D140" s="40">
        <v>211.9666666666667</v>
      </c>
      <c r="E140" s="40">
        <v>204.13333333333338</v>
      </c>
      <c r="F140" s="40">
        <v>194.9666666666667</v>
      </c>
      <c r="G140" s="40">
        <v>187.13333333333338</v>
      </c>
      <c r="H140" s="40">
        <v>221.13333333333338</v>
      </c>
      <c r="I140" s="40">
        <v>228.9666666666667</v>
      </c>
      <c r="J140" s="40">
        <v>238.13333333333338</v>
      </c>
      <c r="K140" s="31">
        <v>219.8</v>
      </c>
      <c r="L140" s="31">
        <v>202.8</v>
      </c>
      <c r="M140" s="31">
        <v>13.71475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4757.6000000000004</v>
      </c>
      <c r="D141" s="40">
        <v>4716.5333333333338</v>
      </c>
      <c r="E141" s="40">
        <v>4661.0666666666675</v>
      </c>
      <c r="F141" s="40">
        <v>4564.5333333333338</v>
      </c>
      <c r="G141" s="40">
        <v>4509.0666666666675</v>
      </c>
      <c r="H141" s="40">
        <v>4813.0666666666675</v>
      </c>
      <c r="I141" s="40">
        <v>4868.5333333333328</v>
      </c>
      <c r="J141" s="40">
        <v>4965.0666666666675</v>
      </c>
      <c r="K141" s="31">
        <v>4772</v>
      </c>
      <c r="L141" s="31">
        <v>4620</v>
      </c>
      <c r="M141" s="31">
        <v>11.562720000000001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4646.3</v>
      </c>
      <c r="D142" s="40">
        <v>4670.0999999999995</v>
      </c>
      <c r="E142" s="40">
        <v>4605.1999999999989</v>
      </c>
      <c r="F142" s="40">
        <v>4564.0999999999995</v>
      </c>
      <c r="G142" s="40">
        <v>4499.1999999999989</v>
      </c>
      <c r="H142" s="40">
        <v>4711.1999999999989</v>
      </c>
      <c r="I142" s="40">
        <v>4776.0999999999985</v>
      </c>
      <c r="J142" s="40">
        <v>4817.1999999999989</v>
      </c>
      <c r="K142" s="31">
        <v>4735</v>
      </c>
      <c r="L142" s="31">
        <v>4629</v>
      </c>
      <c r="M142" s="31">
        <v>1.6537299999999999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3416.25</v>
      </c>
      <c r="D143" s="40">
        <v>3415.9333333333329</v>
      </c>
      <c r="E143" s="40">
        <v>3381.8666666666659</v>
      </c>
      <c r="F143" s="40">
        <v>3347.4833333333331</v>
      </c>
      <c r="G143" s="40">
        <v>3313.4166666666661</v>
      </c>
      <c r="H143" s="40">
        <v>3450.3166666666657</v>
      </c>
      <c r="I143" s="40">
        <v>3484.3833333333323</v>
      </c>
      <c r="J143" s="40">
        <v>3518.7666666666655</v>
      </c>
      <c r="K143" s="31">
        <v>3450</v>
      </c>
      <c r="L143" s="31">
        <v>3381.55</v>
      </c>
      <c r="M143" s="31">
        <v>1.2557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5406.55</v>
      </c>
      <c r="D144" s="40">
        <v>5413.4666666666662</v>
      </c>
      <c r="E144" s="40">
        <v>5376.9333333333325</v>
      </c>
      <c r="F144" s="40">
        <v>5347.3166666666666</v>
      </c>
      <c r="G144" s="40">
        <v>5310.7833333333328</v>
      </c>
      <c r="H144" s="40">
        <v>5443.0833333333321</v>
      </c>
      <c r="I144" s="40">
        <v>5479.6166666666668</v>
      </c>
      <c r="J144" s="40">
        <v>5509.2333333333318</v>
      </c>
      <c r="K144" s="31">
        <v>5450</v>
      </c>
      <c r="L144" s="31">
        <v>5383.85</v>
      </c>
      <c r="M144" s="31">
        <v>4.3790399999999998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416</v>
      </c>
      <c r="D145" s="40">
        <v>412.34999999999997</v>
      </c>
      <c r="E145" s="40">
        <v>407.19999999999993</v>
      </c>
      <c r="F145" s="40">
        <v>398.4</v>
      </c>
      <c r="G145" s="40">
        <v>393.24999999999994</v>
      </c>
      <c r="H145" s="40">
        <v>421.14999999999992</v>
      </c>
      <c r="I145" s="40">
        <v>426.2999999999999</v>
      </c>
      <c r="J145" s="40">
        <v>435.09999999999991</v>
      </c>
      <c r="K145" s="31">
        <v>417.5</v>
      </c>
      <c r="L145" s="31">
        <v>403.55</v>
      </c>
      <c r="M145" s="31">
        <v>6.4825100000000004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115.9</v>
      </c>
      <c r="D146" s="40">
        <v>116.56666666666666</v>
      </c>
      <c r="E146" s="40">
        <v>114.83333333333333</v>
      </c>
      <c r="F146" s="40">
        <v>113.76666666666667</v>
      </c>
      <c r="G146" s="40">
        <v>112.03333333333333</v>
      </c>
      <c r="H146" s="40">
        <v>117.63333333333333</v>
      </c>
      <c r="I146" s="40">
        <v>119.36666666666667</v>
      </c>
      <c r="J146" s="40">
        <v>120.43333333333332</v>
      </c>
      <c r="K146" s="31">
        <v>118.3</v>
      </c>
      <c r="L146" s="31">
        <v>115.5</v>
      </c>
      <c r="M146" s="31">
        <v>6.3201799999999997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246.9</v>
      </c>
      <c r="D147" s="40">
        <v>250.9666666666667</v>
      </c>
      <c r="E147" s="40">
        <v>241.98333333333341</v>
      </c>
      <c r="F147" s="40">
        <v>237.06666666666672</v>
      </c>
      <c r="G147" s="40">
        <v>228.08333333333343</v>
      </c>
      <c r="H147" s="40">
        <v>255.88333333333338</v>
      </c>
      <c r="I147" s="40">
        <v>264.86666666666667</v>
      </c>
      <c r="J147" s="40">
        <v>269.78333333333336</v>
      </c>
      <c r="K147" s="31">
        <v>259.95</v>
      </c>
      <c r="L147" s="31">
        <v>246.05</v>
      </c>
      <c r="M147" s="31">
        <v>3.30124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90.65</v>
      </c>
      <c r="D148" s="40">
        <v>90.399999999999991</v>
      </c>
      <c r="E148" s="40">
        <v>87.549999999999983</v>
      </c>
      <c r="F148" s="40">
        <v>84.449999999999989</v>
      </c>
      <c r="G148" s="40">
        <v>81.59999999999998</v>
      </c>
      <c r="H148" s="40">
        <v>93.499999999999986</v>
      </c>
      <c r="I148" s="40">
        <v>96.34999999999998</v>
      </c>
      <c r="J148" s="40">
        <v>99.449999999999989</v>
      </c>
      <c r="K148" s="31">
        <v>93.25</v>
      </c>
      <c r="L148" s="31">
        <v>87.3</v>
      </c>
      <c r="M148" s="31">
        <v>104.12497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2617.25</v>
      </c>
      <c r="D149" s="40">
        <v>2632.1166666666668</v>
      </c>
      <c r="E149" s="40">
        <v>2592.9333333333334</v>
      </c>
      <c r="F149" s="40">
        <v>2568.6166666666668</v>
      </c>
      <c r="G149" s="40">
        <v>2529.4333333333334</v>
      </c>
      <c r="H149" s="40">
        <v>2656.4333333333334</v>
      </c>
      <c r="I149" s="40">
        <v>2695.6166666666668</v>
      </c>
      <c r="J149" s="40">
        <v>2719.9333333333334</v>
      </c>
      <c r="K149" s="31">
        <v>2671.3</v>
      </c>
      <c r="L149" s="31">
        <v>2607.8000000000002</v>
      </c>
      <c r="M149" s="31">
        <v>10.375909999999999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210.55</v>
      </c>
      <c r="D150" s="40">
        <v>211.36666666666665</v>
      </c>
      <c r="E150" s="40">
        <v>208.3833333333333</v>
      </c>
      <c r="F150" s="40">
        <v>206.21666666666664</v>
      </c>
      <c r="G150" s="40">
        <v>203.23333333333329</v>
      </c>
      <c r="H150" s="40">
        <v>213.5333333333333</v>
      </c>
      <c r="I150" s="40">
        <v>216.51666666666665</v>
      </c>
      <c r="J150" s="40">
        <v>218.68333333333331</v>
      </c>
      <c r="K150" s="31">
        <v>214.35</v>
      </c>
      <c r="L150" s="31">
        <v>209.2</v>
      </c>
      <c r="M150" s="31">
        <v>1.1930099999999999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558.65</v>
      </c>
      <c r="D151" s="40">
        <v>561.53333333333342</v>
      </c>
      <c r="E151" s="40">
        <v>550.81666666666683</v>
      </c>
      <c r="F151" s="40">
        <v>542.98333333333346</v>
      </c>
      <c r="G151" s="40">
        <v>532.26666666666688</v>
      </c>
      <c r="H151" s="40">
        <v>569.36666666666679</v>
      </c>
      <c r="I151" s="40">
        <v>580.08333333333326</v>
      </c>
      <c r="J151" s="40">
        <v>587.91666666666674</v>
      </c>
      <c r="K151" s="31">
        <v>572.25</v>
      </c>
      <c r="L151" s="31">
        <v>553.70000000000005</v>
      </c>
      <c r="M151" s="31">
        <v>10.79551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1648</v>
      </c>
      <c r="D152" s="40">
        <v>1642.2333333333336</v>
      </c>
      <c r="E152" s="40">
        <v>1619.1666666666672</v>
      </c>
      <c r="F152" s="40">
        <v>1590.3333333333337</v>
      </c>
      <c r="G152" s="40">
        <v>1567.2666666666673</v>
      </c>
      <c r="H152" s="40">
        <v>1671.0666666666671</v>
      </c>
      <c r="I152" s="40">
        <v>1694.1333333333337</v>
      </c>
      <c r="J152" s="40">
        <v>1722.9666666666669</v>
      </c>
      <c r="K152" s="31">
        <v>1665.3</v>
      </c>
      <c r="L152" s="31">
        <v>1613.4</v>
      </c>
      <c r="M152" s="31">
        <v>0.60160999999999998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77.5</v>
      </c>
      <c r="D153" s="40">
        <v>77.75</v>
      </c>
      <c r="E153" s="40">
        <v>77.099999999999994</v>
      </c>
      <c r="F153" s="40">
        <v>76.699999999999989</v>
      </c>
      <c r="G153" s="40">
        <v>76.049999999999983</v>
      </c>
      <c r="H153" s="40">
        <v>78.150000000000006</v>
      </c>
      <c r="I153" s="40">
        <v>78.800000000000011</v>
      </c>
      <c r="J153" s="40">
        <v>79.200000000000017</v>
      </c>
      <c r="K153" s="31">
        <v>78.400000000000006</v>
      </c>
      <c r="L153" s="31">
        <v>77.349999999999994</v>
      </c>
      <c r="M153" s="31">
        <v>16.662669999999999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130.35</v>
      </c>
      <c r="D154" s="40">
        <v>129.6</v>
      </c>
      <c r="E154" s="40">
        <v>127.75</v>
      </c>
      <c r="F154" s="40">
        <v>125.15</v>
      </c>
      <c r="G154" s="40">
        <v>123.30000000000001</v>
      </c>
      <c r="H154" s="40">
        <v>132.19999999999999</v>
      </c>
      <c r="I154" s="40">
        <v>134.04999999999995</v>
      </c>
      <c r="J154" s="40">
        <v>136.64999999999998</v>
      </c>
      <c r="K154" s="31">
        <v>131.44999999999999</v>
      </c>
      <c r="L154" s="31">
        <v>127</v>
      </c>
      <c r="M154" s="31">
        <v>20.76568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767.8</v>
      </c>
      <c r="D155" s="40">
        <v>770.41666666666663</v>
      </c>
      <c r="E155" s="40">
        <v>759.63333333333321</v>
      </c>
      <c r="F155" s="40">
        <v>751.46666666666658</v>
      </c>
      <c r="G155" s="40">
        <v>740.68333333333317</v>
      </c>
      <c r="H155" s="40">
        <v>778.58333333333326</v>
      </c>
      <c r="I155" s="40">
        <v>789.36666666666679</v>
      </c>
      <c r="J155" s="40">
        <v>797.5333333333333</v>
      </c>
      <c r="K155" s="31">
        <v>781.2</v>
      </c>
      <c r="L155" s="31">
        <v>762.25</v>
      </c>
      <c r="M155" s="31">
        <v>0.91991000000000001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1193.7</v>
      </c>
      <c r="D156" s="40">
        <v>1198.7666666666667</v>
      </c>
      <c r="E156" s="40">
        <v>1184.9333333333334</v>
      </c>
      <c r="F156" s="40">
        <v>1176.1666666666667</v>
      </c>
      <c r="G156" s="40">
        <v>1162.3333333333335</v>
      </c>
      <c r="H156" s="40">
        <v>1207.5333333333333</v>
      </c>
      <c r="I156" s="40">
        <v>1221.3666666666668</v>
      </c>
      <c r="J156" s="40">
        <v>1230.1333333333332</v>
      </c>
      <c r="K156" s="31">
        <v>1212.5999999999999</v>
      </c>
      <c r="L156" s="31">
        <v>1190</v>
      </c>
      <c r="M156" s="31">
        <v>4.7539400000000001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184.05</v>
      </c>
      <c r="D157" s="40">
        <v>183.71666666666667</v>
      </c>
      <c r="E157" s="40">
        <v>182.73333333333335</v>
      </c>
      <c r="F157" s="40">
        <v>181.41666666666669</v>
      </c>
      <c r="G157" s="40">
        <v>180.43333333333337</v>
      </c>
      <c r="H157" s="40">
        <v>185.03333333333333</v>
      </c>
      <c r="I157" s="40">
        <v>186.01666666666662</v>
      </c>
      <c r="J157" s="40">
        <v>187.33333333333331</v>
      </c>
      <c r="K157" s="31">
        <v>184.7</v>
      </c>
      <c r="L157" s="31">
        <v>182.4</v>
      </c>
      <c r="M157" s="31">
        <v>12.11833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378.9</v>
      </c>
      <c r="D158" s="40">
        <v>381.01666666666665</v>
      </c>
      <c r="E158" s="40">
        <v>373.43333333333328</v>
      </c>
      <c r="F158" s="40">
        <v>367.96666666666664</v>
      </c>
      <c r="G158" s="40">
        <v>360.38333333333327</v>
      </c>
      <c r="H158" s="40">
        <v>386.48333333333329</v>
      </c>
      <c r="I158" s="40">
        <v>394.06666666666666</v>
      </c>
      <c r="J158" s="40">
        <v>399.5333333333333</v>
      </c>
      <c r="K158" s="31">
        <v>388.6</v>
      </c>
      <c r="L158" s="31">
        <v>375.55</v>
      </c>
      <c r="M158" s="31">
        <v>5.3048900000000003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87.9</v>
      </c>
      <c r="D159" s="40">
        <v>88.133333333333326</v>
      </c>
      <c r="E159" s="40">
        <v>87.366666666666646</v>
      </c>
      <c r="F159" s="40">
        <v>86.833333333333314</v>
      </c>
      <c r="G159" s="40">
        <v>86.066666666666634</v>
      </c>
      <c r="H159" s="40">
        <v>88.666666666666657</v>
      </c>
      <c r="I159" s="40">
        <v>89.433333333333337</v>
      </c>
      <c r="J159" s="40">
        <v>89.966666666666669</v>
      </c>
      <c r="K159" s="31">
        <v>88.9</v>
      </c>
      <c r="L159" s="31">
        <v>87.6</v>
      </c>
      <c r="M159" s="31">
        <v>102.70602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2996.4</v>
      </c>
      <c r="D160" s="40">
        <v>3002.85</v>
      </c>
      <c r="E160" s="40">
        <v>2975.5499999999997</v>
      </c>
      <c r="F160" s="40">
        <v>2954.7</v>
      </c>
      <c r="G160" s="40">
        <v>2927.3999999999996</v>
      </c>
      <c r="H160" s="40">
        <v>3023.7</v>
      </c>
      <c r="I160" s="40">
        <v>3051</v>
      </c>
      <c r="J160" s="40">
        <v>3071.85</v>
      </c>
      <c r="K160" s="31">
        <v>3030.15</v>
      </c>
      <c r="L160" s="31">
        <v>2982</v>
      </c>
      <c r="M160" s="31">
        <v>0.22313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538.70000000000005</v>
      </c>
      <c r="D161" s="40">
        <v>538.86666666666667</v>
      </c>
      <c r="E161" s="40">
        <v>533.98333333333335</v>
      </c>
      <c r="F161" s="40">
        <v>529.26666666666665</v>
      </c>
      <c r="G161" s="40">
        <v>524.38333333333333</v>
      </c>
      <c r="H161" s="40">
        <v>543.58333333333337</v>
      </c>
      <c r="I161" s="40">
        <v>548.46666666666681</v>
      </c>
      <c r="J161" s="40">
        <v>553.18333333333339</v>
      </c>
      <c r="K161" s="31">
        <v>543.75</v>
      </c>
      <c r="L161" s="31">
        <v>534.15</v>
      </c>
      <c r="M161" s="31">
        <v>1.4862500000000001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177.25</v>
      </c>
      <c r="D162" s="40">
        <v>177.65</v>
      </c>
      <c r="E162" s="40">
        <v>176.3</v>
      </c>
      <c r="F162" s="40">
        <v>175.35</v>
      </c>
      <c r="G162" s="40">
        <v>174</v>
      </c>
      <c r="H162" s="40">
        <v>178.60000000000002</v>
      </c>
      <c r="I162" s="40">
        <v>179.95</v>
      </c>
      <c r="J162" s="40">
        <v>180.90000000000003</v>
      </c>
      <c r="K162" s="31">
        <v>179</v>
      </c>
      <c r="L162" s="31">
        <v>176.7</v>
      </c>
      <c r="M162" s="31">
        <v>4.6583699999999997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229.7</v>
      </c>
      <c r="D163" s="40">
        <v>223.88333333333333</v>
      </c>
      <c r="E163" s="40">
        <v>211.76666666666665</v>
      </c>
      <c r="F163" s="40">
        <v>193.83333333333331</v>
      </c>
      <c r="G163" s="40">
        <v>181.71666666666664</v>
      </c>
      <c r="H163" s="40">
        <v>241.81666666666666</v>
      </c>
      <c r="I163" s="40">
        <v>253.93333333333334</v>
      </c>
      <c r="J163" s="40">
        <v>271.86666666666667</v>
      </c>
      <c r="K163" s="31">
        <v>236</v>
      </c>
      <c r="L163" s="31">
        <v>205.95</v>
      </c>
      <c r="M163" s="31">
        <v>296.90841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235.35</v>
      </c>
      <c r="D164" s="40">
        <v>236.61666666666665</v>
      </c>
      <c r="E164" s="40">
        <v>233.43333333333328</v>
      </c>
      <c r="F164" s="40">
        <v>231.51666666666662</v>
      </c>
      <c r="G164" s="40">
        <v>228.33333333333326</v>
      </c>
      <c r="H164" s="40">
        <v>238.5333333333333</v>
      </c>
      <c r="I164" s="40">
        <v>241.71666666666664</v>
      </c>
      <c r="J164" s="40">
        <v>243.63333333333333</v>
      </c>
      <c r="K164" s="31">
        <v>239.8</v>
      </c>
      <c r="L164" s="31">
        <v>234.7</v>
      </c>
      <c r="M164" s="31">
        <v>10.9527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9.1</v>
      </c>
      <c r="D165" s="40">
        <v>9.1333333333333346</v>
      </c>
      <c r="E165" s="40">
        <v>9.0166666666666693</v>
      </c>
      <c r="F165" s="40">
        <v>8.9333333333333353</v>
      </c>
      <c r="G165" s="40">
        <v>8.81666666666667</v>
      </c>
      <c r="H165" s="40">
        <v>9.2166666666666686</v>
      </c>
      <c r="I165" s="40">
        <v>9.3333333333333321</v>
      </c>
      <c r="J165" s="40">
        <v>9.4166666666666679</v>
      </c>
      <c r="K165" s="31">
        <v>9.25</v>
      </c>
      <c r="L165" s="31">
        <v>9.0500000000000007</v>
      </c>
      <c r="M165" s="31">
        <v>36.202559999999998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63</v>
      </c>
      <c r="D166" s="40">
        <v>63.183333333333337</v>
      </c>
      <c r="E166" s="40">
        <v>62.666666666666671</v>
      </c>
      <c r="F166" s="40">
        <v>62.333333333333336</v>
      </c>
      <c r="G166" s="40">
        <v>61.81666666666667</v>
      </c>
      <c r="H166" s="40">
        <v>63.516666666666673</v>
      </c>
      <c r="I166" s="40">
        <v>64.033333333333331</v>
      </c>
      <c r="J166" s="40">
        <v>64.366666666666674</v>
      </c>
      <c r="K166" s="31">
        <v>63.7</v>
      </c>
      <c r="L166" s="31">
        <v>62.85</v>
      </c>
      <c r="M166" s="31">
        <v>10.65137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144.80000000000001</v>
      </c>
      <c r="D167" s="40">
        <v>144.33333333333334</v>
      </c>
      <c r="E167" s="40">
        <v>143.4666666666667</v>
      </c>
      <c r="F167" s="40">
        <v>142.13333333333335</v>
      </c>
      <c r="G167" s="40">
        <v>141.26666666666671</v>
      </c>
      <c r="H167" s="40">
        <v>145.66666666666669</v>
      </c>
      <c r="I167" s="40">
        <v>146.5333333333333</v>
      </c>
      <c r="J167" s="40">
        <v>147.86666666666667</v>
      </c>
      <c r="K167" s="31">
        <v>145.19999999999999</v>
      </c>
      <c r="L167" s="31">
        <v>143</v>
      </c>
      <c r="M167" s="31">
        <v>113.26434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336.8</v>
      </c>
      <c r="D168" s="40">
        <v>337.26666666666665</v>
      </c>
      <c r="E168" s="40">
        <v>330.83333333333331</v>
      </c>
      <c r="F168" s="40">
        <v>324.86666666666667</v>
      </c>
      <c r="G168" s="40">
        <v>318.43333333333334</v>
      </c>
      <c r="H168" s="40">
        <v>343.23333333333329</v>
      </c>
      <c r="I168" s="40">
        <v>349.66666666666669</v>
      </c>
      <c r="J168" s="40">
        <v>355.63333333333327</v>
      </c>
      <c r="K168" s="31">
        <v>343.7</v>
      </c>
      <c r="L168" s="31">
        <v>331.3</v>
      </c>
      <c r="M168" s="31">
        <v>1.8877999999999999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4644.2</v>
      </c>
      <c r="D169" s="40">
        <v>4662.7166666666662</v>
      </c>
      <c r="E169" s="40">
        <v>4606.4833333333327</v>
      </c>
      <c r="F169" s="40">
        <v>4568.7666666666664</v>
      </c>
      <c r="G169" s="40">
        <v>4512.5333333333328</v>
      </c>
      <c r="H169" s="40">
        <v>4700.4333333333325</v>
      </c>
      <c r="I169" s="40">
        <v>4756.6666666666661</v>
      </c>
      <c r="J169" s="40">
        <v>4794.3833333333323</v>
      </c>
      <c r="K169" s="31">
        <v>4718.95</v>
      </c>
      <c r="L169" s="31">
        <v>4625</v>
      </c>
      <c r="M169" s="31">
        <v>0.19527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31.1</v>
      </c>
      <c r="D170" s="40">
        <v>31.133333333333336</v>
      </c>
      <c r="E170" s="40">
        <v>30.766666666666673</v>
      </c>
      <c r="F170" s="40">
        <v>30.433333333333337</v>
      </c>
      <c r="G170" s="40">
        <v>30.066666666666674</v>
      </c>
      <c r="H170" s="40">
        <v>31.466666666666672</v>
      </c>
      <c r="I170" s="40">
        <v>31.833333333333339</v>
      </c>
      <c r="J170" s="40">
        <v>32.166666666666671</v>
      </c>
      <c r="K170" s="31">
        <v>31.5</v>
      </c>
      <c r="L170" s="31">
        <v>30.8</v>
      </c>
      <c r="M170" s="31">
        <v>113.1489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3138.75</v>
      </c>
      <c r="D171" s="40">
        <v>3131.9500000000003</v>
      </c>
      <c r="E171" s="40">
        <v>3106.9000000000005</v>
      </c>
      <c r="F171" s="40">
        <v>3075.05</v>
      </c>
      <c r="G171" s="40">
        <v>3050.0000000000005</v>
      </c>
      <c r="H171" s="40">
        <v>3163.8000000000006</v>
      </c>
      <c r="I171" s="40">
        <v>3188.8500000000008</v>
      </c>
      <c r="J171" s="40">
        <v>3220.7000000000007</v>
      </c>
      <c r="K171" s="31">
        <v>3157</v>
      </c>
      <c r="L171" s="31">
        <v>3100.1</v>
      </c>
      <c r="M171" s="31">
        <v>0.25187999999999999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201.2</v>
      </c>
      <c r="D172" s="40">
        <v>201.80000000000004</v>
      </c>
      <c r="E172" s="40">
        <v>199.45000000000007</v>
      </c>
      <c r="F172" s="40">
        <v>197.70000000000005</v>
      </c>
      <c r="G172" s="40">
        <v>195.35000000000008</v>
      </c>
      <c r="H172" s="40">
        <v>203.55000000000007</v>
      </c>
      <c r="I172" s="40">
        <v>205.90000000000003</v>
      </c>
      <c r="J172" s="40">
        <v>207.65000000000006</v>
      </c>
      <c r="K172" s="31">
        <v>204.15</v>
      </c>
      <c r="L172" s="31">
        <v>200.05</v>
      </c>
      <c r="M172" s="31">
        <v>2.28416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3333.45</v>
      </c>
      <c r="D173" s="40">
        <v>3362.1666666666665</v>
      </c>
      <c r="E173" s="40">
        <v>3292.333333333333</v>
      </c>
      <c r="F173" s="40">
        <v>3251.2166666666667</v>
      </c>
      <c r="G173" s="40">
        <v>3181.3833333333332</v>
      </c>
      <c r="H173" s="40">
        <v>3403.2833333333328</v>
      </c>
      <c r="I173" s="40">
        <v>3473.1166666666659</v>
      </c>
      <c r="J173" s="40">
        <v>3514.2333333333327</v>
      </c>
      <c r="K173" s="31">
        <v>3432</v>
      </c>
      <c r="L173" s="31">
        <v>3321.05</v>
      </c>
      <c r="M173" s="31">
        <v>0.16533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184.9</v>
      </c>
      <c r="D174" s="40">
        <v>187</v>
      </c>
      <c r="E174" s="40">
        <v>182.2</v>
      </c>
      <c r="F174" s="40">
        <v>179.5</v>
      </c>
      <c r="G174" s="40">
        <v>174.7</v>
      </c>
      <c r="H174" s="40">
        <v>189.7</v>
      </c>
      <c r="I174" s="40">
        <v>194.5</v>
      </c>
      <c r="J174" s="40">
        <v>197.2</v>
      </c>
      <c r="K174" s="31">
        <v>191.8</v>
      </c>
      <c r="L174" s="31">
        <v>184.3</v>
      </c>
      <c r="M174" s="31">
        <v>11.84632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6020.45</v>
      </c>
      <c r="D175" s="40">
        <v>6016.833333333333</v>
      </c>
      <c r="E175" s="40">
        <v>5853.6666666666661</v>
      </c>
      <c r="F175" s="40">
        <v>5686.8833333333332</v>
      </c>
      <c r="G175" s="40">
        <v>5523.7166666666662</v>
      </c>
      <c r="H175" s="40">
        <v>6183.6166666666659</v>
      </c>
      <c r="I175" s="40">
        <v>6346.7833333333319</v>
      </c>
      <c r="J175" s="40">
        <v>6513.5666666666657</v>
      </c>
      <c r="K175" s="31">
        <v>6180</v>
      </c>
      <c r="L175" s="31">
        <v>5850.05</v>
      </c>
      <c r="M175" s="31">
        <v>0.39183000000000001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3956.8</v>
      </c>
      <c r="D176" s="40">
        <v>3910.6000000000004</v>
      </c>
      <c r="E176" s="40">
        <v>3821.3000000000006</v>
      </c>
      <c r="F176" s="40">
        <v>3685.8</v>
      </c>
      <c r="G176" s="40">
        <v>3596.5000000000005</v>
      </c>
      <c r="H176" s="40">
        <v>4046.1000000000008</v>
      </c>
      <c r="I176" s="40">
        <v>4135.3999999999996</v>
      </c>
      <c r="J176" s="40">
        <v>4270.9000000000015</v>
      </c>
      <c r="K176" s="31">
        <v>3999.9</v>
      </c>
      <c r="L176" s="31">
        <v>3775.1</v>
      </c>
      <c r="M176" s="31">
        <v>3.6869900000000002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1577.35</v>
      </c>
      <c r="D177" s="40">
        <v>1565.6833333333334</v>
      </c>
      <c r="E177" s="40">
        <v>1548.8666666666668</v>
      </c>
      <c r="F177" s="40">
        <v>1520.3833333333334</v>
      </c>
      <c r="G177" s="40">
        <v>1503.5666666666668</v>
      </c>
      <c r="H177" s="40">
        <v>1594.1666666666667</v>
      </c>
      <c r="I177" s="40">
        <v>1610.9833333333333</v>
      </c>
      <c r="J177" s="40">
        <v>1639.4666666666667</v>
      </c>
      <c r="K177" s="31">
        <v>1582.5</v>
      </c>
      <c r="L177" s="31">
        <v>1537.2</v>
      </c>
      <c r="M177" s="31">
        <v>1.17686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687.05</v>
      </c>
      <c r="D178" s="40">
        <v>677.63333333333333</v>
      </c>
      <c r="E178" s="40">
        <v>665.26666666666665</v>
      </c>
      <c r="F178" s="40">
        <v>643.48333333333335</v>
      </c>
      <c r="G178" s="40">
        <v>631.11666666666667</v>
      </c>
      <c r="H178" s="40">
        <v>699.41666666666663</v>
      </c>
      <c r="I178" s="40">
        <v>711.78333333333319</v>
      </c>
      <c r="J178" s="40">
        <v>733.56666666666661</v>
      </c>
      <c r="K178" s="31">
        <v>690</v>
      </c>
      <c r="L178" s="31">
        <v>655.85</v>
      </c>
      <c r="M178" s="31">
        <v>64.328040000000001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1042.9000000000001</v>
      </c>
      <c r="D179" s="40">
        <v>1050.6333333333334</v>
      </c>
      <c r="E179" s="40">
        <v>1032.2666666666669</v>
      </c>
      <c r="F179" s="40">
        <v>1021.6333333333334</v>
      </c>
      <c r="G179" s="40">
        <v>1003.2666666666669</v>
      </c>
      <c r="H179" s="40">
        <v>1061.2666666666669</v>
      </c>
      <c r="I179" s="40">
        <v>1079.6333333333332</v>
      </c>
      <c r="J179" s="40">
        <v>1090.2666666666669</v>
      </c>
      <c r="K179" s="31">
        <v>1069</v>
      </c>
      <c r="L179" s="31">
        <v>1040</v>
      </c>
      <c r="M179" s="31">
        <v>0.62277000000000005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657.55</v>
      </c>
      <c r="D180" s="40">
        <v>657.48333333333323</v>
      </c>
      <c r="E180" s="40">
        <v>651.06666666666649</v>
      </c>
      <c r="F180" s="40">
        <v>644.58333333333326</v>
      </c>
      <c r="G180" s="40">
        <v>638.16666666666652</v>
      </c>
      <c r="H180" s="40">
        <v>663.96666666666647</v>
      </c>
      <c r="I180" s="40">
        <v>670.38333333333321</v>
      </c>
      <c r="J180" s="40">
        <v>676.86666666666645</v>
      </c>
      <c r="K180" s="31">
        <v>663.9</v>
      </c>
      <c r="L180" s="31">
        <v>651</v>
      </c>
      <c r="M180" s="31">
        <v>1.8029599999999999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951.1</v>
      </c>
      <c r="D181" s="40">
        <v>951.63333333333333</v>
      </c>
      <c r="E181" s="40">
        <v>943.4666666666667</v>
      </c>
      <c r="F181" s="40">
        <v>935.83333333333337</v>
      </c>
      <c r="G181" s="40">
        <v>927.66666666666674</v>
      </c>
      <c r="H181" s="40">
        <v>959.26666666666665</v>
      </c>
      <c r="I181" s="40">
        <v>967.43333333333339</v>
      </c>
      <c r="J181" s="40">
        <v>975.06666666666661</v>
      </c>
      <c r="K181" s="31">
        <v>959.8</v>
      </c>
      <c r="L181" s="31">
        <v>944</v>
      </c>
      <c r="M181" s="31">
        <v>10.806559999999999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555.5</v>
      </c>
      <c r="D182" s="40">
        <v>557.18333333333328</v>
      </c>
      <c r="E182" s="40">
        <v>550.31666666666661</v>
      </c>
      <c r="F182" s="40">
        <v>545.13333333333333</v>
      </c>
      <c r="G182" s="40">
        <v>538.26666666666665</v>
      </c>
      <c r="H182" s="40">
        <v>562.36666666666656</v>
      </c>
      <c r="I182" s="40">
        <v>569.23333333333312</v>
      </c>
      <c r="J182" s="40">
        <v>574.41666666666652</v>
      </c>
      <c r="K182" s="31">
        <v>564.04999999999995</v>
      </c>
      <c r="L182" s="31">
        <v>552</v>
      </c>
      <c r="M182" s="31">
        <v>2.3165100000000001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1577.8</v>
      </c>
      <c r="D183" s="40">
        <v>1567.6500000000003</v>
      </c>
      <c r="E183" s="40">
        <v>1547.3000000000006</v>
      </c>
      <c r="F183" s="40">
        <v>1516.8000000000004</v>
      </c>
      <c r="G183" s="40">
        <v>1496.4500000000007</v>
      </c>
      <c r="H183" s="40">
        <v>1598.1500000000005</v>
      </c>
      <c r="I183" s="40">
        <v>1618.5000000000005</v>
      </c>
      <c r="J183" s="40">
        <v>1649.0000000000005</v>
      </c>
      <c r="K183" s="31">
        <v>1588</v>
      </c>
      <c r="L183" s="31">
        <v>1537.15</v>
      </c>
      <c r="M183" s="31">
        <v>16.993279999999999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381.55</v>
      </c>
      <c r="D184" s="40">
        <v>378.91666666666669</v>
      </c>
      <c r="E184" s="40">
        <v>373.63333333333338</v>
      </c>
      <c r="F184" s="40">
        <v>365.7166666666667</v>
      </c>
      <c r="G184" s="40">
        <v>360.43333333333339</v>
      </c>
      <c r="H184" s="40">
        <v>386.83333333333337</v>
      </c>
      <c r="I184" s="40">
        <v>392.11666666666667</v>
      </c>
      <c r="J184" s="40">
        <v>400.03333333333336</v>
      </c>
      <c r="K184" s="31">
        <v>384.2</v>
      </c>
      <c r="L184" s="31">
        <v>371</v>
      </c>
      <c r="M184" s="31">
        <v>80.295940000000002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667.05</v>
      </c>
      <c r="D185" s="40">
        <v>669.68333333333328</v>
      </c>
      <c r="E185" s="40">
        <v>660.46666666666658</v>
      </c>
      <c r="F185" s="40">
        <v>653.88333333333333</v>
      </c>
      <c r="G185" s="40">
        <v>644.66666666666663</v>
      </c>
      <c r="H185" s="40">
        <v>676.26666666666654</v>
      </c>
      <c r="I185" s="40">
        <v>685.48333333333323</v>
      </c>
      <c r="J185" s="40">
        <v>692.06666666666649</v>
      </c>
      <c r="K185" s="31">
        <v>678.9</v>
      </c>
      <c r="L185" s="31">
        <v>663.1</v>
      </c>
      <c r="M185" s="31">
        <v>6.2124499999999996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1572.3</v>
      </c>
      <c r="D186" s="40">
        <v>1566.55</v>
      </c>
      <c r="E186" s="40">
        <v>1553.8</v>
      </c>
      <c r="F186" s="40">
        <v>1535.3</v>
      </c>
      <c r="G186" s="40">
        <v>1522.55</v>
      </c>
      <c r="H186" s="40">
        <v>1585.05</v>
      </c>
      <c r="I186" s="40">
        <v>1597.8</v>
      </c>
      <c r="J186" s="40">
        <v>1616.3</v>
      </c>
      <c r="K186" s="31">
        <v>1579.3</v>
      </c>
      <c r="L186" s="31">
        <v>1548.05</v>
      </c>
      <c r="M186" s="31">
        <v>8.4980799999999999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380.4</v>
      </c>
      <c r="D187" s="40">
        <v>382.56666666666666</v>
      </c>
      <c r="E187" s="40">
        <v>376.88333333333333</v>
      </c>
      <c r="F187" s="40">
        <v>373.36666666666667</v>
      </c>
      <c r="G187" s="40">
        <v>367.68333333333334</v>
      </c>
      <c r="H187" s="40">
        <v>386.08333333333331</v>
      </c>
      <c r="I187" s="40">
        <v>391.76666666666659</v>
      </c>
      <c r="J187" s="40">
        <v>395.2833333333333</v>
      </c>
      <c r="K187" s="31">
        <v>388.25</v>
      </c>
      <c r="L187" s="31">
        <v>379.05</v>
      </c>
      <c r="M187" s="31">
        <v>2.7682500000000001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169.5</v>
      </c>
      <c r="D188" s="40">
        <v>170.58333333333334</v>
      </c>
      <c r="E188" s="40">
        <v>167.51666666666668</v>
      </c>
      <c r="F188" s="40">
        <v>165.53333333333333</v>
      </c>
      <c r="G188" s="40">
        <v>162.46666666666667</v>
      </c>
      <c r="H188" s="40">
        <v>172.56666666666669</v>
      </c>
      <c r="I188" s="40">
        <v>175.63333333333335</v>
      </c>
      <c r="J188" s="40">
        <v>177.6166666666667</v>
      </c>
      <c r="K188" s="31">
        <v>173.65</v>
      </c>
      <c r="L188" s="31">
        <v>168.6</v>
      </c>
      <c r="M188" s="31">
        <v>20.698689999999999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1305</v>
      </c>
      <c r="D189" s="40">
        <v>1315.5333333333333</v>
      </c>
      <c r="E189" s="40">
        <v>1291.2166666666667</v>
      </c>
      <c r="F189" s="40">
        <v>1277.4333333333334</v>
      </c>
      <c r="G189" s="40">
        <v>1253.1166666666668</v>
      </c>
      <c r="H189" s="40">
        <v>1329.3166666666666</v>
      </c>
      <c r="I189" s="40">
        <v>1353.6333333333332</v>
      </c>
      <c r="J189" s="40">
        <v>1367.4166666666665</v>
      </c>
      <c r="K189" s="31">
        <v>1339.85</v>
      </c>
      <c r="L189" s="31">
        <v>1301.75</v>
      </c>
      <c r="M189" s="31">
        <v>0.37081999999999998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458.95</v>
      </c>
      <c r="D190" s="40">
        <v>461.38333333333338</v>
      </c>
      <c r="E190" s="40">
        <v>454.71666666666675</v>
      </c>
      <c r="F190" s="40">
        <v>450.48333333333335</v>
      </c>
      <c r="G190" s="40">
        <v>443.81666666666672</v>
      </c>
      <c r="H190" s="40">
        <v>465.61666666666679</v>
      </c>
      <c r="I190" s="40">
        <v>472.28333333333342</v>
      </c>
      <c r="J190" s="40">
        <v>476.51666666666682</v>
      </c>
      <c r="K190" s="31">
        <v>468.05</v>
      </c>
      <c r="L190" s="31">
        <v>457.15</v>
      </c>
      <c r="M190" s="31">
        <v>3.5977999999999999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186.35</v>
      </c>
      <c r="D191" s="40">
        <v>187.01666666666665</v>
      </c>
      <c r="E191" s="40">
        <v>184.43333333333331</v>
      </c>
      <c r="F191" s="40">
        <v>182.51666666666665</v>
      </c>
      <c r="G191" s="40">
        <v>179.93333333333331</v>
      </c>
      <c r="H191" s="40">
        <v>188.93333333333331</v>
      </c>
      <c r="I191" s="40">
        <v>191.51666666666668</v>
      </c>
      <c r="J191" s="40">
        <v>193.43333333333331</v>
      </c>
      <c r="K191" s="31">
        <v>189.6</v>
      </c>
      <c r="L191" s="31">
        <v>185.1</v>
      </c>
      <c r="M191" s="31">
        <v>2.9594900000000002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1486.3</v>
      </c>
      <c r="D192" s="40">
        <v>1450.95</v>
      </c>
      <c r="E192" s="40">
        <v>1408.9</v>
      </c>
      <c r="F192" s="40">
        <v>1331.5</v>
      </c>
      <c r="G192" s="40">
        <v>1289.45</v>
      </c>
      <c r="H192" s="40">
        <v>1528.3500000000001</v>
      </c>
      <c r="I192" s="40">
        <v>1570.3999999999999</v>
      </c>
      <c r="J192" s="40">
        <v>1647.8000000000002</v>
      </c>
      <c r="K192" s="31">
        <v>1493</v>
      </c>
      <c r="L192" s="31">
        <v>1373.55</v>
      </c>
      <c r="M192" s="31">
        <v>1.0317700000000001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680.6</v>
      </c>
      <c r="D193" s="40">
        <v>680.25000000000011</v>
      </c>
      <c r="E193" s="40">
        <v>676.05000000000018</v>
      </c>
      <c r="F193" s="40">
        <v>671.50000000000011</v>
      </c>
      <c r="G193" s="40">
        <v>667.30000000000018</v>
      </c>
      <c r="H193" s="40">
        <v>684.80000000000018</v>
      </c>
      <c r="I193" s="40">
        <v>689.00000000000023</v>
      </c>
      <c r="J193" s="40">
        <v>693.55000000000018</v>
      </c>
      <c r="K193" s="31">
        <v>684.45</v>
      </c>
      <c r="L193" s="31">
        <v>675.7</v>
      </c>
      <c r="M193" s="31">
        <v>3.95377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359.7</v>
      </c>
      <c r="D194" s="40">
        <v>361.2833333333333</v>
      </c>
      <c r="E194" s="40">
        <v>355.86666666666662</v>
      </c>
      <c r="F194" s="40">
        <v>352.0333333333333</v>
      </c>
      <c r="G194" s="40">
        <v>346.61666666666662</v>
      </c>
      <c r="H194" s="40">
        <v>365.11666666666662</v>
      </c>
      <c r="I194" s="40">
        <v>370.53333333333336</v>
      </c>
      <c r="J194" s="40">
        <v>374.36666666666662</v>
      </c>
      <c r="K194" s="31">
        <v>366.7</v>
      </c>
      <c r="L194" s="31">
        <v>357.45</v>
      </c>
      <c r="M194" s="31">
        <v>5.5904100000000003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106.4</v>
      </c>
      <c r="D195" s="40">
        <v>107.26666666666665</v>
      </c>
      <c r="E195" s="40">
        <v>104.23333333333331</v>
      </c>
      <c r="F195" s="40">
        <v>102.06666666666665</v>
      </c>
      <c r="G195" s="40">
        <v>99.033333333333303</v>
      </c>
      <c r="H195" s="40">
        <v>109.43333333333331</v>
      </c>
      <c r="I195" s="40">
        <v>112.46666666666667</v>
      </c>
      <c r="J195" s="40">
        <v>114.63333333333331</v>
      </c>
      <c r="K195" s="31">
        <v>110.3</v>
      </c>
      <c r="L195" s="31">
        <v>105.1</v>
      </c>
      <c r="M195" s="31">
        <v>8.3023600000000002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114.65</v>
      </c>
      <c r="D196" s="40">
        <v>114.46666666666665</v>
      </c>
      <c r="E196" s="40">
        <v>113.2833333333333</v>
      </c>
      <c r="F196" s="40">
        <v>111.91666666666664</v>
      </c>
      <c r="G196" s="40">
        <v>110.73333333333329</v>
      </c>
      <c r="H196" s="40">
        <v>115.83333333333331</v>
      </c>
      <c r="I196" s="40">
        <v>117.01666666666668</v>
      </c>
      <c r="J196" s="40">
        <v>118.38333333333333</v>
      </c>
      <c r="K196" s="31">
        <v>115.65</v>
      </c>
      <c r="L196" s="31">
        <v>113.1</v>
      </c>
      <c r="M196" s="31">
        <v>14.46077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337.3</v>
      </c>
      <c r="D197" s="40">
        <v>331.43333333333334</v>
      </c>
      <c r="E197" s="40">
        <v>322.86666666666667</v>
      </c>
      <c r="F197" s="40">
        <v>308.43333333333334</v>
      </c>
      <c r="G197" s="40">
        <v>299.86666666666667</v>
      </c>
      <c r="H197" s="40">
        <v>345.86666666666667</v>
      </c>
      <c r="I197" s="40">
        <v>354.43333333333339</v>
      </c>
      <c r="J197" s="40">
        <v>368.86666666666667</v>
      </c>
      <c r="K197" s="31">
        <v>340</v>
      </c>
      <c r="L197" s="31">
        <v>317</v>
      </c>
      <c r="M197" s="31">
        <v>8.1499600000000001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668.2</v>
      </c>
      <c r="D198" s="40">
        <v>670.4</v>
      </c>
      <c r="E198" s="40">
        <v>662.8</v>
      </c>
      <c r="F198" s="40">
        <v>657.4</v>
      </c>
      <c r="G198" s="40">
        <v>649.79999999999995</v>
      </c>
      <c r="H198" s="40">
        <v>675.8</v>
      </c>
      <c r="I198" s="40">
        <v>683.40000000000009</v>
      </c>
      <c r="J198" s="40">
        <v>688.8</v>
      </c>
      <c r="K198" s="31">
        <v>678</v>
      </c>
      <c r="L198" s="31">
        <v>665</v>
      </c>
      <c r="M198" s="31">
        <v>0.54471000000000003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2224</v>
      </c>
      <c r="D199" s="40">
        <v>2232.7000000000003</v>
      </c>
      <c r="E199" s="40">
        <v>2196.4000000000005</v>
      </c>
      <c r="F199" s="40">
        <v>2168.8000000000002</v>
      </c>
      <c r="G199" s="40">
        <v>2132.5000000000005</v>
      </c>
      <c r="H199" s="40">
        <v>2260.3000000000006</v>
      </c>
      <c r="I199" s="40">
        <v>2296.6000000000008</v>
      </c>
      <c r="J199" s="40">
        <v>2324.2000000000007</v>
      </c>
      <c r="K199" s="31">
        <v>2269</v>
      </c>
      <c r="L199" s="31">
        <v>2205.1</v>
      </c>
      <c r="M199" s="31">
        <v>0.97975000000000001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1005</v>
      </c>
      <c r="D200" s="40">
        <v>1017.2666666666668</v>
      </c>
      <c r="E200" s="40">
        <v>985.78333333333353</v>
      </c>
      <c r="F200" s="40">
        <v>966.56666666666672</v>
      </c>
      <c r="G200" s="40">
        <v>935.08333333333348</v>
      </c>
      <c r="H200" s="40">
        <v>1036.4833333333336</v>
      </c>
      <c r="I200" s="40">
        <v>1067.9666666666669</v>
      </c>
      <c r="J200" s="40">
        <v>1087.1833333333336</v>
      </c>
      <c r="K200" s="31">
        <v>1048.75</v>
      </c>
      <c r="L200" s="31">
        <v>998.05</v>
      </c>
      <c r="M200" s="31">
        <v>86.658270000000002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3094.45</v>
      </c>
      <c r="D201" s="40">
        <v>3148.0166666666664</v>
      </c>
      <c r="E201" s="40">
        <v>3007.0333333333328</v>
      </c>
      <c r="F201" s="40">
        <v>2919.6166666666663</v>
      </c>
      <c r="G201" s="40">
        <v>2778.6333333333328</v>
      </c>
      <c r="H201" s="40">
        <v>3235.4333333333329</v>
      </c>
      <c r="I201" s="40">
        <v>3376.4166666666665</v>
      </c>
      <c r="J201" s="40">
        <v>3463.833333333333</v>
      </c>
      <c r="K201" s="31">
        <v>3289</v>
      </c>
      <c r="L201" s="31">
        <v>3060.6</v>
      </c>
      <c r="M201" s="31">
        <v>34.21311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1522.35</v>
      </c>
      <c r="D202" s="40">
        <v>1523.7</v>
      </c>
      <c r="E202" s="40">
        <v>1517.45</v>
      </c>
      <c r="F202" s="40">
        <v>1512.55</v>
      </c>
      <c r="G202" s="40">
        <v>1506.3</v>
      </c>
      <c r="H202" s="40">
        <v>1528.6000000000001</v>
      </c>
      <c r="I202" s="40">
        <v>1534.8500000000001</v>
      </c>
      <c r="J202" s="40">
        <v>1539.7500000000002</v>
      </c>
      <c r="K202" s="31">
        <v>1529.95</v>
      </c>
      <c r="L202" s="31">
        <v>1518.8</v>
      </c>
      <c r="M202" s="31">
        <v>25.85314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698</v>
      </c>
      <c r="D203" s="40">
        <v>697.38333333333333</v>
      </c>
      <c r="E203" s="40">
        <v>692.76666666666665</v>
      </c>
      <c r="F203" s="40">
        <v>687.5333333333333</v>
      </c>
      <c r="G203" s="40">
        <v>682.91666666666663</v>
      </c>
      <c r="H203" s="40">
        <v>702.61666666666667</v>
      </c>
      <c r="I203" s="40">
        <v>707.23333333333323</v>
      </c>
      <c r="J203" s="40">
        <v>712.4666666666667</v>
      </c>
      <c r="K203" s="31">
        <v>702</v>
      </c>
      <c r="L203" s="31">
        <v>692.15</v>
      </c>
      <c r="M203" s="31">
        <v>20.009509999999999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80.25</v>
      </c>
      <c r="D204" s="40">
        <v>78.883333333333326</v>
      </c>
      <c r="E204" s="40">
        <v>75.916666666666657</v>
      </c>
      <c r="F204" s="40">
        <v>71.583333333333329</v>
      </c>
      <c r="G204" s="40">
        <v>68.61666666666666</v>
      </c>
      <c r="H204" s="40">
        <v>83.216666666666654</v>
      </c>
      <c r="I204" s="40">
        <v>86.183333333333323</v>
      </c>
      <c r="J204" s="40">
        <v>90.516666666666652</v>
      </c>
      <c r="K204" s="31">
        <v>81.849999999999994</v>
      </c>
      <c r="L204" s="31">
        <v>74.55</v>
      </c>
      <c r="M204" s="31">
        <v>89.869540000000001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1494.3</v>
      </c>
      <c r="D205" s="40">
        <v>1516.45</v>
      </c>
      <c r="E205" s="40">
        <v>1452.9</v>
      </c>
      <c r="F205" s="40">
        <v>1411.5</v>
      </c>
      <c r="G205" s="40">
        <v>1347.95</v>
      </c>
      <c r="H205" s="40">
        <v>1557.8500000000001</v>
      </c>
      <c r="I205" s="40">
        <v>1621.3999999999999</v>
      </c>
      <c r="J205" s="40">
        <v>1662.8000000000002</v>
      </c>
      <c r="K205" s="31">
        <v>1580</v>
      </c>
      <c r="L205" s="31">
        <v>1475.05</v>
      </c>
      <c r="M205" s="31">
        <v>90.311809999999994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972.05</v>
      </c>
      <c r="D206" s="40">
        <v>979.65</v>
      </c>
      <c r="E206" s="40">
        <v>959.4</v>
      </c>
      <c r="F206" s="40">
        <v>946.75</v>
      </c>
      <c r="G206" s="40">
        <v>926.5</v>
      </c>
      <c r="H206" s="40">
        <v>992.3</v>
      </c>
      <c r="I206" s="40">
        <v>1012.55</v>
      </c>
      <c r="J206" s="40">
        <v>1025.1999999999998</v>
      </c>
      <c r="K206" s="31">
        <v>999.9</v>
      </c>
      <c r="L206" s="31">
        <v>967</v>
      </c>
      <c r="M206" s="31">
        <v>0.61290999999999995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1077.6500000000001</v>
      </c>
      <c r="D207" s="40">
        <v>1070.55</v>
      </c>
      <c r="E207" s="40">
        <v>1051.0999999999999</v>
      </c>
      <c r="F207" s="40">
        <v>1024.55</v>
      </c>
      <c r="G207" s="40">
        <v>1005.0999999999999</v>
      </c>
      <c r="H207" s="40">
        <v>1097.0999999999999</v>
      </c>
      <c r="I207" s="40">
        <v>1116.5500000000002</v>
      </c>
      <c r="J207" s="40">
        <v>1143.0999999999999</v>
      </c>
      <c r="K207" s="31">
        <v>1090</v>
      </c>
      <c r="L207" s="31">
        <v>1044</v>
      </c>
      <c r="M207" s="31">
        <v>39.795319999999997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263.3</v>
      </c>
      <c r="D208" s="40">
        <v>263.86666666666667</v>
      </c>
      <c r="E208" s="40">
        <v>260.93333333333334</v>
      </c>
      <c r="F208" s="40">
        <v>258.56666666666666</v>
      </c>
      <c r="G208" s="40">
        <v>255.63333333333333</v>
      </c>
      <c r="H208" s="40">
        <v>266.23333333333335</v>
      </c>
      <c r="I208" s="40">
        <v>269.16666666666674</v>
      </c>
      <c r="J208" s="40">
        <v>271.53333333333336</v>
      </c>
      <c r="K208" s="31">
        <v>266.8</v>
      </c>
      <c r="L208" s="31">
        <v>261.5</v>
      </c>
      <c r="M208" s="31">
        <v>1.7252799999999999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152.6</v>
      </c>
      <c r="D209" s="40">
        <v>152.86666666666667</v>
      </c>
      <c r="E209" s="40">
        <v>150.73333333333335</v>
      </c>
      <c r="F209" s="40">
        <v>148.86666666666667</v>
      </c>
      <c r="G209" s="40">
        <v>146.73333333333335</v>
      </c>
      <c r="H209" s="40">
        <v>154.73333333333335</v>
      </c>
      <c r="I209" s="40">
        <v>156.86666666666667</v>
      </c>
      <c r="J209" s="40">
        <v>158.73333333333335</v>
      </c>
      <c r="K209" s="31">
        <v>155</v>
      </c>
      <c r="L209" s="31">
        <v>151</v>
      </c>
      <c r="M209" s="31">
        <v>8.1572399999999998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2904.7</v>
      </c>
      <c r="D210" s="40">
        <v>2897.7833333333333</v>
      </c>
      <c r="E210" s="40">
        <v>2886.9166666666665</v>
      </c>
      <c r="F210" s="40">
        <v>2869.1333333333332</v>
      </c>
      <c r="G210" s="40">
        <v>2858.2666666666664</v>
      </c>
      <c r="H210" s="40">
        <v>2915.5666666666666</v>
      </c>
      <c r="I210" s="40">
        <v>2926.4333333333334</v>
      </c>
      <c r="J210" s="40">
        <v>2944.2166666666667</v>
      </c>
      <c r="K210" s="31">
        <v>2908.65</v>
      </c>
      <c r="L210" s="31">
        <v>2880</v>
      </c>
      <c r="M210" s="31">
        <v>4.5944500000000001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54.4</v>
      </c>
      <c r="D211" s="40">
        <v>54.816666666666663</v>
      </c>
      <c r="E211" s="40">
        <v>53.783333333333324</v>
      </c>
      <c r="F211" s="40">
        <v>53.166666666666664</v>
      </c>
      <c r="G211" s="40">
        <v>52.133333333333326</v>
      </c>
      <c r="H211" s="40">
        <v>55.433333333333323</v>
      </c>
      <c r="I211" s="40">
        <v>56.466666666666654</v>
      </c>
      <c r="J211" s="40">
        <v>57.083333333333321</v>
      </c>
      <c r="K211" s="31">
        <v>55.85</v>
      </c>
      <c r="L211" s="31">
        <v>54.2</v>
      </c>
      <c r="M211" s="31">
        <v>48.321460000000002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405.5</v>
      </c>
      <c r="D212" s="40">
        <v>403.61666666666662</v>
      </c>
      <c r="E212" s="40">
        <v>401.23333333333323</v>
      </c>
      <c r="F212" s="40">
        <v>396.96666666666664</v>
      </c>
      <c r="G212" s="40">
        <v>394.58333333333326</v>
      </c>
      <c r="H212" s="40">
        <v>407.88333333333321</v>
      </c>
      <c r="I212" s="40">
        <v>410.26666666666654</v>
      </c>
      <c r="J212" s="40">
        <v>414.53333333333319</v>
      </c>
      <c r="K212" s="31">
        <v>406</v>
      </c>
      <c r="L212" s="31">
        <v>399.35</v>
      </c>
      <c r="M212" s="31">
        <v>92.871120000000005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1074.75</v>
      </c>
      <c r="D213" s="40">
        <v>1088.25</v>
      </c>
      <c r="E213" s="40">
        <v>1058.5</v>
      </c>
      <c r="F213" s="40">
        <v>1042.25</v>
      </c>
      <c r="G213" s="40">
        <v>1012.5</v>
      </c>
      <c r="H213" s="40">
        <v>1104.5</v>
      </c>
      <c r="I213" s="40">
        <v>1134.25</v>
      </c>
      <c r="J213" s="40">
        <v>1150.5</v>
      </c>
      <c r="K213" s="31">
        <v>1118</v>
      </c>
      <c r="L213" s="31">
        <v>1072</v>
      </c>
      <c r="M213" s="31">
        <v>3.4011800000000001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142.4</v>
      </c>
      <c r="D214" s="40">
        <v>143.21666666666667</v>
      </c>
      <c r="E214" s="40">
        <v>141.18333333333334</v>
      </c>
      <c r="F214" s="40">
        <v>139.96666666666667</v>
      </c>
      <c r="G214" s="40">
        <v>137.93333333333334</v>
      </c>
      <c r="H214" s="40">
        <v>144.43333333333334</v>
      </c>
      <c r="I214" s="40">
        <v>146.4666666666667</v>
      </c>
      <c r="J214" s="40">
        <v>147.68333333333334</v>
      </c>
      <c r="K214" s="31">
        <v>145.25</v>
      </c>
      <c r="L214" s="31">
        <v>142</v>
      </c>
      <c r="M214" s="31">
        <v>16.38513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268.10000000000002</v>
      </c>
      <c r="D215" s="40">
        <v>268.4666666666667</v>
      </c>
      <c r="E215" s="40">
        <v>265.93333333333339</v>
      </c>
      <c r="F215" s="40">
        <v>263.76666666666671</v>
      </c>
      <c r="G215" s="40">
        <v>261.23333333333341</v>
      </c>
      <c r="H215" s="40">
        <v>270.63333333333338</v>
      </c>
      <c r="I215" s="40">
        <v>273.16666666666669</v>
      </c>
      <c r="J215" s="40">
        <v>275.33333333333337</v>
      </c>
      <c r="K215" s="31">
        <v>271</v>
      </c>
      <c r="L215" s="31">
        <v>266.3</v>
      </c>
      <c r="M215" s="31">
        <v>31.892700000000001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2417.4</v>
      </c>
      <c r="D216" s="40">
        <v>2417.7999999999997</v>
      </c>
      <c r="E216" s="40">
        <v>2405.5999999999995</v>
      </c>
      <c r="F216" s="40">
        <v>2393.7999999999997</v>
      </c>
      <c r="G216" s="40">
        <v>2381.5999999999995</v>
      </c>
      <c r="H216" s="40">
        <v>2429.5999999999995</v>
      </c>
      <c r="I216" s="40">
        <v>2441.7999999999993</v>
      </c>
      <c r="J216" s="40">
        <v>2453.5999999999995</v>
      </c>
      <c r="K216" s="31">
        <v>2430</v>
      </c>
      <c r="L216" s="31">
        <v>2406</v>
      </c>
      <c r="M216" s="31">
        <v>5.4540499999999996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344.1</v>
      </c>
      <c r="D217" s="40">
        <v>345.3</v>
      </c>
      <c r="E217" s="40">
        <v>340.8</v>
      </c>
      <c r="F217" s="40">
        <v>337.5</v>
      </c>
      <c r="G217" s="40">
        <v>333</v>
      </c>
      <c r="H217" s="40">
        <v>348.6</v>
      </c>
      <c r="I217" s="40">
        <v>353.1</v>
      </c>
      <c r="J217" s="40">
        <v>356.40000000000003</v>
      </c>
      <c r="K217" s="31">
        <v>349.8</v>
      </c>
      <c r="L217" s="31">
        <v>342</v>
      </c>
      <c r="M217" s="31">
        <v>8.6685800000000004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43671.15</v>
      </c>
      <c r="D218" s="40">
        <v>43691.433333333327</v>
      </c>
      <c r="E218" s="40">
        <v>43029.716666666653</v>
      </c>
      <c r="F218" s="40">
        <v>42388.283333333326</v>
      </c>
      <c r="G218" s="40">
        <v>41726.566666666651</v>
      </c>
      <c r="H218" s="40">
        <v>44332.866666666654</v>
      </c>
      <c r="I218" s="40">
        <v>44994.583333333328</v>
      </c>
      <c r="J218" s="40">
        <v>45636.016666666656</v>
      </c>
      <c r="K218" s="31">
        <v>44353.15</v>
      </c>
      <c r="L218" s="31">
        <v>43050</v>
      </c>
      <c r="M218" s="31">
        <v>2.989E-2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52.65</v>
      </c>
      <c r="D219" s="40">
        <v>52.949999999999996</v>
      </c>
      <c r="E219" s="40">
        <v>52.199999999999989</v>
      </c>
      <c r="F219" s="40">
        <v>51.749999999999993</v>
      </c>
      <c r="G219" s="40">
        <v>50.999999999999986</v>
      </c>
      <c r="H219" s="40">
        <v>53.399999999999991</v>
      </c>
      <c r="I219" s="40">
        <v>54.150000000000006</v>
      </c>
      <c r="J219" s="40">
        <v>54.599999999999994</v>
      </c>
      <c r="K219" s="31">
        <v>53.7</v>
      </c>
      <c r="L219" s="31">
        <v>52.5</v>
      </c>
      <c r="M219" s="31">
        <v>15.77693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2536.9</v>
      </c>
      <c r="D220" s="40">
        <v>2542.1333333333332</v>
      </c>
      <c r="E220" s="40">
        <v>2526.2666666666664</v>
      </c>
      <c r="F220" s="40">
        <v>2515.6333333333332</v>
      </c>
      <c r="G220" s="40">
        <v>2499.7666666666664</v>
      </c>
      <c r="H220" s="40">
        <v>2552.7666666666664</v>
      </c>
      <c r="I220" s="40">
        <v>2568.6333333333332</v>
      </c>
      <c r="J220" s="40">
        <v>2579.2666666666664</v>
      </c>
      <c r="K220" s="31">
        <v>2558</v>
      </c>
      <c r="L220" s="31">
        <v>2531.5</v>
      </c>
      <c r="M220" s="31">
        <v>15.685320000000001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313.39999999999998</v>
      </c>
      <c r="D221" s="40">
        <v>315.03333333333336</v>
      </c>
      <c r="E221" s="40">
        <v>309.4666666666667</v>
      </c>
      <c r="F221" s="40">
        <v>305.53333333333336</v>
      </c>
      <c r="G221" s="40">
        <v>299.9666666666667</v>
      </c>
      <c r="H221" s="40">
        <v>318.9666666666667</v>
      </c>
      <c r="I221" s="40">
        <v>324.53333333333342</v>
      </c>
      <c r="J221" s="40">
        <v>328.4666666666667</v>
      </c>
      <c r="K221" s="31">
        <v>320.60000000000002</v>
      </c>
      <c r="L221" s="31">
        <v>311.10000000000002</v>
      </c>
      <c r="M221" s="31">
        <v>1.1066499999999999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660.3</v>
      </c>
      <c r="D222" s="40">
        <v>661.91666666666663</v>
      </c>
      <c r="E222" s="40">
        <v>656.08333333333326</v>
      </c>
      <c r="F222" s="40">
        <v>651.86666666666667</v>
      </c>
      <c r="G222" s="40">
        <v>646.0333333333333</v>
      </c>
      <c r="H222" s="40">
        <v>666.13333333333321</v>
      </c>
      <c r="I222" s="40">
        <v>671.96666666666647</v>
      </c>
      <c r="J222" s="40">
        <v>676.18333333333317</v>
      </c>
      <c r="K222" s="31">
        <v>667.75</v>
      </c>
      <c r="L222" s="31">
        <v>657.7</v>
      </c>
      <c r="M222" s="31">
        <v>92.128749999999997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1521.45</v>
      </c>
      <c r="D223" s="40">
        <v>1532.7166666666669</v>
      </c>
      <c r="E223" s="40">
        <v>1507.7833333333338</v>
      </c>
      <c r="F223" s="40">
        <v>1494.1166666666668</v>
      </c>
      <c r="G223" s="40">
        <v>1469.1833333333336</v>
      </c>
      <c r="H223" s="40">
        <v>1546.3833333333339</v>
      </c>
      <c r="I223" s="40">
        <v>1571.3166666666668</v>
      </c>
      <c r="J223" s="40">
        <v>1584.983333333334</v>
      </c>
      <c r="K223" s="31">
        <v>1557.65</v>
      </c>
      <c r="L223" s="31">
        <v>1519.05</v>
      </c>
      <c r="M223" s="31">
        <v>4.3948099999999997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627.04999999999995</v>
      </c>
      <c r="D224" s="40">
        <v>624.73333333333323</v>
      </c>
      <c r="E224" s="40">
        <v>619.06666666666649</v>
      </c>
      <c r="F224" s="40">
        <v>611.08333333333326</v>
      </c>
      <c r="G224" s="40">
        <v>605.41666666666652</v>
      </c>
      <c r="H224" s="40">
        <v>632.71666666666647</v>
      </c>
      <c r="I224" s="40">
        <v>638.38333333333321</v>
      </c>
      <c r="J224" s="40">
        <v>646.36666666666645</v>
      </c>
      <c r="K224" s="31">
        <v>630.4</v>
      </c>
      <c r="L224" s="31">
        <v>616.75</v>
      </c>
      <c r="M224" s="31">
        <v>7.3087900000000001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764.35</v>
      </c>
      <c r="D225" s="40">
        <v>764.48333333333346</v>
      </c>
      <c r="E225" s="40">
        <v>726.26666666666688</v>
      </c>
      <c r="F225" s="40">
        <v>688.18333333333339</v>
      </c>
      <c r="G225" s="40">
        <v>649.96666666666681</v>
      </c>
      <c r="H225" s="40">
        <v>802.56666666666695</v>
      </c>
      <c r="I225" s="40">
        <v>840.78333333333342</v>
      </c>
      <c r="J225" s="40">
        <v>878.86666666666702</v>
      </c>
      <c r="K225" s="31">
        <v>802.7</v>
      </c>
      <c r="L225" s="31">
        <v>726.4</v>
      </c>
      <c r="M225" s="31">
        <v>63.09572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37.799999999999997</v>
      </c>
      <c r="D226" s="40">
        <v>37.9</v>
      </c>
      <c r="E226" s="40">
        <v>37.599999999999994</v>
      </c>
      <c r="F226" s="40">
        <v>37.4</v>
      </c>
      <c r="G226" s="40">
        <v>37.099999999999994</v>
      </c>
      <c r="H226" s="40">
        <v>38.099999999999994</v>
      </c>
      <c r="I226" s="40">
        <v>38.399999999999991</v>
      </c>
      <c r="J226" s="40">
        <v>38.599999999999994</v>
      </c>
      <c r="K226" s="31">
        <v>38.200000000000003</v>
      </c>
      <c r="L226" s="31">
        <v>37.700000000000003</v>
      </c>
      <c r="M226" s="31">
        <v>49.199750000000002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54.05</v>
      </c>
      <c r="D227" s="40">
        <v>53.95000000000001</v>
      </c>
      <c r="E227" s="40">
        <v>53.300000000000018</v>
      </c>
      <c r="F227" s="40">
        <v>52.550000000000011</v>
      </c>
      <c r="G227" s="40">
        <v>51.90000000000002</v>
      </c>
      <c r="H227" s="40">
        <v>54.700000000000017</v>
      </c>
      <c r="I227" s="40">
        <v>55.350000000000009</v>
      </c>
      <c r="J227" s="40">
        <v>56.100000000000016</v>
      </c>
      <c r="K227" s="31">
        <v>54.6</v>
      </c>
      <c r="L227" s="31">
        <v>53.2</v>
      </c>
      <c r="M227" s="31">
        <v>282.28859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55.85</v>
      </c>
      <c r="D228" s="40">
        <v>55.45000000000001</v>
      </c>
      <c r="E228" s="40">
        <v>54.200000000000017</v>
      </c>
      <c r="F228" s="40">
        <v>52.550000000000004</v>
      </c>
      <c r="G228" s="40">
        <v>51.300000000000011</v>
      </c>
      <c r="H228" s="40">
        <v>57.100000000000023</v>
      </c>
      <c r="I228" s="40">
        <v>58.350000000000009</v>
      </c>
      <c r="J228" s="40">
        <v>60.000000000000028</v>
      </c>
      <c r="K228" s="31">
        <v>56.7</v>
      </c>
      <c r="L228" s="31">
        <v>53.8</v>
      </c>
      <c r="M228" s="31">
        <v>125.27497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1033.1500000000001</v>
      </c>
      <c r="D229" s="40">
        <v>1039.7166666666667</v>
      </c>
      <c r="E229" s="40">
        <v>1023.5333333333333</v>
      </c>
      <c r="F229" s="40">
        <v>1013.9166666666665</v>
      </c>
      <c r="G229" s="40">
        <v>997.73333333333312</v>
      </c>
      <c r="H229" s="40">
        <v>1049.3333333333335</v>
      </c>
      <c r="I229" s="40">
        <v>1065.5166666666669</v>
      </c>
      <c r="J229" s="40">
        <v>1075.1333333333337</v>
      </c>
      <c r="K229" s="31">
        <v>1055.9000000000001</v>
      </c>
      <c r="L229" s="31">
        <v>1030.0999999999999</v>
      </c>
      <c r="M229" s="31">
        <v>0.31480999999999998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270.5</v>
      </c>
      <c r="D230" s="40">
        <v>268.84999999999997</v>
      </c>
      <c r="E230" s="40">
        <v>265.69999999999993</v>
      </c>
      <c r="F230" s="40">
        <v>260.89999999999998</v>
      </c>
      <c r="G230" s="40">
        <v>257.74999999999994</v>
      </c>
      <c r="H230" s="40">
        <v>273.64999999999992</v>
      </c>
      <c r="I230" s="40">
        <v>276.7999999999999</v>
      </c>
      <c r="J230" s="40">
        <v>281.59999999999991</v>
      </c>
      <c r="K230" s="31">
        <v>272</v>
      </c>
      <c r="L230" s="31">
        <v>264.05</v>
      </c>
      <c r="M230" s="31">
        <v>1.68767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1388.9</v>
      </c>
      <c r="D231" s="40">
        <v>1370.6333333333332</v>
      </c>
      <c r="E231" s="40">
        <v>1301.2666666666664</v>
      </c>
      <c r="F231" s="40">
        <v>1213.6333333333332</v>
      </c>
      <c r="G231" s="40">
        <v>1144.2666666666664</v>
      </c>
      <c r="H231" s="40">
        <v>1458.2666666666664</v>
      </c>
      <c r="I231" s="40">
        <v>1527.6333333333332</v>
      </c>
      <c r="J231" s="40">
        <v>1615.2666666666664</v>
      </c>
      <c r="K231" s="31">
        <v>1440</v>
      </c>
      <c r="L231" s="31">
        <v>1283</v>
      </c>
      <c r="M231" s="31">
        <v>3.3264399999999998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662.35</v>
      </c>
      <c r="D232" s="40">
        <v>662.80000000000007</v>
      </c>
      <c r="E232" s="40">
        <v>654.00000000000011</v>
      </c>
      <c r="F232" s="40">
        <v>645.65000000000009</v>
      </c>
      <c r="G232" s="40">
        <v>636.85000000000014</v>
      </c>
      <c r="H232" s="40">
        <v>671.15000000000009</v>
      </c>
      <c r="I232" s="40">
        <v>679.95</v>
      </c>
      <c r="J232" s="40">
        <v>688.30000000000007</v>
      </c>
      <c r="K232" s="31">
        <v>671.6</v>
      </c>
      <c r="L232" s="31">
        <v>654.45000000000005</v>
      </c>
      <c r="M232" s="31">
        <v>5.9536800000000003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185.2</v>
      </c>
      <c r="D233" s="40">
        <v>186.03333333333333</v>
      </c>
      <c r="E233" s="40">
        <v>182.31666666666666</v>
      </c>
      <c r="F233" s="40">
        <v>179.43333333333334</v>
      </c>
      <c r="G233" s="40">
        <v>175.71666666666667</v>
      </c>
      <c r="H233" s="40">
        <v>188.91666666666666</v>
      </c>
      <c r="I233" s="40">
        <v>192.6333333333333</v>
      </c>
      <c r="J233" s="40">
        <v>195.51666666666665</v>
      </c>
      <c r="K233" s="31">
        <v>189.75</v>
      </c>
      <c r="L233" s="31">
        <v>183.15</v>
      </c>
      <c r="M233" s="31">
        <v>43.951070000000001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46.25</v>
      </c>
      <c r="D234" s="40">
        <v>46.45000000000001</v>
      </c>
      <c r="E234" s="40">
        <v>45.750000000000021</v>
      </c>
      <c r="F234" s="40">
        <v>45.250000000000014</v>
      </c>
      <c r="G234" s="40">
        <v>44.550000000000026</v>
      </c>
      <c r="H234" s="40">
        <v>46.950000000000017</v>
      </c>
      <c r="I234" s="40">
        <v>47.650000000000006</v>
      </c>
      <c r="J234" s="40">
        <v>48.150000000000013</v>
      </c>
      <c r="K234" s="31">
        <v>47.15</v>
      </c>
      <c r="L234" s="31">
        <v>45.95</v>
      </c>
      <c r="M234" s="31">
        <v>28.116959999999999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207.9</v>
      </c>
      <c r="D235" s="40">
        <v>208.25</v>
      </c>
      <c r="E235" s="40">
        <v>206.85</v>
      </c>
      <c r="F235" s="40">
        <v>205.79999999999998</v>
      </c>
      <c r="G235" s="40">
        <v>204.39999999999998</v>
      </c>
      <c r="H235" s="40">
        <v>209.3</v>
      </c>
      <c r="I235" s="40">
        <v>210.7</v>
      </c>
      <c r="J235" s="40">
        <v>211.75000000000003</v>
      </c>
      <c r="K235" s="31">
        <v>209.65</v>
      </c>
      <c r="L235" s="31">
        <v>207.2</v>
      </c>
      <c r="M235" s="31">
        <v>290.19824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136.6</v>
      </c>
      <c r="D236" s="40">
        <v>138.46666666666667</v>
      </c>
      <c r="E236" s="40">
        <v>133.13333333333333</v>
      </c>
      <c r="F236" s="40">
        <v>129.66666666666666</v>
      </c>
      <c r="G236" s="40">
        <v>124.33333333333331</v>
      </c>
      <c r="H236" s="40">
        <v>141.93333333333334</v>
      </c>
      <c r="I236" s="40">
        <v>147.26666666666665</v>
      </c>
      <c r="J236" s="40">
        <v>150.73333333333335</v>
      </c>
      <c r="K236" s="31">
        <v>143.80000000000001</v>
      </c>
      <c r="L236" s="31">
        <v>135</v>
      </c>
      <c r="M236" s="31">
        <v>84.230509999999995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192.05</v>
      </c>
      <c r="D237" s="40">
        <v>193.15</v>
      </c>
      <c r="E237" s="40">
        <v>190.45000000000002</v>
      </c>
      <c r="F237" s="40">
        <v>188.85000000000002</v>
      </c>
      <c r="G237" s="40">
        <v>186.15000000000003</v>
      </c>
      <c r="H237" s="40">
        <v>194.75</v>
      </c>
      <c r="I237" s="40">
        <v>197.45</v>
      </c>
      <c r="J237" s="40">
        <v>199.04999999999998</v>
      </c>
      <c r="K237" s="31">
        <v>195.85</v>
      </c>
      <c r="L237" s="31">
        <v>191.55</v>
      </c>
      <c r="M237" s="31">
        <v>12.32996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275.55</v>
      </c>
      <c r="D238" s="40">
        <v>272.91666666666669</v>
      </c>
      <c r="E238" s="40">
        <v>268.83333333333337</v>
      </c>
      <c r="F238" s="40">
        <v>262.11666666666667</v>
      </c>
      <c r="G238" s="40">
        <v>258.03333333333336</v>
      </c>
      <c r="H238" s="40">
        <v>279.63333333333338</v>
      </c>
      <c r="I238" s="40">
        <v>283.71666666666675</v>
      </c>
      <c r="J238" s="40">
        <v>290.43333333333339</v>
      </c>
      <c r="K238" s="31">
        <v>277</v>
      </c>
      <c r="L238" s="31">
        <v>266.2</v>
      </c>
      <c r="M238" s="31">
        <v>138.98164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143.05000000000001</v>
      </c>
      <c r="D239" s="40">
        <v>141.44999999999999</v>
      </c>
      <c r="E239" s="40">
        <v>138.29999999999998</v>
      </c>
      <c r="F239" s="40">
        <v>133.54999999999998</v>
      </c>
      <c r="G239" s="40">
        <v>130.39999999999998</v>
      </c>
      <c r="H239" s="40">
        <v>146.19999999999999</v>
      </c>
      <c r="I239" s="40">
        <v>149.34999999999997</v>
      </c>
      <c r="J239" s="40">
        <v>154.1</v>
      </c>
      <c r="K239" s="31">
        <v>144.6</v>
      </c>
      <c r="L239" s="31">
        <v>136.69999999999999</v>
      </c>
      <c r="M239" s="31">
        <v>366.58508999999998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7228.95</v>
      </c>
      <c r="D240" s="40">
        <v>7279.6166666666659</v>
      </c>
      <c r="E240" s="40">
        <v>7166.5333333333319</v>
      </c>
      <c r="F240" s="40">
        <v>7104.1166666666659</v>
      </c>
      <c r="G240" s="40">
        <v>6991.0333333333319</v>
      </c>
      <c r="H240" s="40">
        <v>7342.0333333333319</v>
      </c>
      <c r="I240" s="40">
        <v>7455.1166666666659</v>
      </c>
      <c r="J240" s="40">
        <v>7517.5333333333319</v>
      </c>
      <c r="K240" s="31">
        <v>7392.7</v>
      </c>
      <c r="L240" s="31">
        <v>7217.2</v>
      </c>
      <c r="M240" s="31">
        <v>0.44856000000000001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138.15</v>
      </c>
      <c r="D241" s="40">
        <v>138.20000000000002</v>
      </c>
      <c r="E241" s="40">
        <v>137.25000000000003</v>
      </c>
      <c r="F241" s="40">
        <v>136.35000000000002</v>
      </c>
      <c r="G241" s="40">
        <v>135.40000000000003</v>
      </c>
      <c r="H241" s="40">
        <v>139.10000000000002</v>
      </c>
      <c r="I241" s="40">
        <v>140.05000000000001</v>
      </c>
      <c r="J241" s="40">
        <v>140.95000000000002</v>
      </c>
      <c r="K241" s="31">
        <v>139.15</v>
      </c>
      <c r="L241" s="31">
        <v>137.30000000000001</v>
      </c>
      <c r="M241" s="31">
        <v>15.4002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412.35</v>
      </c>
      <c r="D242" s="40">
        <v>412.51666666666665</v>
      </c>
      <c r="E242" s="40">
        <v>406.13333333333333</v>
      </c>
      <c r="F242" s="40">
        <v>399.91666666666669</v>
      </c>
      <c r="G242" s="40">
        <v>393.53333333333336</v>
      </c>
      <c r="H242" s="40">
        <v>418.73333333333329</v>
      </c>
      <c r="I242" s="40">
        <v>425.11666666666662</v>
      </c>
      <c r="J242" s="40">
        <v>431.33333333333326</v>
      </c>
      <c r="K242" s="31">
        <v>418.9</v>
      </c>
      <c r="L242" s="31">
        <v>406.3</v>
      </c>
      <c r="M242" s="31">
        <v>25.690149999999999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152.85</v>
      </c>
      <c r="D243" s="40">
        <v>152.28333333333333</v>
      </c>
      <c r="E243" s="40">
        <v>149.66666666666666</v>
      </c>
      <c r="F243" s="40">
        <v>146.48333333333332</v>
      </c>
      <c r="G243" s="40">
        <v>143.86666666666665</v>
      </c>
      <c r="H243" s="40">
        <v>155.46666666666667</v>
      </c>
      <c r="I243" s="40">
        <v>158.08333333333334</v>
      </c>
      <c r="J243" s="40">
        <v>161.26666666666668</v>
      </c>
      <c r="K243" s="31">
        <v>154.9</v>
      </c>
      <c r="L243" s="31">
        <v>149.1</v>
      </c>
      <c r="M243" s="31">
        <v>41.469589999999997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106.1</v>
      </c>
      <c r="D244" s="40">
        <v>106.31666666666666</v>
      </c>
      <c r="E244" s="40">
        <v>105.23333333333332</v>
      </c>
      <c r="F244" s="40">
        <v>104.36666666666666</v>
      </c>
      <c r="G244" s="40">
        <v>103.28333333333332</v>
      </c>
      <c r="H244" s="40">
        <v>107.18333333333332</v>
      </c>
      <c r="I244" s="40">
        <v>108.26666666666667</v>
      </c>
      <c r="J244" s="40">
        <v>109.13333333333333</v>
      </c>
      <c r="K244" s="31">
        <v>107.4</v>
      </c>
      <c r="L244" s="31">
        <v>105.45</v>
      </c>
      <c r="M244" s="31">
        <v>78.62388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25.25</v>
      </c>
      <c r="D245" s="40">
        <v>25.333333333333332</v>
      </c>
      <c r="E245" s="40">
        <v>25.016666666666666</v>
      </c>
      <c r="F245" s="40">
        <v>24.783333333333335</v>
      </c>
      <c r="G245" s="40">
        <v>24.466666666666669</v>
      </c>
      <c r="H245" s="40">
        <v>25.566666666666663</v>
      </c>
      <c r="I245" s="40">
        <v>25.883333333333333</v>
      </c>
      <c r="J245" s="40">
        <v>26.11666666666666</v>
      </c>
      <c r="K245" s="31">
        <v>25.65</v>
      </c>
      <c r="L245" s="31">
        <v>25.1</v>
      </c>
      <c r="M245" s="31">
        <v>60.72213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2426.65</v>
      </c>
      <c r="D246" s="40">
        <v>2384.2666666666669</v>
      </c>
      <c r="E246" s="40">
        <v>2311.1333333333337</v>
      </c>
      <c r="F246" s="40">
        <v>2195.6166666666668</v>
      </c>
      <c r="G246" s="40">
        <v>2122.4833333333336</v>
      </c>
      <c r="H246" s="40">
        <v>2499.7833333333338</v>
      </c>
      <c r="I246" s="40">
        <v>2572.916666666667</v>
      </c>
      <c r="J246" s="40">
        <v>2688.4333333333338</v>
      </c>
      <c r="K246" s="31">
        <v>2457.4</v>
      </c>
      <c r="L246" s="31">
        <v>2268.75</v>
      </c>
      <c r="M246" s="31">
        <v>69.280190000000005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207.2</v>
      </c>
      <c r="D247" s="40">
        <v>205.86666666666667</v>
      </c>
      <c r="E247" s="40">
        <v>202.73333333333335</v>
      </c>
      <c r="F247" s="40">
        <v>198.26666666666668</v>
      </c>
      <c r="G247" s="40">
        <v>195.13333333333335</v>
      </c>
      <c r="H247" s="40">
        <v>210.33333333333334</v>
      </c>
      <c r="I247" s="40">
        <v>213.46666666666667</v>
      </c>
      <c r="J247" s="40">
        <v>217.93333333333334</v>
      </c>
      <c r="K247" s="31">
        <v>209</v>
      </c>
      <c r="L247" s="31">
        <v>201.4</v>
      </c>
      <c r="M247" s="31">
        <v>11.58065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442.6</v>
      </c>
      <c r="D248" s="40">
        <v>450.68333333333334</v>
      </c>
      <c r="E248" s="40">
        <v>431.91666666666669</v>
      </c>
      <c r="F248" s="40">
        <v>421.23333333333335</v>
      </c>
      <c r="G248" s="40">
        <v>402.4666666666667</v>
      </c>
      <c r="H248" s="40">
        <v>461.36666666666667</v>
      </c>
      <c r="I248" s="40">
        <v>480.13333333333333</v>
      </c>
      <c r="J248" s="40">
        <v>490.81666666666666</v>
      </c>
      <c r="K248" s="31">
        <v>469.45</v>
      </c>
      <c r="L248" s="31">
        <v>440</v>
      </c>
      <c r="M248" s="31">
        <v>6.6839399999999998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552.6</v>
      </c>
      <c r="D249" s="40">
        <v>555.5</v>
      </c>
      <c r="E249" s="40">
        <v>548.1</v>
      </c>
      <c r="F249" s="40">
        <v>543.6</v>
      </c>
      <c r="G249" s="40">
        <v>536.20000000000005</v>
      </c>
      <c r="H249" s="40">
        <v>560</v>
      </c>
      <c r="I249" s="40">
        <v>567.40000000000009</v>
      </c>
      <c r="J249" s="40">
        <v>571.9</v>
      </c>
      <c r="K249" s="31">
        <v>562.9</v>
      </c>
      <c r="L249" s="31">
        <v>551</v>
      </c>
      <c r="M249" s="31">
        <v>12.56479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240.9</v>
      </c>
      <c r="D250" s="40">
        <v>239.36666666666667</v>
      </c>
      <c r="E250" s="40">
        <v>234.43333333333334</v>
      </c>
      <c r="F250" s="40">
        <v>227.96666666666667</v>
      </c>
      <c r="G250" s="40">
        <v>223.03333333333333</v>
      </c>
      <c r="H250" s="40">
        <v>245.83333333333334</v>
      </c>
      <c r="I250" s="40">
        <v>250.76666666666668</v>
      </c>
      <c r="J250" s="40">
        <v>257.23333333333335</v>
      </c>
      <c r="K250" s="31">
        <v>244.3</v>
      </c>
      <c r="L250" s="31">
        <v>232.9</v>
      </c>
      <c r="M250" s="31">
        <v>181.13146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1044.3</v>
      </c>
      <c r="D251" s="40">
        <v>1048.4166666666667</v>
      </c>
      <c r="E251" s="40">
        <v>1037.8833333333334</v>
      </c>
      <c r="F251" s="40">
        <v>1031.4666666666667</v>
      </c>
      <c r="G251" s="40">
        <v>1020.9333333333334</v>
      </c>
      <c r="H251" s="40">
        <v>1054.8333333333335</v>
      </c>
      <c r="I251" s="40">
        <v>1065.3666666666668</v>
      </c>
      <c r="J251" s="40">
        <v>1071.7833333333335</v>
      </c>
      <c r="K251" s="31">
        <v>1058.95</v>
      </c>
      <c r="L251" s="31">
        <v>1042</v>
      </c>
      <c r="M251" s="31">
        <v>12.18164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50</v>
      </c>
      <c r="D252" s="40">
        <v>50.133333333333333</v>
      </c>
      <c r="E252" s="40">
        <v>49.566666666666663</v>
      </c>
      <c r="F252" s="40">
        <v>49.133333333333333</v>
      </c>
      <c r="G252" s="40">
        <v>48.566666666666663</v>
      </c>
      <c r="H252" s="40">
        <v>50.566666666666663</v>
      </c>
      <c r="I252" s="40">
        <v>51.13333333333334</v>
      </c>
      <c r="J252" s="40">
        <v>51.566666666666663</v>
      </c>
      <c r="K252" s="31">
        <v>50.7</v>
      </c>
      <c r="L252" s="31">
        <v>49.7</v>
      </c>
      <c r="M252" s="31">
        <v>60.505319999999998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5102.55</v>
      </c>
      <c r="D253" s="40">
        <v>5150.1833333333334</v>
      </c>
      <c r="E253" s="40">
        <v>5032.3666666666668</v>
      </c>
      <c r="F253" s="40">
        <v>4962.1833333333334</v>
      </c>
      <c r="G253" s="40">
        <v>4844.3666666666668</v>
      </c>
      <c r="H253" s="40">
        <v>5220.3666666666668</v>
      </c>
      <c r="I253" s="40">
        <v>5338.1833333333343</v>
      </c>
      <c r="J253" s="40">
        <v>5408.3666666666668</v>
      </c>
      <c r="K253" s="31">
        <v>5268</v>
      </c>
      <c r="L253" s="31">
        <v>5080</v>
      </c>
      <c r="M253" s="31">
        <v>4.0220799999999999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1555.45</v>
      </c>
      <c r="D254" s="40">
        <v>1559.9000000000003</v>
      </c>
      <c r="E254" s="40">
        <v>1545.1500000000005</v>
      </c>
      <c r="F254" s="40">
        <v>1534.8500000000001</v>
      </c>
      <c r="G254" s="40">
        <v>1520.1000000000004</v>
      </c>
      <c r="H254" s="40">
        <v>1570.2000000000007</v>
      </c>
      <c r="I254" s="40">
        <v>1584.9500000000003</v>
      </c>
      <c r="J254" s="40">
        <v>1595.2500000000009</v>
      </c>
      <c r="K254" s="31">
        <v>1574.65</v>
      </c>
      <c r="L254" s="31">
        <v>1549.6</v>
      </c>
      <c r="M254" s="31">
        <v>62.655929999999998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965.05</v>
      </c>
      <c r="D255" s="40">
        <v>968.65</v>
      </c>
      <c r="E255" s="40">
        <v>958.59999999999991</v>
      </c>
      <c r="F255" s="40">
        <v>952.15</v>
      </c>
      <c r="G255" s="40">
        <v>942.09999999999991</v>
      </c>
      <c r="H255" s="40">
        <v>975.09999999999991</v>
      </c>
      <c r="I255" s="40">
        <v>985.14999999999986</v>
      </c>
      <c r="J255" s="40">
        <v>991.59999999999991</v>
      </c>
      <c r="K255" s="31">
        <v>978.7</v>
      </c>
      <c r="L255" s="31">
        <v>962.2</v>
      </c>
      <c r="M255" s="31">
        <v>0.24790000000000001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311.64999999999998</v>
      </c>
      <c r="D256" s="40">
        <v>312.71666666666664</v>
      </c>
      <c r="E256" s="40">
        <v>308.93333333333328</v>
      </c>
      <c r="F256" s="40">
        <v>306.21666666666664</v>
      </c>
      <c r="G256" s="40">
        <v>302.43333333333328</v>
      </c>
      <c r="H256" s="40">
        <v>315.43333333333328</v>
      </c>
      <c r="I256" s="40">
        <v>319.2166666666667</v>
      </c>
      <c r="J256" s="40">
        <v>321.93333333333328</v>
      </c>
      <c r="K256" s="31">
        <v>316.5</v>
      </c>
      <c r="L256" s="31">
        <v>310</v>
      </c>
      <c r="M256" s="31">
        <v>1.38307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777</v>
      </c>
      <c r="D257" s="40">
        <v>784.0333333333333</v>
      </c>
      <c r="E257" s="40">
        <v>758.06666666666661</v>
      </c>
      <c r="F257" s="40">
        <v>739.13333333333333</v>
      </c>
      <c r="G257" s="40">
        <v>713.16666666666663</v>
      </c>
      <c r="H257" s="40">
        <v>802.96666666666658</v>
      </c>
      <c r="I257" s="40">
        <v>828.93333333333328</v>
      </c>
      <c r="J257" s="40">
        <v>847.86666666666656</v>
      </c>
      <c r="K257" s="31">
        <v>810</v>
      </c>
      <c r="L257" s="31">
        <v>765.1</v>
      </c>
      <c r="M257" s="31">
        <v>10.497719999999999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1809.05</v>
      </c>
      <c r="D258" s="40">
        <v>1811.0166666666667</v>
      </c>
      <c r="E258" s="40">
        <v>1800.0333333333333</v>
      </c>
      <c r="F258" s="40">
        <v>1791.0166666666667</v>
      </c>
      <c r="G258" s="40">
        <v>1780.0333333333333</v>
      </c>
      <c r="H258" s="40">
        <v>1820.0333333333333</v>
      </c>
      <c r="I258" s="40">
        <v>1831.0166666666664</v>
      </c>
      <c r="J258" s="40">
        <v>1840.0333333333333</v>
      </c>
      <c r="K258" s="31">
        <v>1822</v>
      </c>
      <c r="L258" s="31">
        <v>1802</v>
      </c>
      <c r="M258" s="31">
        <v>2.3612099999999998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2097.65</v>
      </c>
      <c r="D259" s="40">
        <v>2101.2666666666664</v>
      </c>
      <c r="E259" s="40">
        <v>2087.5333333333328</v>
      </c>
      <c r="F259" s="40">
        <v>2077.4166666666665</v>
      </c>
      <c r="G259" s="40">
        <v>2063.6833333333329</v>
      </c>
      <c r="H259" s="40">
        <v>2111.3833333333328</v>
      </c>
      <c r="I259" s="40">
        <v>2125.1166666666663</v>
      </c>
      <c r="J259" s="40">
        <v>2135.2333333333327</v>
      </c>
      <c r="K259" s="31">
        <v>2115</v>
      </c>
      <c r="L259" s="31">
        <v>2091.15</v>
      </c>
      <c r="M259" s="31">
        <v>0.55074000000000001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1892.2</v>
      </c>
      <c r="D260" s="40">
        <v>1871.7333333333333</v>
      </c>
      <c r="E260" s="40">
        <v>1825.4666666666667</v>
      </c>
      <c r="F260" s="40">
        <v>1758.7333333333333</v>
      </c>
      <c r="G260" s="40">
        <v>1712.4666666666667</v>
      </c>
      <c r="H260" s="40">
        <v>1938.4666666666667</v>
      </c>
      <c r="I260" s="40">
        <v>1984.7333333333336</v>
      </c>
      <c r="J260" s="40">
        <v>2051.4666666666667</v>
      </c>
      <c r="K260" s="31">
        <v>1918</v>
      </c>
      <c r="L260" s="31">
        <v>1805</v>
      </c>
      <c r="M260" s="31">
        <v>2.3026399999999998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3158.55</v>
      </c>
      <c r="D261" s="40">
        <v>3179.3333333333335</v>
      </c>
      <c r="E261" s="40">
        <v>3109.666666666667</v>
      </c>
      <c r="F261" s="40">
        <v>3060.7833333333333</v>
      </c>
      <c r="G261" s="40">
        <v>2991.1166666666668</v>
      </c>
      <c r="H261" s="40">
        <v>3228.2166666666672</v>
      </c>
      <c r="I261" s="40">
        <v>3297.8833333333341</v>
      </c>
      <c r="J261" s="40">
        <v>3346.7666666666673</v>
      </c>
      <c r="K261" s="31">
        <v>3249</v>
      </c>
      <c r="L261" s="31">
        <v>3130.45</v>
      </c>
      <c r="M261" s="31">
        <v>0.31297999999999998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656.55</v>
      </c>
      <c r="D262" s="40">
        <v>655.5333333333333</v>
      </c>
      <c r="E262" s="40">
        <v>649.06666666666661</v>
      </c>
      <c r="F262" s="40">
        <v>641.58333333333326</v>
      </c>
      <c r="G262" s="40">
        <v>635.11666666666656</v>
      </c>
      <c r="H262" s="40">
        <v>663.01666666666665</v>
      </c>
      <c r="I262" s="40">
        <v>669.48333333333335</v>
      </c>
      <c r="J262" s="40">
        <v>676.9666666666667</v>
      </c>
      <c r="K262" s="31">
        <v>662</v>
      </c>
      <c r="L262" s="31">
        <v>648.04999999999995</v>
      </c>
      <c r="M262" s="31">
        <v>2.5394899999999998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219.1</v>
      </c>
      <c r="D263" s="40">
        <v>219.61666666666667</v>
      </c>
      <c r="E263" s="40">
        <v>217.58333333333334</v>
      </c>
      <c r="F263" s="40">
        <v>216.06666666666666</v>
      </c>
      <c r="G263" s="40">
        <v>214.03333333333333</v>
      </c>
      <c r="H263" s="40">
        <v>221.13333333333335</v>
      </c>
      <c r="I263" s="40">
        <v>223.16666666666666</v>
      </c>
      <c r="J263" s="40">
        <v>224.68333333333337</v>
      </c>
      <c r="K263" s="31">
        <v>221.65</v>
      </c>
      <c r="L263" s="31">
        <v>218.1</v>
      </c>
      <c r="M263" s="31">
        <v>7.7584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144.1</v>
      </c>
      <c r="D264" s="40">
        <v>144.4</v>
      </c>
      <c r="E264" s="40">
        <v>143.20000000000002</v>
      </c>
      <c r="F264" s="40">
        <v>142.30000000000001</v>
      </c>
      <c r="G264" s="40">
        <v>141.10000000000002</v>
      </c>
      <c r="H264" s="40">
        <v>145.30000000000001</v>
      </c>
      <c r="I264" s="40">
        <v>146.5</v>
      </c>
      <c r="J264" s="40">
        <v>147.4</v>
      </c>
      <c r="K264" s="31">
        <v>145.6</v>
      </c>
      <c r="L264" s="31">
        <v>143.5</v>
      </c>
      <c r="M264" s="31">
        <v>6.8296400000000004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111.75</v>
      </c>
      <c r="D265" s="40">
        <v>111.91666666666667</v>
      </c>
      <c r="E265" s="40">
        <v>106.13333333333334</v>
      </c>
      <c r="F265" s="40">
        <v>100.51666666666667</v>
      </c>
      <c r="G265" s="40">
        <v>94.733333333333334</v>
      </c>
      <c r="H265" s="40">
        <v>117.53333333333335</v>
      </c>
      <c r="I265" s="40">
        <v>123.31666666666668</v>
      </c>
      <c r="J265" s="40">
        <v>128.93333333333334</v>
      </c>
      <c r="K265" s="31">
        <v>117.7</v>
      </c>
      <c r="L265" s="31">
        <v>106.3</v>
      </c>
      <c r="M265" s="31">
        <v>265.15888000000001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194.05</v>
      </c>
      <c r="D266" s="40">
        <v>191.56666666666669</v>
      </c>
      <c r="E266" s="40">
        <v>187.83333333333337</v>
      </c>
      <c r="F266" s="40">
        <v>181.61666666666667</v>
      </c>
      <c r="G266" s="40">
        <v>177.88333333333335</v>
      </c>
      <c r="H266" s="40">
        <v>197.78333333333339</v>
      </c>
      <c r="I266" s="40">
        <v>201.51666666666668</v>
      </c>
      <c r="J266" s="40">
        <v>207.73333333333341</v>
      </c>
      <c r="K266" s="31">
        <v>195.3</v>
      </c>
      <c r="L266" s="31">
        <v>185.35</v>
      </c>
      <c r="M266" s="31">
        <v>51.484549999999999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703.6</v>
      </c>
      <c r="D267" s="40">
        <v>703.76666666666677</v>
      </c>
      <c r="E267" s="40">
        <v>700.53333333333353</v>
      </c>
      <c r="F267" s="40">
        <v>697.46666666666681</v>
      </c>
      <c r="G267" s="40">
        <v>694.23333333333358</v>
      </c>
      <c r="H267" s="40">
        <v>706.83333333333348</v>
      </c>
      <c r="I267" s="40">
        <v>710.06666666666683</v>
      </c>
      <c r="J267" s="40">
        <v>713.13333333333344</v>
      </c>
      <c r="K267" s="31">
        <v>707</v>
      </c>
      <c r="L267" s="31">
        <v>700.7</v>
      </c>
      <c r="M267" s="31">
        <v>35.90287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113.65</v>
      </c>
      <c r="D268" s="40">
        <v>114.45</v>
      </c>
      <c r="E268" s="40">
        <v>112.2</v>
      </c>
      <c r="F268" s="40">
        <v>110.75</v>
      </c>
      <c r="G268" s="40">
        <v>108.5</v>
      </c>
      <c r="H268" s="40">
        <v>115.9</v>
      </c>
      <c r="I268" s="40">
        <v>118.15</v>
      </c>
      <c r="J268" s="40">
        <v>119.60000000000001</v>
      </c>
      <c r="K268" s="31">
        <v>116.7</v>
      </c>
      <c r="L268" s="31">
        <v>113</v>
      </c>
      <c r="M268" s="31">
        <v>5.3286800000000003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86.9</v>
      </c>
      <c r="D269" s="40">
        <v>86.899999999999991</v>
      </c>
      <c r="E269" s="40">
        <v>85.249999999999986</v>
      </c>
      <c r="F269" s="40">
        <v>83.6</v>
      </c>
      <c r="G269" s="40">
        <v>81.949999999999989</v>
      </c>
      <c r="H269" s="40">
        <v>88.549999999999983</v>
      </c>
      <c r="I269" s="40">
        <v>90.199999999999989</v>
      </c>
      <c r="J269" s="40">
        <v>91.84999999999998</v>
      </c>
      <c r="K269" s="31">
        <v>88.55</v>
      </c>
      <c r="L269" s="31">
        <v>85.25</v>
      </c>
      <c r="M269" s="31">
        <v>5.52806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129.05000000000001</v>
      </c>
      <c r="D270" s="40">
        <v>129.15</v>
      </c>
      <c r="E270" s="40">
        <v>126.4</v>
      </c>
      <c r="F270" s="40">
        <v>123.75</v>
      </c>
      <c r="G270" s="40">
        <v>121</v>
      </c>
      <c r="H270" s="40">
        <v>131.80000000000001</v>
      </c>
      <c r="I270" s="40">
        <v>134.55000000000001</v>
      </c>
      <c r="J270" s="40">
        <v>137.20000000000002</v>
      </c>
      <c r="K270" s="31">
        <v>131.9</v>
      </c>
      <c r="L270" s="31">
        <v>126.5</v>
      </c>
      <c r="M270" s="31">
        <v>30.520949999999999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230.9</v>
      </c>
      <c r="D271" s="40">
        <v>229.73333333333335</v>
      </c>
      <c r="E271" s="40">
        <v>227.16666666666669</v>
      </c>
      <c r="F271" s="40">
        <v>223.43333333333334</v>
      </c>
      <c r="G271" s="40">
        <v>220.86666666666667</v>
      </c>
      <c r="H271" s="40">
        <v>233.4666666666667</v>
      </c>
      <c r="I271" s="40">
        <v>236.03333333333336</v>
      </c>
      <c r="J271" s="40">
        <v>239.76666666666671</v>
      </c>
      <c r="K271" s="31">
        <v>232.3</v>
      </c>
      <c r="L271" s="31">
        <v>226</v>
      </c>
      <c r="M271" s="31">
        <v>6.7199400000000002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123.8</v>
      </c>
      <c r="D272" s="40">
        <v>124.3</v>
      </c>
      <c r="E272" s="40">
        <v>121.25</v>
      </c>
      <c r="F272" s="40">
        <v>118.7</v>
      </c>
      <c r="G272" s="40">
        <v>115.65</v>
      </c>
      <c r="H272" s="40">
        <v>126.85</v>
      </c>
      <c r="I272" s="40">
        <v>129.89999999999998</v>
      </c>
      <c r="J272" s="40">
        <v>132.44999999999999</v>
      </c>
      <c r="K272" s="31">
        <v>127.35</v>
      </c>
      <c r="L272" s="31">
        <v>121.75</v>
      </c>
      <c r="M272" s="31">
        <v>31.264030000000002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405.95</v>
      </c>
      <c r="D273" s="40">
        <v>404.08333333333331</v>
      </c>
      <c r="E273" s="40">
        <v>399.36666666666662</v>
      </c>
      <c r="F273" s="40">
        <v>392.7833333333333</v>
      </c>
      <c r="G273" s="40">
        <v>388.06666666666661</v>
      </c>
      <c r="H273" s="40">
        <v>410.66666666666663</v>
      </c>
      <c r="I273" s="40">
        <v>415.38333333333333</v>
      </c>
      <c r="J273" s="40">
        <v>421.96666666666664</v>
      </c>
      <c r="K273" s="31">
        <v>408.8</v>
      </c>
      <c r="L273" s="31">
        <v>397.5</v>
      </c>
      <c r="M273" s="31">
        <v>105.15786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2281.9499999999998</v>
      </c>
      <c r="D274" s="40">
        <v>2292.9833333333331</v>
      </c>
      <c r="E274" s="40">
        <v>2262.9666666666662</v>
      </c>
      <c r="F274" s="40">
        <v>2243.9833333333331</v>
      </c>
      <c r="G274" s="40">
        <v>2213.9666666666662</v>
      </c>
      <c r="H274" s="40">
        <v>2311.9666666666662</v>
      </c>
      <c r="I274" s="40">
        <v>2341.9833333333336</v>
      </c>
      <c r="J274" s="40">
        <v>2360.9666666666662</v>
      </c>
      <c r="K274" s="31">
        <v>2323</v>
      </c>
      <c r="L274" s="31">
        <v>2274</v>
      </c>
      <c r="M274" s="31">
        <v>0.18836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3145.2</v>
      </c>
      <c r="D275" s="40">
        <v>3134.7833333333333</v>
      </c>
      <c r="E275" s="40">
        <v>3114.5666666666666</v>
      </c>
      <c r="F275" s="40">
        <v>3083.9333333333334</v>
      </c>
      <c r="G275" s="40">
        <v>3063.7166666666667</v>
      </c>
      <c r="H275" s="40">
        <v>3165.4166666666665</v>
      </c>
      <c r="I275" s="40">
        <v>3185.6333333333328</v>
      </c>
      <c r="J275" s="40">
        <v>3216.2666666666664</v>
      </c>
      <c r="K275" s="31">
        <v>3155</v>
      </c>
      <c r="L275" s="31">
        <v>3104.15</v>
      </c>
      <c r="M275" s="31">
        <v>2.8725200000000002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1072.7</v>
      </c>
      <c r="D276" s="40">
        <v>1088.2333333333333</v>
      </c>
      <c r="E276" s="40">
        <v>1041.4666666666667</v>
      </c>
      <c r="F276" s="40">
        <v>1010.2333333333333</v>
      </c>
      <c r="G276" s="40">
        <v>963.4666666666667</v>
      </c>
      <c r="H276" s="40">
        <v>1119.4666666666667</v>
      </c>
      <c r="I276" s="40">
        <v>1166.2333333333336</v>
      </c>
      <c r="J276" s="40">
        <v>1197.4666666666667</v>
      </c>
      <c r="K276" s="31">
        <v>1135</v>
      </c>
      <c r="L276" s="31">
        <v>1057</v>
      </c>
      <c r="M276" s="31">
        <v>57.615900000000003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176.1</v>
      </c>
      <c r="D277" s="40">
        <v>175.88333333333335</v>
      </c>
      <c r="E277" s="40">
        <v>174.26666666666671</v>
      </c>
      <c r="F277" s="40">
        <v>172.43333333333337</v>
      </c>
      <c r="G277" s="40">
        <v>170.81666666666672</v>
      </c>
      <c r="H277" s="40">
        <v>177.7166666666667</v>
      </c>
      <c r="I277" s="40">
        <v>179.33333333333331</v>
      </c>
      <c r="J277" s="40">
        <v>181.16666666666669</v>
      </c>
      <c r="K277" s="31">
        <v>177.5</v>
      </c>
      <c r="L277" s="31">
        <v>174.05</v>
      </c>
      <c r="M277" s="31">
        <v>5.5894300000000001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1857.8</v>
      </c>
      <c r="D278" s="40">
        <v>1870.2666666666667</v>
      </c>
      <c r="E278" s="40">
        <v>1837.5333333333333</v>
      </c>
      <c r="F278" s="40">
        <v>1817.2666666666667</v>
      </c>
      <c r="G278" s="40">
        <v>1784.5333333333333</v>
      </c>
      <c r="H278" s="40">
        <v>1890.5333333333333</v>
      </c>
      <c r="I278" s="40">
        <v>1923.2666666666664</v>
      </c>
      <c r="J278" s="40">
        <v>1943.5333333333333</v>
      </c>
      <c r="K278" s="31">
        <v>1903</v>
      </c>
      <c r="L278" s="31">
        <v>1850</v>
      </c>
      <c r="M278" s="31">
        <v>0.94994999999999996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710.95</v>
      </c>
      <c r="D279" s="40">
        <v>711.44999999999993</v>
      </c>
      <c r="E279" s="40">
        <v>703.24999999999989</v>
      </c>
      <c r="F279" s="40">
        <v>695.55</v>
      </c>
      <c r="G279" s="40">
        <v>687.34999999999991</v>
      </c>
      <c r="H279" s="40">
        <v>719.14999999999986</v>
      </c>
      <c r="I279" s="40">
        <v>727.34999999999991</v>
      </c>
      <c r="J279" s="40">
        <v>735.04999999999984</v>
      </c>
      <c r="K279" s="31">
        <v>719.65</v>
      </c>
      <c r="L279" s="31">
        <v>703.75</v>
      </c>
      <c r="M279" s="31">
        <v>2.7492399999999999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255.9</v>
      </c>
      <c r="D280" s="40">
        <v>257.66666666666669</v>
      </c>
      <c r="E280" s="40">
        <v>250.58333333333337</v>
      </c>
      <c r="F280" s="40">
        <v>245.26666666666668</v>
      </c>
      <c r="G280" s="40">
        <v>238.18333333333337</v>
      </c>
      <c r="H280" s="40">
        <v>262.98333333333335</v>
      </c>
      <c r="I280" s="40">
        <v>270.06666666666672</v>
      </c>
      <c r="J280" s="40">
        <v>275.38333333333338</v>
      </c>
      <c r="K280" s="31">
        <v>264.75</v>
      </c>
      <c r="L280" s="31">
        <v>252.35</v>
      </c>
      <c r="M280" s="31">
        <v>14.04663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266.45</v>
      </c>
      <c r="D281" s="40">
        <v>264.61666666666662</v>
      </c>
      <c r="E281" s="40">
        <v>260.83333333333326</v>
      </c>
      <c r="F281" s="40">
        <v>255.21666666666664</v>
      </c>
      <c r="G281" s="40">
        <v>251.43333333333328</v>
      </c>
      <c r="H281" s="40">
        <v>270.23333333333323</v>
      </c>
      <c r="I281" s="40">
        <v>274.01666666666665</v>
      </c>
      <c r="J281" s="40">
        <v>279.63333333333321</v>
      </c>
      <c r="K281" s="31">
        <v>268.39999999999998</v>
      </c>
      <c r="L281" s="31">
        <v>259</v>
      </c>
      <c r="M281" s="31">
        <v>15.969849999999999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285.45</v>
      </c>
      <c r="D282" s="40">
        <v>286.68333333333334</v>
      </c>
      <c r="E282" s="40">
        <v>281.76666666666665</v>
      </c>
      <c r="F282" s="40">
        <v>278.08333333333331</v>
      </c>
      <c r="G282" s="40">
        <v>273.16666666666663</v>
      </c>
      <c r="H282" s="40">
        <v>290.36666666666667</v>
      </c>
      <c r="I282" s="40">
        <v>295.2833333333333</v>
      </c>
      <c r="J282" s="40">
        <v>298.9666666666667</v>
      </c>
      <c r="K282" s="31">
        <v>291.60000000000002</v>
      </c>
      <c r="L282" s="31">
        <v>283</v>
      </c>
      <c r="M282" s="31">
        <v>9.0901300000000003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1078.4000000000001</v>
      </c>
      <c r="D283" s="40">
        <v>1075.8</v>
      </c>
      <c r="E283" s="40">
        <v>1067.5999999999999</v>
      </c>
      <c r="F283" s="40">
        <v>1056.8</v>
      </c>
      <c r="G283" s="40">
        <v>1048.5999999999999</v>
      </c>
      <c r="H283" s="40">
        <v>1086.5999999999999</v>
      </c>
      <c r="I283" s="40">
        <v>1094.8000000000002</v>
      </c>
      <c r="J283" s="40">
        <v>1105.5999999999999</v>
      </c>
      <c r="K283" s="31">
        <v>1084</v>
      </c>
      <c r="L283" s="31">
        <v>1065</v>
      </c>
      <c r="M283" s="31">
        <v>0.22417999999999999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1003.55</v>
      </c>
      <c r="D284" s="40">
        <v>1000.1333333333333</v>
      </c>
      <c r="E284" s="40">
        <v>992.26666666666665</v>
      </c>
      <c r="F284" s="40">
        <v>980.98333333333335</v>
      </c>
      <c r="G284" s="40">
        <v>973.11666666666667</v>
      </c>
      <c r="H284" s="40">
        <v>1011.4166666666666</v>
      </c>
      <c r="I284" s="40">
        <v>1019.2833333333332</v>
      </c>
      <c r="J284" s="40">
        <v>1030.5666666666666</v>
      </c>
      <c r="K284" s="31">
        <v>1008</v>
      </c>
      <c r="L284" s="31">
        <v>988.85</v>
      </c>
      <c r="M284" s="31">
        <v>3.0976400000000002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472</v>
      </c>
      <c r="D285" s="40">
        <v>466.88333333333338</v>
      </c>
      <c r="E285" s="40">
        <v>453.11666666666679</v>
      </c>
      <c r="F285" s="40">
        <v>434.23333333333341</v>
      </c>
      <c r="G285" s="40">
        <v>420.46666666666681</v>
      </c>
      <c r="H285" s="40">
        <v>485.76666666666677</v>
      </c>
      <c r="I285" s="40">
        <v>499.5333333333333</v>
      </c>
      <c r="J285" s="40">
        <v>518.41666666666674</v>
      </c>
      <c r="K285" s="31">
        <v>480.65</v>
      </c>
      <c r="L285" s="31">
        <v>448</v>
      </c>
      <c r="M285" s="31">
        <v>11.34634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599.9</v>
      </c>
      <c r="D286" s="40">
        <v>602.81666666666672</v>
      </c>
      <c r="E286" s="40">
        <v>593.63333333333344</v>
      </c>
      <c r="F286" s="40">
        <v>587.36666666666667</v>
      </c>
      <c r="G286" s="40">
        <v>578.18333333333339</v>
      </c>
      <c r="H286" s="40">
        <v>609.08333333333348</v>
      </c>
      <c r="I286" s="40">
        <v>618.26666666666665</v>
      </c>
      <c r="J286" s="40">
        <v>624.53333333333353</v>
      </c>
      <c r="K286" s="31">
        <v>612</v>
      </c>
      <c r="L286" s="31">
        <v>596.54999999999995</v>
      </c>
      <c r="M286" s="31">
        <v>6.0495000000000001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51.15</v>
      </c>
      <c r="D287" s="40">
        <v>51.25</v>
      </c>
      <c r="E287" s="40">
        <v>50.9</v>
      </c>
      <c r="F287" s="40">
        <v>50.65</v>
      </c>
      <c r="G287" s="40">
        <v>50.3</v>
      </c>
      <c r="H287" s="40">
        <v>51.5</v>
      </c>
      <c r="I287" s="40">
        <v>51.849999999999994</v>
      </c>
      <c r="J287" s="40">
        <v>52.1</v>
      </c>
      <c r="K287" s="31">
        <v>51.6</v>
      </c>
      <c r="L287" s="31">
        <v>51</v>
      </c>
      <c r="M287" s="31">
        <v>7.1360700000000001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744.75</v>
      </c>
      <c r="D288" s="40">
        <v>751.25</v>
      </c>
      <c r="E288" s="40">
        <v>733.5</v>
      </c>
      <c r="F288" s="40">
        <v>722.25</v>
      </c>
      <c r="G288" s="40">
        <v>704.5</v>
      </c>
      <c r="H288" s="40">
        <v>762.5</v>
      </c>
      <c r="I288" s="40">
        <v>780.25</v>
      </c>
      <c r="J288" s="40">
        <v>791.5</v>
      </c>
      <c r="K288" s="31">
        <v>769</v>
      </c>
      <c r="L288" s="31">
        <v>740</v>
      </c>
      <c r="M288" s="31">
        <v>2.9159000000000002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417.55</v>
      </c>
      <c r="D289" s="40">
        <v>417.86666666666662</v>
      </c>
      <c r="E289" s="40">
        <v>413.73333333333323</v>
      </c>
      <c r="F289" s="40">
        <v>409.91666666666663</v>
      </c>
      <c r="G289" s="40">
        <v>405.78333333333325</v>
      </c>
      <c r="H289" s="40">
        <v>421.68333333333322</v>
      </c>
      <c r="I289" s="40">
        <v>425.81666666666655</v>
      </c>
      <c r="J289" s="40">
        <v>429.63333333333321</v>
      </c>
      <c r="K289" s="31">
        <v>422</v>
      </c>
      <c r="L289" s="31">
        <v>414.05</v>
      </c>
      <c r="M289" s="31">
        <v>3.0521699999999998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1749.5</v>
      </c>
      <c r="D290" s="40">
        <v>1750.5</v>
      </c>
      <c r="E290" s="40">
        <v>1739</v>
      </c>
      <c r="F290" s="40">
        <v>1728.5</v>
      </c>
      <c r="G290" s="40">
        <v>1717</v>
      </c>
      <c r="H290" s="40">
        <v>1761</v>
      </c>
      <c r="I290" s="40">
        <v>1772.5</v>
      </c>
      <c r="J290" s="40">
        <v>1783</v>
      </c>
      <c r="K290" s="31">
        <v>1762</v>
      </c>
      <c r="L290" s="31">
        <v>1740</v>
      </c>
      <c r="M290" s="31">
        <v>18.380500000000001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94.9</v>
      </c>
      <c r="D291" s="40">
        <v>94.816666666666663</v>
      </c>
      <c r="E291" s="40">
        <v>93.883333333333326</v>
      </c>
      <c r="F291" s="40">
        <v>92.86666666666666</v>
      </c>
      <c r="G291" s="40">
        <v>91.933333333333323</v>
      </c>
      <c r="H291" s="40">
        <v>95.833333333333329</v>
      </c>
      <c r="I291" s="40">
        <v>96.766666666666666</v>
      </c>
      <c r="J291" s="40">
        <v>97.783333333333331</v>
      </c>
      <c r="K291" s="31">
        <v>95.75</v>
      </c>
      <c r="L291" s="31">
        <v>93.8</v>
      </c>
      <c r="M291" s="31">
        <v>102.24885999999999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3396.7</v>
      </c>
      <c r="D292" s="40">
        <v>3411.7000000000003</v>
      </c>
      <c r="E292" s="40">
        <v>3330.0000000000005</v>
      </c>
      <c r="F292" s="40">
        <v>3263.3</v>
      </c>
      <c r="G292" s="40">
        <v>3181.6000000000004</v>
      </c>
      <c r="H292" s="40">
        <v>3478.4000000000005</v>
      </c>
      <c r="I292" s="40">
        <v>3560.1000000000004</v>
      </c>
      <c r="J292" s="40">
        <v>3626.8000000000006</v>
      </c>
      <c r="K292" s="31">
        <v>3493.4</v>
      </c>
      <c r="L292" s="31">
        <v>3345</v>
      </c>
      <c r="M292" s="31">
        <v>16.011520000000001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468.5</v>
      </c>
      <c r="D293" s="40">
        <v>469.61666666666662</v>
      </c>
      <c r="E293" s="40">
        <v>466.48333333333323</v>
      </c>
      <c r="F293" s="40">
        <v>464.46666666666664</v>
      </c>
      <c r="G293" s="40">
        <v>461.33333333333326</v>
      </c>
      <c r="H293" s="40">
        <v>471.63333333333321</v>
      </c>
      <c r="I293" s="40">
        <v>474.76666666666654</v>
      </c>
      <c r="J293" s="40">
        <v>476.78333333333319</v>
      </c>
      <c r="K293" s="31">
        <v>472.75</v>
      </c>
      <c r="L293" s="31">
        <v>467.6</v>
      </c>
      <c r="M293" s="31">
        <v>7.6532999999999998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273.89999999999998</v>
      </c>
      <c r="D294" s="40">
        <v>274.58333333333331</v>
      </c>
      <c r="E294" s="40">
        <v>271.71666666666664</v>
      </c>
      <c r="F294" s="40">
        <v>269.5333333333333</v>
      </c>
      <c r="G294" s="40">
        <v>266.66666666666663</v>
      </c>
      <c r="H294" s="40">
        <v>276.76666666666665</v>
      </c>
      <c r="I294" s="40">
        <v>279.63333333333333</v>
      </c>
      <c r="J294" s="40">
        <v>281.81666666666666</v>
      </c>
      <c r="K294" s="31">
        <v>277.45</v>
      </c>
      <c r="L294" s="31">
        <v>272.39999999999998</v>
      </c>
      <c r="M294" s="31">
        <v>0.45791999999999999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7716.05</v>
      </c>
      <c r="D295" s="40">
        <v>7677.7</v>
      </c>
      <c r="E295" s="40">
        <v>7471.4</v>
      </c>
      <c r="F295" s="40">
        <v>7226.75</v>
      </c>
      <c r="G295" s="40">
        <v>7020.45</v>
      </c>
      <c r="H295" s="40">
        <v>7922.3499999999995</v>
      </c>
      <c r="I295" s="40">
        <v>8128.6500000000005</v>
      </c>
      <c r="J295" s="40">
        <v>8373.2999999999993</v>
      </c>
      <c r="K295" s="31">
        <v>7884</v>
      </c>
      <c r="L295" s="31">
        <v>7433.05</v>
      </c>
      <c r="M295" s="31">
        <v>0.22148000000000001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4288.6000000000004</v>
      </c>
      <c r="D296" s="40">
        <v>4312.8666666666668</v>
      </c>
      <c r="E296" s="40">
        <v>4226.7333333333336</v>
      </c>
      <c r="F296" s="40">
        <v>4164.8666666666668</v>
      </c>
      <c r="G296" s="40">
        <v>4078.7333333333336</v>
      </c>
      <c r="H296" s="40">
        <v>4374.7333333333336</v>
      </c>
      <c r="I296" s="40">
        <v>4460.8666666666668</v>
      </c>
      <c r="J296" s="40">
        <v>4522.7333333333336</v>
      </c>
      <c r="K296" s="31">
        <v>4399</v>
      </c>
      <c r="L296" s="31">
        <v>4251</v>
      </c>
      <c r="M296" s="31">
        <v>9.2164199999999994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1618.75</v>
      </c>
      <c r="D297" s="40">
        <v>1612.2166666666665</v>
      </c>
      <c r="E297" s="40">
        <v>1601.633333333333</v>
      </c>
      <c r="F297" s="40">
        <v>1584.5166666666664</v>
      </c>
      <c r="G297" s="40">
        <v>1573.9333333333329</v>
      </c>
      <c r="H297" s="40">
        <v>1629.333333333333</v>
      </c>
      <c r="I297" s="40">
        <v>1639.9166666666665</v>
      </c>
      <c r="J297" s="40">
        <v>1657.0333333333331</v>
      </c>
      <c r="K297" s="31">
        <v>1622.8</v>
      </c>
      <c r="L297" s="31">
        <v>1595.1</v>
      </c>
      <c r="M297" s="31">
        <v>41.573880000000003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668.8</v>
      </c>
      <c r="D298" s="40">
        <v>671.6</v>
      </c>
      <c r="E298" s="40">
        <v>663.25</v>
      </c>
      <c r="F298" s="40">
        <v>657.69999999999993</v>
      </c>
      <c r="G298" s="40">
        <v>649.34999999999991</v>
      </c>
      <c r="H298" s="40">
        <v>677.15000000000009</v>
      </c>
      <c r="I298" s="40">
        <v>685.50000000000023</v>
      </c>
      <c r="J298" s="40">
        <v>691.05000000000018</v>
      </c>
      <c r="K298" s="31">
        <v>679.95</v>
      </c>
      <c r="L298" s="31">
        <v>666.05</v>
      </c>
      <c r="M298" s="31">
        <v>13.74596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42.1</v>
      </c>
      <c r="D299" s="40">
        <v>42</v>
      </c>
      <c r="E299" s="40">
        <v>41.6</v>
      </c>
      <c r="F299" s="40">
        <v>41.1</v>
      </c>
      <c r="G299" s="40">
        <v>40.700000000000003</v>
      </c>
      <c r="H299" s="40">
        <v>42.5</v>
      </c>
      <c r="I299" s="40">
        <v>42.900000000000006</v>
      </c>
      <c r="J299" s="40">
        <v>43.4</v>
      </c>
      <c r="K299" s="31">
        <v>42.4</v>
      </c>
      <c r="L299" s="31">
        <v>41.5</v>
      </c>
      <c r="M299" s="31">
        <v>28.826699999999999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1639.85</v>
      </c>
      <c r="D300" s="40">
        <v>1661.5833333333333</v>
      </c>
      <c r="E300" s="40">
        <v>1608.3666666666666</v>
      </c>
      <c r="F300" s="40">
        <v>1576.8833333333332</v>
      </c>
      <c r="G300" s="40">
        <v>1523.6666666666665</v>
      </c>
      <c r="H300" s="40">
        <v>1693.0666666666666</v>
      </c>
      <c r="I300" s="40">
        <v>1746.2833333333333</v>
      </c>
      <c r="J300" s="40">
        <v>1777.7666666666667</v>
      </c>
      <c r="K300" s="31">
        <v>1714.8</v>
      </c>
      <c r="L300" s="31">
        <v>1630.1</v>
      </c>
      <c r="M300" s="31">
        <v>0.84057000000000004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1179.75</v>
      </c>
      <c r="D301" s="40">
        <v>1174.3499999999999</v>
      </c>
      <c r="E301" s="40">
        <v>1166.7499999999998</v>
      </c>
      <c r="F301" s="40">
        <v>1153.7499999999998</v>
      </c>
      <c r="G301" s="40">
        <v>1146.1499999999996</v>
      </c>
      <c r="H301" s="40">
        <v>1187.3499999999999</v>
      </c>
      <c r="I301" s="40">
        <v>1194.9500000000003</v>
      </c>
      <c r="J301" s="40">
        <v>1207.95</v>
      </c>
      <c r="K301" s="31">
        <v>1181.95</v>
      </c>
      <c r="L301" s="31">
        <v>1161.3499999999999</v>
      </c>
      <c r="M301" s="31">
        <v>9.8982700000000001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3681.7</v>
      </c>
      <c r="D302" s="40">
        <v>3671.25</v>
      </c>
      <c r="E302" s="40">
        <v>3621.5</v>
      </c>
      <c r="F302" s="40">
        <v>3561.3</v>
      </c>
      <c r="G302" s="40">
        <v>3511.55</v>
      </c>
      <c r="H302" s="40">
        <v>3731.45</v>
      </c>
      <c r="I302" s="40">
        <v>3781.2</v>
      </c>
      <c r="J302" s="40">
        <v>3841.3999999999996</v>
      </c>
      <c r="K302" s="31">
        <v>3721</v>
      </c>
      <c r="L302" s="31">
        <v>3611.05</v>
      </c>
      <c r="M302" s="31">
        <v>1.1759900000000001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878.85</v>
      </c>
      <c r="D303" s="40">
        <v>882.98333333333323</v>
      </c>
      <c r="E303" s="40">
        <v>866.91666666666652</v>
      </c>
      <c r="F303" s="40">
        <v>854.98333333333323</v>
      </c>
      <c r="G303" s="40">
        <v>838.91666666666652</v>
      </c>
      <c r="H303" s="40">
        <v>894.91666666666652</v>
      </c>
      <c r="I303" s="40">
        <v>910.98333333333335</v>
      </c>
      <c r="J303" s="40">
        <v>922.91666666666652</v>
      </c>
      <c r="K303" s="31">
        <v>899.05</v>
      </c>
      <c r="L303" s="31">
        <v>871.05</v>
      </c>
      <c r="M303" s="31">
        <v>0.17876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52.05</v>
      </c>
      <c r="D304" s="40">
        <v>52.4</v>
      </c>
      <c r="E304" s="40">
        <v>51.5</v>
      </c>
      <c r="F304" s="40">
        <v>50.95</v>
      </c>
      <c r="G304" s="40">
        <v>50.050000000000004</v>
      </c>
      <c r="H304" s="40">
        <v>52.949999999999996</v>
      </c>
      <c r="I304" s="40">
        <v>53.849999999999987</v>
      </c>
      <c r="J304" s="40">
        <v>54.399999999999991</v>
      </c>
      <c r="K304" s="31">
        <v>53.3</v>
      </c>
      <c r="L304" s="31">
        <v>51.85</v>
      </c>
      <c r="M304" s="31">
        <v>24.204000000000001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188.95</v>
      </c>
      <c r="D305" s="40">
        <v>189.48333333333335</v>
      </c>
      <c r="E305" s="40">
        <v>187.66666666666669</v>
      </c>
      <c r="F305" s="40">
        <v>186.38333333333333</v>
      </c>
      <c r="G305" s="40">
        <v>184.56666666666666</v>
      </c>
      <c r="H305" s="40">
        <v>190.76666666666671</v>
      </c>
      <c r="I305" s="40">
        <v>192.58333333333337</v>
      </c>
      <c r="J305" s="40">
        <v>193.86666666666673</v>
      </c>
      <c r="K305" s="31">
        <v>191.3</v>
      </c>
      <c r="L305" s="31">
        <v>188.2</v>
      </c>
      <c r="M305" s="31">
        <v>4.08162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82449.850000000006</v>
      </c>
      <c r="D306" s="40">
        <v>82171.583333333328</v>
      </c>
      <c r="E306" s="40">
        <v>81633.166666666657</v>
      </c>
      <c r="F306" s="40">
        <v>80816.483333333323</v>
      </c>
      <c r="G306" s="40">
        <v>80278.066666666651</v>
      </c>
      <c r="H306" s="40">
        <v>82988.266666666663</v>
      </c>
      <c r="I306" s="40">
        <v>83526.68333333332</v>
      </c>
      <c r="J306" s="40">
        <v>84343.366666666669</v>
      </c>
      <c r="K306" s="31">
        <v>82710</v>
      </c>
      <c r="L306" s="31">
        <v>81354.899999999994</v>
      </c>
      <c r="M306" s="31">
        <v>0.11216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1152.75</v>
      </c>
      <c r="D307" s="40">
        <v>1154.7833333333335</v>
      </c>
      <c r="E307" s="40">
        <v>1144.666666666667</v>
      </c>
      <c r="F307" s="40">
        <v>1136.5833333333335</v>
      </c>
      <c r="G307" s="40">
        <v>1126.4666666666669</v>
      </c>
      <c r="H307" s="40">
        <v>1162.866666666667</v>
      </c>
      <c r="I307" s="40">
        <v>1172.9833333333333</v>
      </c>
      <c r="J307" s="40">
        <v>1181.0666666666671</v>
      </c>
      <c r="K307" s="31">
        <v>1164.9000000000001</v>
      </c>
      <c r="L307" s="31">
        <v>1146.7</v>
      </c>
      <c r="M307" s="31">
        <v>2.4728500000000002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3809.25</v>
      </c>
      <c r="D308" s="40">
        <v>3778.4166666666665</v>
      </c>
      <c r="E308" s="40">
        <v>3731.833333333333</v>
      </c>
      <c r="F308" s="40">
        <v>3654.4166666666665</v>
      </c>
      <c r="G308" s="40">
        <v>3607.833333333333</v>
      </c>
      <c r="H308" s="40">
        <v>3855.833333333333</v>
      </c>
      <c r="I308" s="40">
        <v>3902.4166666666661</v>
      </c>
      <c r="J308" s="40">
        <v>3979.833333333333</v>
      </c>
      <c r="K308" s="31">
        <v>3825</v>
      </c>
      <c r="L308" s="31">
        <v>3701</v>
      </c>
      <c r="M308" s="31">
        <v>6.2869999999999995E-2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318.55</v>
      </c>
      <c r="D309" s="40">
        <v>320.73333333333335</v>
      </c>
      <c r="E309" s="40">
        <v>315.56666666666672</v>
      </c>
      <c r="F309" s="40">
        <v>312.58333333333337</v>
      </c>
      <c r="G309" s="40">
        <v>307.41666666666674</v>
      </c>
      <c r="H309" s="40">
        <v>323.7166666666667</v>
      </c>
      <c r="I309" s="40">
        <v>328.88333333333333</v>
      </c>
      <c r="J309" s="40">
        <v>331.86666666666667</v>
      </c>
      <c r="K309" s="31">
        <v>325.89999999999998</v>
      </c>
      <c r="L309" s="31">
        <v>317.75</v>
      </c>
      <c r="M309" s="31">
        <v>1.2114100000000001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162</v>
      </c>
      <c r="D310" s="40">
        <v>161.76666666666665</v>
      </c>
      <c r="E310" s="40">
        <v>160.33333333333331</v>
      </c>
      <c r="F310" s="40">
        <v>158.66666666666666</v>
      </c>
      <c r="G310" s="40">
        <v>157.23333333333332</v>
      </c>
      <c r="H310" s="40">
        <v>163.43333333333331</v>
      </c>
      <c r="I310" s="40">
        <v>164.86666666666665</v>
      </c>
      <c r="J310" s="40">
        <v>166.5333333333333</v>
      </c>
      <c r="K310" s="31">
        <v>163.19999999999999</v>
      </c>
      <c r="L310" s="31">
        <v>160.1</v>
      </c>
      <c r="M310" s="31">
        <v>28.44051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779.8</v>
      </c>
      <c r="D311" s="40">
        <v>780.1</v>
      </c>
      <c r="E311" s="40">
        <v>776.2</v>
      </c>
      <c r="F311" s="40">
        <v>772.6</v>
      </c>
      <c r="G311" s="40">
        <v>768.7</v>
      </c>
      <c r="H311" s="40">
        <v>783.7</v>
      </c>
      <c r="I311" s="40">
        <v>787.59999999999991</v>
      </c>
      <c r="J311" s="40">
        <v>791.2</v>
      </c>
      <c r="K311" s="31">
        <v>784</v>
      </c>
      <c r="L311" s="31">
        <v>776.5</v>
      </c>
      <c r="M311" s="31">
        <v>8.4505400000000002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250.5</v>
      </c>
      <c r="D312" s="40">
        <v>247.48333333333335</v>
      </c>
      <c r="E312" s="40">
        <v>241.01666666666671</v>
      </c>
      <c r="F312" s="40">
        <v>231.53333333333336</v>
      </c>
      <c r="G312" s="40">
        <v>225.06666666666672</v>
      </c>
      <c r="H312" s="40">
        <v>256.9666666666667</v>
      </c>
      <c r="I312" s="40">
        <v>263.43333333333334</v>
      </c>
      <c r="J312" s="40">
        <v>272.91666666666669</v>
      </c>
      <c r="K312" s="31">
        <v>253.95</v>
      </c>
      <c r="L312" s="31">
        <v>238</v>
      </c>
      <c r="M312" s="31">
        <v>16.683520000000001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324.60000000000002</v>
      </c>
      <c r="D313" s="40">
        <v>324.23333333333335</v>
      </c>
      <c r="E313" s="40">
        <v>318.4666666666667</v>
      </c>
      <c r="F313" s="40">
        <v>312.33333333333337</v>
      </c>
      <c r="G313" s="40">
        <v>306.56666666666672</v>
      </c>
      <c r="H313" s="40">
        <v>330.36666666666667</v>
      </c>
      <c r="I313" s="40">
        <v>336.13333333333333</v>
      </c>
      <c r="J313" s="40">
        <v>342.26666666666665</v>
      </c>
      <c r="K313" s="31">
        <v>330</v>
      </c>
      <c r="L313" s="31">
        <v>318.10000000000002</v>
      </c>
      <c r="M313" s="31">
        <v>7.7157099999999996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581.85</v>
      </c>
      <c r="D314" s="40">
        <v>583.26666666666677</v>
      </c>
      <c r="E314" s="40">
        <v>576.58333333333348</v>
      </c>
      <c r="F314" s="40">
        <v>571.31666666666672</v>
      </c>
      <c r="G314" s="40">
        <v>564.63333333333344</v>
      </c>
      <c r="H314" s="40">
        <v>588.53333333333353</v>
      </c>
      <c r="I314" s="40">
        <v>595.2166666666667</v>
      </c>
      <c r="J314" s="40">
        <v>600.48333333333358</v>
      </c>
      <c r="K314" s="31">
        <v>589.95000000000005</v>
      </c>
      <c r="L314" s="31">
        <v>578</v>
      </c>
      <c r="M314" s="31">
        <v>0.53683000000000003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186.95</v>
      </c>
      <c r="D315" s="40">
        <v>188.13333333333333</v>
      </c>
      <c r="E315" s="40">
        <v>185.41666666666666</v>
      </c>
      <c r="F315" s="40">
        <v>183.88333333333333</v>
      </c>
      <c r="G315" s="40">
        <v>181.16666666666666</v>
      </c>
      <c r="H315" s="40">
        <v>189.66666666666666</v>
      </c>
      <c r="I315" s="40">
        <v>192.38333333333335</v>
      </c>
      <c r="J315" s="40">
        <v>193.91666666666666</v>
      </c>
      <c r="K315" s="31">
        <v>190.85</v>
      </c>
      <c r="L315" s="31">
        <v>186.6</v>
      </c>
      <c r="M315" s="31">
        <v>45.624139999999997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47.75</v>
      </c>
      <c r="D316" s="40">
        <v>48</v>
      </c>
      <c r="E316" s="40">
        <v>47.35</v>
      </c>
      <c r="F316" s="40">
        <v>46.95</v>
      </c>
      <c r="G316" s="40">
        <v>46.300000000000004</v>
      </c>
      <c r="H316" s="40">
        <v>48.4</v>
      </c>
      <c r="I316" s="40">
        <v>49.050000000000004</v>
      </c>
      <c r="J316" s="40">
        <v>49.449999999999996</v>
      </c>
      <c r="K316" s="31">
        <v>48.65</v>
      </c>
      <c r="L316" s="31">
        <v>47.6</v>
      </c>
      <c r="M316" s="31">
        <v>11.03234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524.70000000000005</v>
      </c>
      <c r="D317" s="40">
        <v>528.03333333333342</v>
      </c>
      <c r="E317" s="40">
        <v>518.96666666666681</v>
      </c>
      <c r="F317" s="40">
        <v>513.23333333333335</v>
      </c>
      <c r="G317" s="40">
        <v>504.16666666666674</v>
      </c>
      <c r="H317" s="40">
        <v>533.76666666666688</v>
      </c>
      <c r="I317" s="40">
        <v>542.83333333333348</v>
      </c>
      <c r="J317" s="40">
        <v>548.56666666666695</v>
      </c>
      <c r="K317" s="31">
        <v>537.1</v>
      </c>
      <c r="L317" s="31">
        <v>522.29999999999995</v>
      </c>
      <c r="M317" s="31">
        <v>15.823510000000001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7303.55</v>
      </c>
      <c r="D318" s="40">
        <v>7303.1166666666659</v>
      </c>
      <c r="E318" s="40">
        <v>7273.2333333333318</v>
      </c>
      <c r="F318" s="40">
        <v>7242.9166666666661</v>
      </c>
      <c r="G318" s="40">
        <v>7213.0333333333319</v>
      </c>
      <c r="H318" s="40">
        <v>7333.4333333333316</v>
      </c>
      <c r="I318" s="40">
        <v>7363.3166666666648</v>
      </c>
      <c r="J318" s="40">
        <v>7393.6333333333314</v>
      </c>
      <c r="K318" s="31">
        <v>7333</v>
      </c>
      <c r="L318" s="31">
        <v>7272.8</v>
      </c>
      <c r="M318" s="31">
        <v>2.8155199999999998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1064.5</v>
      </c>
      <c r="D319" s="40">
        <v>1070.8333333333333</v>
      </c>
      <c r="E319" s="40">
        <v>1051.6666666666665</v>
      </c>
      <c r="F319" s="40">
        <v>1038.8333333333333</v>
      </c>
      <c r="G319" s="40">
        <v>1019.6666666666665</v>
      </c>
      <c r="H319" s="40">
        <v>1083.6666666666665</v>
      </c>
      <c r="I319" s="40">
        <v>1102.833333333333</v>
      </c>
      <c r="J319" s="40">
        <v>1115.6666666666665</v>
      </c>
      <c r="K319" s="31">
        <v>1090</v>
      </c>
      <c r="L319" s="31">
        <v>1058</v>
      </c>
      <c r="M319" s="31">
        <v>6.2594799999999999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268.8</v>
      </c>
      <c r="D320" s="40">
        <v>268.84999999999997</v>
      </c>
      <c r="E320" s="40">
        <v>266.69999999999993</v>
      </c>
      <c r="F320" s="40">
        <v>264.59999999999997</v>
      </c>
      <c r="G320" s="40">
        <v>262.44999999999993</v>
      </c>
      <c r="H320" s="40">
        <v>270.94999999999993</v>
      </c>
      <c r="I320" s="40">
        <v>273.09999999999991</v>
      </c>
      <c r="J320" s="40">
        <v>275.19999999999993</v>
      </c>
      <c r="K320" s="31">
        <v>271</v>
      </c>
      <c r="L320" s="31">
        <v>266.75</v>
      </c>
      <c r="M320" s="31">
        <v>3.9261900000000001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260.3</v>
      </c>
      <c r="D321" s="40">
        <v>262.66666666666669</v>
      </c>
      <c r="E321" s="40">
        <v>256.43333333333339</v>
      </c>
      <c r="F321" s="40">
        <v>252.56666666666672</v>
      </c>
      <c r="G321" s="40">
        <v>246.33333333333343</v>
      </c>
      <c r="H321" s="40">
        <v>266.53333333333336</v>
      </c>
      <c r="I321" s="40">
        <v>272.76666666666659</v>
      </c>
      <c r="J321" s="40">
        <v>276.63333333333333</v>
      </c>
      <c r="K321" s="31">
        <v>268.89999999999998</v>
      </c>
      <c r="L321" s="31">
        <v>258.8</v>
      </c>
      <c r="M321" s="31">
        <v>15.08517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2833.95</v>
      </c>
      <c r="D322" s="40">
        <v>2842.5833333333335</v>
      </c>
      <c r="E322" s="40">
        <v>2797.3666666666668</v>
      </c>
      <c r="F322" s="40">
        <v>2760.7833333333333</v>
      </c>
      <c r="G322" s="40">
        <v>2715.5666666666666</v>
      </c>
      <c r="H322" s="40">
        <v>2879.166666666667</v>
      </c>
      <c r="I322" s="40">
        <v>2924.3833333333332</v>
      </c>
      <c r="J322" s="40">
        <v>2960.9666666666672</v>
      </c>
      <c r="K322" s="31">
        <v>2887.8</v>
      </c>
      <c r="L322" s="31">
        <v>2806</v>
      </c>
      <c r="M322" s="31">
        <v>1.0529599999999999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2736.2</v>
      </c>
      <c r="D323" s="40">
        <v>2730.0666666666666</v>
      </c>
      <c r="E323" s="40">
        <v>2716.1333333333332</v>
      </c>
      <c r="F323" s="40">
        <v>2696.0666666666666</v>
      </c>
      <c r="G323" s="40">
        <v>2682.1333333333332</v>
      </c>
      <c r="H323" s="40">
        <v>2750.1333333333332</v>
      </c>
      <c r="I323" s="40">
        <v>2764.0666666666666</v>
      </c>
      <c r="J323" s="40">
        <v>2784.1333333333332</v>
      </c>
      <c r="K323" s="31">
        <v>2744</v>
      </c>
      <c r="L323" s="31">
        <v>2710</v>
      </c>
      <c r="M323" s="31">
        <v>7.4637500000000001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143.1</v>
      </c>
      <c r="D324" s="40">
        <v>144.4</v>
      </c>
      <c r="E324" s="40">
        <v>140.70000000000002</v>
      </c>
      <c r="F324" s="40">
        <v>138.30000000000001</v>
      </c>
      <c r="G324" s="40">
        <v>134.60000000000002</v>
      </c>
      <c r="H324" s="40">
        <v>146.80000000000001</v>
      </c>
      <c r="I324" s="40">
        <v>150.5</v>
      </c>
      <c r="J324" s="40">
        <v>152.9</v>
      </c>
      <c r="K324" s="31">
        <v>148.1</v>
      </c>
      <c r="L324" s="31">
        <v>142</v>
      </c>
      <c r="M324" s="31">
        <v>14.05081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719.9</v>
      </c>
      <c r="D325" s="40">
        <v>719.30000000000007</v>
      </c>
      <c r="E325" s="40">
        <v>714.60000000000014</v>
      </c>
      <c r="F325" s="40">
        <v>709.30000000000007</v>
      </c>
      <c r="G325" s="40">
        <v>704.60000000000014</v>
      </c>
      <c r="H325" s="40">
        <v>724.60000000000014</v>
      </c>
      <c r="I325" s="40">
        <v>729.30000000000018</v>
      </c>
      <c r="J325" s="40">
        <v>734.60000000000014</v>
      </c>
      <c r="K325" s="31">
        <v>724</v>
      </c>
      <c r="L325" s="31">
        <v>714</v>
      </c>
      <c r="M325" s="31">
        <v>2.2630400000000002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199.4</v>
      </c>
      <c r="D326" s="40">
        <v>199.91666666666666</v>
      </c>
      <c r="E326" s="40">
        <v>198.43333333333331</v>
      </c>
      <c r="F326" s="40">
        <v>197.46666666666664</v>
      </c>
      <c r="G326" s="40">
        <v>195.98333333333329</v>
      </c>
      <c r="H326" s="40">
        <v>200.88333333333333</v>
      </c>
      <c r="I326" s="40">
        <v>202.36666666666667</v>
      </c>
      <c r="J326" s="40">
        <v>203.33333333333334</v>
      </c>
      <c r="K326" s="31">
        <v>201.4</v>
      </c>
      <c r="L326" s="31">
        <v>198.95</v>
      </c>
      <c r="M326" s="31">
        <v>2.7305600000000001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1125.0999999999999</v>
      </c>
      <c r="D327" s="40">
        <v>1110.1666666666667</v>
      </c>
      <c r="E327" s="40">
        <v>1040.9333333333334</v>
      </c>
      <c r="F327" s="40">
        <v>956.76666666666665</v>
      </c>
      <c r="G327" s="40">
        <v>887.5333333333333</v>
      </c>
      <c r="H327" s="40">
        <v>1194.3333333333335</v>
      </c>
      <c r="I327" s="40">
        <v>1263.5666666666666</v>
      </c>
      <c r="J327" s="40">
        <v>1347.7333333333336</v>
      </c>
      <c r="K327" s="31">
        <v>1179.4000000000001</v>
      </c>
      <c r="L327" s="31">
        <v>1026</v>
      </c>
      <c r="M327" s="31">
        <v>76.225859999999997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2390.1999999999998</v>
      </c>
      <c r="D328" s="40">
        <v>2386.1833333333329</v>
      </c>
      <c r="E328" s="40">
        <v>2350.4166666666661</v>
      </c>
      <c r="F328" s="40">
        <v>2310.6333333333332</v>
      </c>
      <c r="G328" s="40">
        <v>2274.8666666666663</v>
      </c>
      <c r="H328" s="40">
        <v>2425.9666666666658</v>
      </c>
      <c r="I328" s="40">
        <v>2461.7333333333331</v>
      </c>
      <c r="J328" s="40">
        <v>2501.5166666666655</v>
      </c>
      <c r="K328" s="31">
        <v>2421.9499999999998</v>
      </c>
      <c r="L328" s="31">
        <v>2346.4</v>
      </c>
      <c r="M328" s="31">
        <v>4.32057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1717.5</v>
      </c>
      <c r="D329" s="40">
        <v>1712.25</v>
      </c>
      <c r="E329" s="40">
        <v>1676.6</v>
      </c>
      <c r="F329" s="40">
        <v>1635.6999999999998</v>
      </c>
      <c r="G329" s="40">
        <v>1600.0499999999997</v>
      </c>
      <c r="H329" s="40">
        <v>1753.15</v>
      </c>
      <c r="I329" s="40">
        <v>1788.8000000000002</v>
      </c>
      <c r="J329" s="40">
        <v>1829.7000000000003</v>
      </c>
      <c r="K329" s="31">
        <v>1747.9</v>
      </c>
      <c r="L329" s="31">
        <v>1671.35</v>
      </c>
      <c r="M329" s="31">
        <v>12.208209999999999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1569.2</v>
      </c>
      <c r="D330" s="40">
        <v>1571.5833333333333</v>
      </c>
      <c r="E330" s="40">
        <v>1561.2166666666665</v>
      </c>
      <c r="F330" s="40">
        <v>1553.2333333333331</v>
      </c>
      <c r="G330" s="40">
        <v>1542.8666666666663</v>
      </c>
      <c r="H330" s="40">
        <v>1579.5666666666666</v>
      </c>
      <c r="I330" s="40">
        <v>1589.9333333333334</v>
      </c>
      <c r="J330" s="40">
        <v>1597.9166666666667</v>
      </c>
      <c r="K330" s="31">
        <v>1581.95</v>
      </c>
      <c r="L330" s="31">
        <v>1563.6</v>
      </c>
      <c r="M330" s="31">
        <v>4.5373700000000001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1108.05</v>
      </c>
      <c r="D331" s="40">
        <v>1102.6833333333334</v>
      </c>
      <c r="E331" s="40">
        <v>1091.8166666666668</v>
      </c>
      <c r="F331" s="40">
        <v>1075.5833333333335</v>
      </c>
      <c r="G331" s="40">
        <v>1064.7166666666669</v>
      </c>
      <c r="H331" s="40">
        <v>1118.9166666666667</v>
      </c>
      <c r="I331" s="40">
        <v>1129.7833333333335</v>
      </c>
      <c r="J331" s="40">
        <v>1146.0166666666667</v>
      </c>
      <c r="K331" s="31">
        <v>1113.55</v>
      </c>
      <c r="L331" s="31">
        <v>1086.45</v>
      </c>
      <c r="M331" s="31">
        <v>2.5227400000000002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52.9</v>
      </c>
      <c r="D332" s="40">
        <v>53.066666666666663</v>
      </c>
      <c r="E332" s="40">
        <v>52.583333333333329</v>
      </c>
      <c r="F332" s="40">
        <v>52.266666666666666</v>
      </c>
      <c r="G332" s="40">
        <v>51.783333333333331</v>
      </c>
      <c r="H332" s="40">
        <v>53.383333333333326</v>
      </c>
      <c r="I332" s="40">
        <v>53.86666666666666</v>
      </c>
      <c r="J332" s="40">
        <v>54.183333333333323</v>
      </c>
      <c r="K332" s="31">
        <v>53.55</v>
      </c>
      <c r="L332" s="31">
        <v>52.75</v>
      </c>
      <c r="M332" s="31">
        <v>65.494010000000003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94.3</v>
      </c>
      <c r="D333" s="40">
        <v>93.600000000000009</v>
      </c>
      <c r="E333" s="40">
        <v>91.700000000000017</v>
      </c>
      <c r="F333" s="40">
        <v>89.100000000000009</v>
      </c>
      <c r="G333" s="40">
        <v>87.200000000000017</v>
      </c>
      <c r="H333" s="40">
        <v>96.200000000000017</v>
      </c>
      <c r="I333" s="40">
        <v>98.100000000000023</v>
      </c>
      <c r="J333" s="40">
        <v>100.70000000000002</v>
      </c>
      <c r="K333" s="31">
        <v>95.5</v>
      </c>
      <c r="L333" s="31">
        <v>91</v>
      </c>
      <c r="M333" s="31">
        <v>44.176000000000002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634.29999999999995</v>
      </c>
      <c r="D334" s="40">
        <v>639.65</v>
      </c>
      <c r="E334" s="40">
        <v>626.75</v>
      </c>
      <c r="F334" s="40">
        <v>619.20000000000005</v>
      </c>
      <c r="G334" s="40">
        <v>606.30000000000007</v>
      </c>
      <c r="H334" s="40">
        <v>647.19999999999993</v>
      </c>
      <c r="I334" s="40">
        <v>660.0999999999998</v>
      </c>
      <c r="J334" s="40">
        <v>667.64999999999986</v>
      </c>
      <c r="K334" s="31">
        <v>652.54999999999995</v>
      </c>
      <c r="L334" s="31">
        <v>632.1</v>
      </c>
      <c r="M334" s="31">
        <v>0.67544999999999999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25.9</v>
      </c>
      <c r="D335" s="40">
        <v>25.899999999999995</v>
      </c>
      <c r="E335" s="40">
        <v>25.649999999999991</v>
      </c>
      <c r="F335" s="40">
        <v>25.399999999999995</v>
      </c>
      <c r="G335" s="40">
        <v>25.149999999999991</v>
      </c>
      <c r="H335" s="40">
        <v>26.149999999999991</v>
      </c>
      <c r="I335" s="40">
        <v>26.4</v>
      </c>
      <c r="J335" s="40">
        <v>26.649999999999991</v>
      </c>
      <c r="K335" s="31">
        <v>26.15</v>
      </c>
      <c r="L335" s="31">
        <v>25.65</v>
      </c>
      <c r="M335" s="31">
        <v>103.08628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60.05</v>
      </c>
      <c r="D336" s="40">
        <v>60.366666666666667</v>
      </c>
      <c r="E336" s="40">
        <v>59.583333333333336</v>
      </c>
      <c r="F336" s="40">
        <v>59.116666666666667</v>
      </c>
      <c r="G336" s="40">
        <v>58.333333333333336</v>
      </c>
      <c r="H336" s="40">
        <v>60.833333333333336</v>
      </c>
      <c r="I336" s="40">
        <v>61.616666666666667</v>
      </c>
      <c r="J336" s="40">
        <v>62.083333333333336</v>
      </c>
      <c r="K336" s="31">
        <v>61.15</v>
      </c>
      <c r="L336" s="31">
        <v>59.9</v>
      </c>
      <c r="M336" s="31">
        <v>23.302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178.7</v>
      </c>
      <c r="D337" s="40">
        <v>176.85</v>
      </c>
      <c r="E337" s="40">
        <v>173.95</v>
      </c>
      <c r="F337" s="40">
        <v>169.2</v>
      </c>
      <c r="G337" s="40">
        <v>166.29999999999998</v>
      </c>
      <c r="H337" s="40">
        <v>181.6</v>
      </c>
      <c r="I337" s="40">
        <v>184.50000000000003</v>
      </c>
      <c r="J337" s="40">
        <v>189.25</v>
      </c>
      <c r="K337" s="31">
        <v>179.75</v>
      </c>
      <c r="L337" s="31">
        <v>172.1</v>
      </c>
      <c r="M337" s="31">
        <v>440.51841000000002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266.45</v>
      </c>
      <c r="D338" s="40">
        <v>265.13333333333333</v>
      </c>
      <c r="E338" s="40">
        <v>260.31666666666666</v>
      </c>
      <c r="F338" s="40">
        <v>254.18333333333334</v>
      </c>
      <c r="G338" s="40">
        <v>249.36666666666667</v>
      </c>
      <c r="H338" s="40">
        <v>271.26666666666665</v>
      </c>
      <c r="I338" s="40">
        <v>276.08333333333326</v>
      </c>
      <c r="J338" s="40">
        <v>282.21666666666664</v>
      </c>
      <c r="K338" s="31">
        <v>269.95</v>
      </c>
      <c r="L338" s="31">
        <v>259</v>
      </c>
      <c r="M338" s="31">
        <v>18.24701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119.1</v>
      </c>
      <c r="D339" s="40">
        <v>119.39999999999999</v>
      </c>
      <c r="E339" s="40">
        <v>117.99999999999999</v>
      </c>
      <c r="F339" s="40">
        <v>116.89999999999999</v>
      </c>
      <c r="G339" s="40">
        <v>115.49999999999999</v>
      </c>
      <c r="H339" s="40">
        <v>120.49999999999999</v>
      </c>
      <c r="I339" s="40">
        <v>121.89999999999999</v>
      </c>
      <c r="J339" s="40">
        <v>122.99999999999999</v>
      </c>
      <c r="K339" s="31">
        <v>120.8</v>
      </c>
      <c r="L339" s="31">
        <v>118.3</v>
      </c>
      <c r="M339" s="31">
        <v>171.98632000000001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504.3</v>
      </c>
      <c r="D340" s="40">
        <v>508.26666666666665</v>
      </c>
      <c r="E340" s="40">
        <v>497.0333333333333</v>
      </c>
      <c r="F340" s="40">
        <v>489.76666666666665</v>
      </c>
      <c r="G340" s="40">
        <v>478.5333333333333</v>
      </c>
      <c r="H340" s="40">
        <v>515.5333333333333</v>
      </c>
      <c r="I340" s="40">
        <v>526.76666666666665</v>
      </c>
      <c r="J340" s="40">
        <v>534.0333333333333</v>
      </c>
      <c r="K340" s="31">
        <v>519.5</v>
      </c>
      <c r="L340" s="31">
        <v>501</v>
      </c>
      <c r="M340" s="31">
        <v>2.6349999999999998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88.3</v>
      </c>
      <c r="D341" s="40">
        <v>86.966666666666654</v>
      </c>
      <c r="E341" s="40">
        <v>85.233333333333306</v>
      </c>
      <c r="F341" s="40">
        <v>82.166666666666657</v>
      </c>
      <c r="G341" s="40">
        <v>80.433333333333309</v>
      </c>
      <c r="H341" s="40">
        <v>90.033333333333303</v>
      </c>
      <c r="I341" s="40">
        <v>91.766666666666652</v>
      </c>
      <c r="J341" s="40">
        <v>94.8333333333333</v>
      </c>
      <c r="K341" s="31">
        <v>88.7</v>
      </c>
      <c r="L341" s="31">
        <v>83.9</v>
      </c>
      <c r="M341" s="31">
        <v>503.13497999999998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62.8</v>
      </c>
      <c r="D342" s="40">
        <v>62.966666666666661</v>
      </c>
      <c r="E342" s="40">
        <v>62.133333333333326</v>
      </c>
      <c r="F342" s="40">
        <v>61.466666666666661</v>
      </c>
      <c r="G342" s="40">
        <v>60.633333333333326</v>
      </c>
      <c r="H342" s="40">
        <v>63.633333333333326</v>
      </c>
      <c r="I342" s="40">
        <v>64.466666666666654</v>
      </c>
      <c r="J342" s="40">
        <v>65.133333333333326</v>
      </c>
      <c r="K342" s="31">
        <v>63.8</v>
      </c>
      <c r="L342" s="31">
        <v>62.3</v>
      </c>
      <c r="M342" s="31">
        <v>12.69511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3889.35</v>
      </c>
      <c r="D343" s="40">
        <v>3904.7833333333333</v>
      </c>
      <c r="E343" s="40">
        <v>3840.5666666666666</v>
      </c>
      <c r="F343" s="40">
        <v>3791.7833333333333</v>
      </c>
      <c r="G343" s="40">
        <v>3727.5666666666666</v>
      </c>
      <c r="H343" s="40">
        <v>3953.5666666666666</v>
      </c>
      <c r="I343" s="40">
        <v>4017.7833333333328</v>
      </c>
      <c r="J343" s="40">
        <v>4066.5666666666666</v>
      </c>
      <c r="K343" s="31">
        <v>3969</v>
      </c>
      <c r="L343" s="31">
        <v>3856</v>
      </c>
      <c r="M343" s="31">
        <v>2.0954999999999999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17654.2</v>
      </c>
      <c r="D344" s="40">
        <v>17635.716666666664</v>
      </c>
      <c r="E344" s="40">
        <v>17556.433333333327</v>
      </c>
      <c r="F344" s="40">
        <v>17458.666666666664</v>
      </c>
      <c r="G344" s="40">
        <v>17379.383333333328</v>
      </c>
      <c r="H344" s="40">
        <v>17733.483333333326</v>
      </c>
      <c r="I344" s="40">
        <v>17812.766666666659</v>
      </c>
      <c r="J344" s="40">
        <v>17910.533333333326</v>
      </c>
      <c r="K344" s="31">
        <v>17715</v>
      </c>
      <c r="L344" s="31">
        <v>17537.95</v>
      </c>
      <c r="M344" s="31">
        <v>0.36685000000000001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51.45</v>
      </c>
      <c r="D345" s="40">
        <v>51.616666666666674</v>
      </c>
      <c r="E345" s="40">
        <v>50.633333333333347</v>
      </c>
      <c r="F345" s="40">
        <v>49.81666666666667</v>
      </c>
      <c r="G345" s="40">
        <v>48.833333333333343</v>
      </c>
      <c r="H345" s="40">
        <v>52.433333333333351</v>
      </c>
      <c r="I345" s="40">
        <v>53.416666666666671</v>
      </c>
      <c r="J345" s="40">
        <v>54.233333333333356</v>
      </c>
      <c r="K345" s="31">
        <v>52.6</v>
      </c>
      <c r="L345" s="31">
        <v>50.8</v>
      </c>
      <c r="M345" s="31">
        <v>14.30946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2523.3000000000002</v>
      </c>
      <c r="D346" s="40">
        <v>2517.7833333333333</v>
      </c>
      <c r="E346" s="40">
        <v>2497.5666666666666</v>
      </c>
      <c r="F346" s="40">
        <v>2471.8333333333335</v>
      </c>
      <c r="G346" s="40">
        <v>2451.6166666666668</v>
      </c>
      <c r="H346" s="40">
        <v>2543.5166666666664</v>
      </c>
      <c r="I346" s="40">
        <v>2563.7333333333327</v>
      </c>
      <c r="J346" s="40">
        <v>2589.4666666666662</v>
      </c>
      <c r="K346" s="31">
        <v>2538</v>
      </c>
      <c r="L346" s="31">
        <v>2492.0500000000002</v>
      </c>
      <c r="M346" s="31">
        <v>0.13849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418.6</v>
      </c>
      <c r="D347" s="40">
        <v>418.38333333333338</v>
      </c>
      <c r="E347" s="40">
        <v>397.41666666666674</v>
      </c>
      <c r="F347" s="40">
        <v>376.23333333333335</v>
      </c>
      <c r="G347" s="40">
        <v>355.26666666666671</v>
      </c>
      <c r="H347" s="40">
        <v>439.56666666666678</v>
      </c>
      <c r="I347" s="40">
        <v>460.53333333333336</v>
      </c>
      <c r="J347" s="40">
        <v>481.71666666666681</v>
      </c>
      <c r="K347" s="31">
        <v>439.35</v>
      </c>
      <c r="L347" s="31">
        <v>397.2</v>
      </c>
      <c r="M347" s="31">
        <v>130.05295000000001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706.75</v>
      </c>
      <c r="D348" s="40">
        <v>708.11666666666667</v>
      </c>
      <c r="E348" s="40">
        <v>692.23333333333335</v>
      </c>
      <c r="F348" s="40">
        <v>677.7166666666667</v>
      </c>
      <c r="G348" s="40">
        <v>661.83333333333337</v>
      </c>
      <c r="H348" s="40">
        <v>722.63333333333333</v>
      </c>
      <c r="I348" s="40">
        <v>738.51666666666677</v>
      </c>
      <c r="J348" s="40">
        <v>753.0333333333333</v>
      </c>
      <c r="K348" s="31">
        <v>724</v>
      </c>
      <c r="L348" s="31">
        <v>693.6</v>
      </c>
      <c r="M348" s="31">
        <v>7.3214199999999998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116.8</v>
      </c>
      <c r="D349" s="40">
        <v>116.64999999999999</v>
      </c>
      <c r="E349" s="40">
        <v>115.89999999999998</v>
      </c>
      <c r="F349" s="40">
        <v>114.99999999999999</v>
      </c>
      <c r="G349" s="40">
        <v>114.24999999999997</v>
      </c>
      <c r="H349" s="40">
        <v>117.54999999999998</v>
      </c>
      <c r="I349" s="40">
        <v>118.30000000000001</v>
      </c>
      <c r="J349" s="40">
        <v>119.19999999999999</v>
      </c>
      <c r="K349" s="31">
        <v>117.4</v>
      </c>
      <c r="L349" s="31">
        <v>115.75</v>
      </c>
      <c r="M349" s="31">
        <v>196.91247999999999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156.65</v>
      </c>
      <c r="D350" s="40">
        <v>157.86666666666667</v>
      </c>
      <c r="E350" s="40">
        <v>153.78333333333336</v>
      </c>
      <c r="F350" s="40">
        <v>150.91666666666669</v>
      </c>
      <c r="G350" s="40">
        <v>146.83333333333337</v>
      </c>
      <c r="H350" s="40">
        <v>160.73333333333335</v>
      </c>
      <c r="I350" s="40">
        <v>164.81666666666666</v>
      </c>
      <c r="J350" s="40">
        <v>167.68333333333334</v>
      </c>
      <c r="K350" s="31">
        <v>161.94999999999999</v>
      </c>
      <c r="L350" s="31">
        <v>155</v>
      </c>
      <c r="M350" s="31">
        <v>14.640330000000001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4019.4</v>
      </c>
      <c r="D351" s="40">
        <v>4061.1333333333332</v>
      </c>
      <c r="E351" s="40">
        <v>3962.2666666666664</v>
      </c>
      <c r="F351" s="40">
        <v>3905.1333333333332</v>
      </c>
      <c r="G351" s="40">
        <v>3806.2666666666664</v>
      </c>
      <c r="H351" s="40">
        <v>4118.2666666666664</v>
      </c>
      <c r="I351" s="40">
        <v>4217.1333333333332</v>
      </c>
      <c r="J351" s="40">
        <v>4274.2666666666664</v>
      </c>
      <c r="K351" s="31">
        <v>4160</v>
      </c>
      <c r="L351" s="31">
        <v>4004</v>
      </c>
      <c r="M351" s="31">
        <v>1.0191600000000001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333.35</v>
      </c>
      <c r="D352" s="40">
        <v>326.51666666666665</v>
      </c>
      <c r="E352" s="40">
        <v>317.13333333333333</v>
      </c>
      <c r="F352" s="40">
        <v>300.91666666666669</v>
      </c>
      <c r="G352" s="40">
        <v>291.53333333333336</v>
      </c>
      <c r="H352" s="40">
        <v>342.73333333333329</v>
      </c>
      <c r="I352" s="40">
        <v>352.11666666666662</v>
      </c>
      <c r="J352" s="40">
        <v>368.33333333333326</v>
      </c>
      <c r="K352" s="31">
        <v>335.9</v>
      </c>
      <c r="L352" s="31">
        <v>310.3</v>
      </c>
      <c r="M352" s="31">
        <v>29.867329999999999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>
        <v>326.25</v>
      </c>
      <c r="D353" s="40">
        <v>327.34999999999997</v>
      </c>
      <c r="E353" s="40">
        <v>322.69999999999993</v>
      </c>
      <c r="F353" s="40">
        <v>319.14999999999998</v>
      </c>
      <c r="G353" s="40">
        <v>314.49999999999994</v>
      </c>
      <c r="H353" s="40">
        <v>330.89999999999992</v>
      </c>
      <c r="I353" s="40">
        <v>335.5499999999999</v>
      </c>
      <c r="J353" s="40">
        <v>339.09999999999991</v>
      </c>
      <c r="K353" s="31">
        <v>332</v>
      </c>
      <c r="L353" s="31">
        <v>323.8</v>
      </c>
      <c r="M353" s="31">
        <v>0.68072999999999995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2973</v>
      </c>
      <c r="D354" s="40">
        <v>2973.4333333333329</v>
      </c>
      <c r="E354" s="40">
        <v>2948.8666666666659</v>
      </c>
      <c r="F354" s="40">
        <v>2924.7333333333331</v>
      </c>
      <c r="G354" s="40">
        <v>2900.1666666666661</v>
      </c>
      <c r="H354" s="40">
        <v>2997.5666666666657</v>
      </c>
      <c r="I354" s="40">
        <v>3022.1333333333323</v>
      </c>
      <c r="J354" s="40">
        <v>3046.2666666666655</v>
      </c>
      <c r="K354" s="31">
        <v>2998</v>
      </c>
      <c r="L354" s="31">
        <v>2949.3</v>
      </c>
      <c r="M354" s="31">
        <v>3.4243899999999998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720.95</v>
      </c>
      <c r="D355" s="40">
        <v>726.9666666666667</v>
      </c>
      <c r="E355" s="40">
        <v>710.98333333333335</v>
      </c>
      <c r="F355" s="40">
        <v>701.01666666666665</v>
      </c>
      <c r="G355" s="40">
        <v>685.0333333333333</v>
      </c>
      <c r="H355" s="40">
        <v>736.93333333333339</v>
      </c>
      <c r="I355" s="40">
        <v>752.91666666666674</v>
      </c>
      <c r="J355" s="40">
        <v>762.88333333333344</v>
      </c>
      <c r="K355" s="31">
        <v>742.95</v>
      </c>
      <c r="L355" s="31">
        <v>717</v>
      </c>
      <c r="M355" s="31">
        <v>0.38417000000000001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317.10000000000002</v>
      </c>
      <c r="D356" s="40">
        <v>311.95</v>
      </c>
      <c r="E356" s="40">
        <v>303.95</v>
      </c>
      <c r="F356" s="40">
        <v>290.8</v>
      </c>
      <c r="G356" s="40">
        <v>282.8</v>
      </c>
      <c r="H356" s="40">
        <v>325.09999999999997</v>
      </c>
      <c r="I356" s="40">
        <v>333.09999999999997</v>
      </c>
      <c r="J356" s="40">
        <v>346.24999999999994</v>
      </c>
      <c r="K356" s="31">
        <v>319.95</v>
      </c>
      <c r="L356" s="31">
        <v>298.8</v>
      </c>
      <c r="M356" s="31">
        <v>23.986049999999999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1368.8</v>
      </c>
      <c r="D357" s="40">
        <v>1369.8999999999999</v>
      </c>
      <c r="E357" s="40">
        <v>1361.8999999999996</v>
      </c>
      <c r="F357" s="40">
        <v>1354.9999999999998</v>
      </c>
      <c r="G357" s="40">
        <v>1346.9999999999995</v>
      </c>
      <c r="H357" s="40">
        <v>1376.7999999999997</v>
      </c>
      <c r="I357" s="40">
        <v>1384.8000000000002</v>
      </c>
      <c r="J357" s="40">
        <v>1391.6999999999998</v>
      </c>
      <c r="K357" s="31">
        <v>1377.9</v>
      </c>
      <c r="L357" s="31">
        <v>1363</v>
      </c>
      <c r="M357" s="31">
        <v>1.7086699999999999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33140.9</v>
      </c>
      <c r="D358" s="40">
        <v>33215.366666666661</v>
      </c>
      <c r="E358" s="40">
        <v>32938.733333333323</v>
      </c>
      <c r="F358" s="40">
        <v>32736.566666666658</v>
      </c>
      <c r="G358" s="40">
        <v>32459.93333333332</v>
      </c>
      <c r="H358" s="40">
        <v>33417.533333333326</v>
      </c>
      <c r="I358" s="40">
        <v>33694.166666666672</v>
      </c>
      <c r="J358" s="40">
        <v>33896.333333333328</v>
      </c>
      <c r="K358" s="31">
        <v>33492</v>
      </c>
      <c r="L358" s="31">
        <v>33013.199999999997</v>
      </c>
      <c r="M358" s="31">
        <v>0.14516999999999999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2841.7</v>
      </c>
      <c r="D359" s="40">
        <v>2849.2333333333336</v>
      </c>
      <c r="E359" s="40">
        <v>2803.4666666666672</v>
      </c>
      <c r="F359" s="40">
        <v>2765.2333333333336</v>
      </c>
      <c r="G359" s="40">
        <v>2719.4666666666672</v>
      </c>
      <c r="H359" s="40">
        <v>2887.4666666666672</v>
      </c>
      <c r="I359" s="40">
        <v>2933.2333333333336</v>
      </c>
      <c r="J359" s="40">
        <v>2971.4666666666672</v>
      </c>
      <c r="K359" s="31">
        <v>2895</v>
      </c>
      <c r="L359" s="31">
        <v>2811</v>
      </c>
      <c r="M359" s="31">
        <v>1.45448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221.65</v>
      </c>
      <c r="D360" s="40">
        <v>221.31666666666669</v>
      </c>
      <c r="E360" s="40">
        <v>220.43333333333339</v>
      </c>
      <c r="F360" s="40">
        <v>219.2166666666667</v>
      </c>
      <c r="G360" s="40">
        <v>218.3333333333334</v>
      </c>
      <c r="H360" s="40">
        <v>222.53333333333339</v>
      </c>
      <c r="I360" s="40">
        <v>223.41666666666666</v>
      </c>
      <c r="J360" s="40">
        <v>224.63333333333338</v>
      </c>
      <c r="K360" s="31">
        <v>222.2</v>
      </c>
      <c r="L360" s="31">
        <v>220.1</v>
      </c>
      <c r="M360" s="31">
        <v>26.565829999999998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5673.05</v>
      </c>
      <c r="D361" s="40">
        <v>5669.6833333333334</v>
      </c>
      <c r="E361" s="40">
        <v>5629.3666666666668</v>
      </c>
      <c r="F361" s="40">
        <v>5585.6833333333334</v>
      </c>
      <c r="G361" s="40">
        <v>5545.3666666666668</v>
      </c>
      <c r="H361" s="40">
        <v>5713.3666666666668</v>
      </c>
      <c r="I361" s="40">
        <v>5753.6833333333343</v>
      </c>
      <c r="J361" s="40">
        <v>5797.3666666666668</v>
      </c>
      <c r="K361" s="31">
        <v>5710</v>
      </c>
      <c r="L361" s="31">
        <v>5626</v>
      </c>
      <c r="M361" s="31">
        <v>0.40717999999999999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237.95</v>
      </c>
      <c r="D362" s="40">
        <v>239.20000000000002</v>
      </c>
      <c r="E362" s="40">
        <v>235.25000000000003</v>
      </c>
      <c r="F362" s="40">
        <v>232.55</v>
      </c>
      <c r="G362" s="40">
        <v>228.60000000000002</v>
      </c>
      <c r="H362" s="40">
        <v>241.90000000000003</v>
      </c>
      <c r="I362" s="40">
        <v>245.85000000000002</v>
      </c>
      <c r="J362" s="40">
        <v>248.55000000000004</v>
      </c>
      <c r="K362" s="31">
        <v>243.15</v>
      </c>
      <c r="L362" s="31">
        <v>236.5</v>
      </c>
      <c r="M362" s="31">
        <v>10.898820000000001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875.85</v>
      </c>
      <c r="D363" s="40">
        <v>877.1</v>
      </c>
      <c r="E363" s="40">
        <v>859.25</v>
      </c>
      <c r="F363" s="40">
        <v>842.65</v>
      </c>
      <c r="G363" s="40">
        <v>824.8</v>
      </c>
      <c r="H363" s="40">
        <v>893.7</v>
      </c>
      <c r="I363" s="40">
        <v>911.55000000000018</v>
      </c>
      <c r="J363" s="40">
        <v>928.15000000000009</v>
      </c>
      <c r="K363" s="31">
        <v>894.95</v>
      </c>
      <c r="L363" s="31">
        <v>860.5</v>
      </c>
      <c r="M363" s="31">
        <v>2.34768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2244.1999999999998</v>
      </c>
      <c r="D364" s="40">
        <v>2251.3833333333332</v>
      </c>
      <c r="E364" s="40">
        <v>2232.8166666666666</v>
      </c>
      <c r="F364" s="40">
        <v>2221.4333333333334</v>
      </c>
      <c r="G364" s="40">
        <v>2202.8666666666668</v>
      </c>
      <c r="H364" s="40">
        <v>2262.7666666666664</v>
      </c>
      <c r="I364" s="40">
        <v>2281.333333333333</v>
      </c>
      <c r="J364" s="40">
        <v>2292.7166666666662</v>
      </c>
      <c r="K364" s="31">
        <v>2269.9499999999998</v>
      </c>
      <c r="L364" s="31">
        <v>2240</v>
      </c>
      <c r="M364" s="31">
        <v>2.2570199999999998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2351.25</v>
      </c>
      <c r="D365" s="40">
        <v>2337.3666666666668</v>
      </c>
      <c r="E365" s="40">
        <v>2294.9333333333334</v>
      </c>
      <c r="F365" s="40">
        <v>2238.6166666666668</v>
      </c>
      <c r="G365" s="40">
        <v>2196.1833333333334</v>
      </c>
      <c r="H365" s="40">
        <v>2393.6833333333334</v>
      </c>
      <c r="I365" s="40">
        <v>2436.1166666666668</v>
      </c>
      <c r="J365" s="40">
        <v>2492.4333333333334</v>
      </c>
      <c r="K365" s="31">
        <v>2379.8000000000002</v>
      </c>
      <c r="L365" s="31">
        <v>2281.0500000000002</v>
      </c>
      <c r="M365" s="31">
        <v>11.37222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969.15</v>
      </c>
      <c r="D366" s="40">
        <v>972.9666666666667</v>
      </c>
      <c r="E366" s="40">
        <v>961.43333333333339</v>
      </c>
      <c r="F366" s="40">
        <v>953.7166666666667</v>
      </c>
      <c r="G366" s="40">
        <v>942.18333333333339</v>
      </c>
      <c r="H366" s="40">
        <v>980.68333333333339</v>
      </c>
      <c r="I366" s="40">
        <v>992.2166666666667</v>
      </c>
      <c r="J366" s="40">
        <v>999.93333333333339</v>
      </c>
      <c r="K366" s="31">
        <v>984.5</v>
      </c>
      <c r="L366" s="31">
        <v>965.25</v>
      </c>
      <c r="M366" s="31">
        <v>0.29071000000000002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1936.1</v>
      </c>
      <c r="D367" s="40">
        <v>1934.9166666666667</v>
      </c>
      <c r="E367" s="40">
        <v>1885.8333333333335</v>
      </c>
      <c r="F367" s="40">
        <v>1835.5666666666668</v>
      </c>
      <c r="G367" s="40">
        <v>1786.4833333333336</v>
      </c>
      <c r="H367" s="40">
        <v>1985.1833333333334</v>
      </c>
      <c r="I367" s="40">
        <v>2034.2666666666669</v>
      </c>
      <c r="J367" s="40">
        <v>2084.5333333333333</v>
      </c>
      <c r="K367" s="31">
        <v>1984</v>
      </c>
      <c r="L367" s="31">
        <v>1884.65</v>
      </c>
      <c r="M367" s="31">
        <v>5.5416499999999997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1524.35</v>
      </c>
      <c r="D368" s="40">
        <v>1524.9166666666667</v>
      </c>
      <c r="E368" s="40">
        <v>1500.4333333333334</v>
      </c>
      <c r="F368" s="40">
        <v>1476.5166666666667</v>
      </c>
      <c r="G368" s="40">
        <v>1452.0333333333333</v>
      </c>
      <c r="H368" s="40">
        <v>1548.8333333333335</v>
      </c>
      <c r="I368" s="40">
        <v>1573.3166666666666</v>
      </c>
      <c r="J368" s="40">
        <v>1597.2333333333336</v>
      </c>
      <c r="K368" s="31">
        <v>1549.4</v>
      </c>
      <c r="L368" s="31">
        <v>1501</v>
      </c>
      <c r="M368" s="31">
        <v>1.2964800000000001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127.55</v>
      </c>
      <c r="D369" s="40">
        <v>126.78333333333335</v>
      </c>
      <c r="E369" s="40">
        <v>125.51666666666668</v>
      </c>
      <c r="F369" s="40">
        <v>123.48333333333333</v>
      </c>
      <c r="G369" s="40">
        <v>122.21666666666667</v>
      </c>
      <c r="H369" s="40">
        <v>128.81666666666669</v>
      </c>
      <c r="I369" s="40">
        <v>130.08333333333337</v>
      </c>
      <c r="J369" s="40">
        <v>132.1166666666667</v>
      </c>
      <c r="K369" s="31">
        <v>128.05000000000001</v>
      </c>
      <c r="L369" s="31">
        <v>124.75</v>
      </c>
      <c r="M369" s="31">
        <v>57.428930000000001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233.85</v>
      </c>
      <c r="D370" s="40">
        <v>233.61666666666667</v>
      </c>
      <c r="E370" s="40">
        <v>230.73333333333335</v>
      </c>
      <c r="F370" s="40">
        <v>227.61666666666667</v>
      </c>
      <c r="G370" s="40">
        <v>224.73333333333335</v>
      </c>
      <c r="H370" s="40">
        <v>236.73333333333335</v>
      </c>
      <c r="I370" s="40">
        <v>239.61666666666667</v>
      </c>
      <c r="J370" s="40">
        <v>242.73333333333335</v>
      </c>
      <c r="K370" s="31">
        <v>236.5</v>
      </c>
      <c r="L370" s="31">
        <v>230.5</v>
      </c>
      <c r="M370" s="31">
        <v>89.45881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329.65</v>
      </c>
      <c r="D371" s="40">
        <v>325.18333333333334</v>
      </c>
      <c r="E371" s="40">
        <v>315.9666666666667</v>
      </c>
      <c r="F371" s="40">
        <v>302.28333333333336</v>
      </c>
      <c r="G371" s="40">
        <v>293.06666666666672</v>
      </c>
      <c r="H371" s="40">
        <v>338.86666666666667</v>
      </c>
      <c r="I371" s="40">
        <v>348.08333333333326</v>
      </c>
      <c r="J371" s="40">
        <v>361.76666666666665</v>
      </c>
      <c r="K371" s="31">
        <v>334.4</v>
      </c>
      <c r="L371" s="31">
        <v>311.5</v>
      </c>
      <c r="M371" s="31">
        <v>30.586980000000001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711.35</v>
      </c>
      <c r="D372" s="40">
        <v>714.51666666666677</v>
      </c>
      <c r="E372" s="40">
        <v>705.48333333333358</v>
      </c>
      <c r="F372" s="40">
        <v>699.61666666666679</v>
      </c>
      <c r="G372" s="40">
        <v>690.5833333333336</v>
      </c>
      <c r="H372" s="40">
        <v>720.38333333333355</v>
      </c>
      <c r="I372" s="40">
        <v>729.41666666666663</v>
      </c>
      <c r="J372" s="40">
        <v>735.28333333333353</v>
      </c>
      <c r="K372" s="31">
        <v>723.55</v>
      </c>
      <c r="L372" s="31">
        <v>708.65</v>
      </c>
      <c r="M372" s="31">
        <v>3.6460900000000001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139.30000000000001</v>
      </c>
      <c r="D373" s="40">
        <v>138.86666666666667</v>
      </c>
      <c r="E373" s="40">
        <v>135.43333333333334</v>
      </c>
      <c r="F373" s="40">
        <v>131.56666666666666</v>
      </c>
      <c r="G373" s="40">
        <v>128.13333333333333</v>
      </c>
      <c r="H373" s="40">
        <v>142.73333333333335</v>
      </c>
      <c r="I373" s="40">
        <v>146.16666666666669</v>
      </c>
      <c r="J373" s="40">
        <v>150.03333333333336</v>
      </c>
      <c r="K373" s="31">
        <v>142.30000000000001</v>
      </c>
      <c r="L373" s="31">
        <v>135</v>
      </c>
      <c r="M373" s="31">
        <v>4.3949100000000003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5622.1</v>
      </c>
      <c r="D374" s="40">
        <v>5630.7833333333328</v>
      </c>
      <c r="E374" s="40">
        <v>5561.6666666666661</v>
      </c>
      <c r="F374" s="40">
        <v>5501.2333333333336</v>
      </c>
      <c r="G374" s="40">
        <v>5432.1166666666668</v>
      </c>
      <c r="H374" s="40">
        <v>5691.2166666666653</v>
      </c>
      <c r="I374" s="40">
        <v>5760.3333333333321</v>
      </c>
      <c r="J374" s="40">
        <v>5820.7666666666646</v>
      </c>
      <c r="K374" s="31">
        <v>5699.9</v>
      </c>
      <c r="L374" s="31">
        <v>5570.35</v>
      </c>
      <c r="M374" s="31">
        <v>8.3299999999999999E-2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12908.15</v>
      </c>
      <c r="D375" s="40">
        <v>12932.966666666665</v>
      </c>
      <c r="E375" s="40">
        <v>12825.98333333333</v>
      </c>
      <c r="F375" s="40">
        <v>12743.816666666664</v>
      </c>
      <c r="G375" s="40">
        <v>12636.833333333328</v>
      </c>
      <c r="H375" s="40">
        <v>13015.133333333331</v>
      </c>
      <c r="I375" s="40">
        <v>13122.116666666665</v>
      </c>
      <c r="J375" s="40">
        <v>13204.283333333333</v>
      </c>
      <c r="K375" s="31">
        <v>13039.95</v>
      </c>
      <c r="L375" s="31">
        <v>12850.8</v>
      </c>
      <c r="M375" s="31">
        <v>0.13779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40.85</v>
      </c>
      <c r="D376" s="40">
        <v>40.783333333333339</v>
      </c>
      <c r="E376" s="40">
        <v>40.366666666666674</v>
      </c>
      <c r="F376" s="40">
        <v>39.883333333333333</v>
      </c>
      <c r="G376" s="40">
        <v>39.466666666666669</v>
      </c>
      <c r="H376" s="40">
        <v>41.26666666666668</v>
      </c>
      <c r="I376" s="40">
        <v>41.683333333333351</v>
      </c>
      <c r="J376" s="40">
        <v>42.166666666666686</v>
      </c>
      <c r="K376" s="31">
        <v>41.2</v>
      </c>
      <c r="L376" s="31">
        <v>40.299999999999997</v>
      </c>
      <c r="M376" s="31">
        <v>415.60169999999999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774.95</v>
      </c>
      <c r="D377" s="40">
        <v>765.33333333333337</v>
      </c>
      <c r="E377" s="40">
        <v>745.66666666666674</v>
      </c>
      <c r="F377" s="40">
        <v>716.38333333333333</v>
      </c>
      <c r="G377" s="40">
        <v>696.7166666666667</v>
      </c>
      <c r="H377" s="40">
        <v>794.61666666666679</v>
      </c>
      <c r="I377" s="40">
        <v>814.28333333333353</v>
      </c>
      <c r="J377" s="40">
        <v>843.56666666666683</v>
      </c>
      <c r="K377" s="31">
        <v>785</v>
      </c>
      <c r="L377" s="31">
        <v>736.05</v>
      </c>
      <c r="M377" s="31">
        <v>4.2351599999999996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214.85</v>
      </c>
      <c r="D378" s="40">
        <v>215.41666666666666</v>
      </c>
      <c r="E378" s="40">
        <v>213.58333333333331</v>
      </c>
      <c r="F378" s="40">
        <v>212.31666666666666</v>
      </c>
      <c r="G378" s="40">
        <v>210.48333333333332</v>
      </c>
      <c r="H378" s="40">
        <v>216.68333333333331</v>
      </c>
      <c r="I378" s="40">
        <v>218.51666666666662</v>
      </c>
      <c r="J378" s="40">
        <v>219.7833333333333</v>
      </c>
      <c r="K378" s="31">
        <v>217.25</v>
      </c>
      <c r="L378" s="31">
        <v>214.15</v>
      </c>
      <c r="M378" s="31">
        <v>49.683759999999999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151.65</v>
      </c>
      <c r="D379" s="40">
        <v>151.56666666666669</v>
      </c>
      <c r="E379" s="40">
        <v>150.43333333333339</v>
      </c>
      <c r="F379" s="40">
        <v>149.2166666666667</v>
      </c>
      <c r="G379" s="40">
        <v>148.0833333333334</v>
      </c>
      <c r="H379" s="40">
        <v>152.78333333333339</v>
      </c>
      <c r="I379" s="40">
        <v>153.91666666666666</v>
      </c>
      <c r="J379" s="40">
        <v>155.13333333333338</v>
      </c>
      <c r="K379" s="31">
        <v>152.69999999999999</v>
      </c>
      <c r="L379" s="31">
        <v>150.35</v>
      </c>
      <c r="M379" s="31">
        <v>23.329689999999999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284.7</v>
      </c>
      <c r="D380" s="40">
        <v>285.06666666666666</v>
      </c>
      <c r="E380" s="40">
        <v>280.83333333333331</v>
      </c>
      <c r="F380" s="40">
        <v>276.96666666666664</v>
      </c>
      <c r="G380" s="40">
        <v>272.73333333333329</v>
      </c>
      <c r="H380" s="40">
        <v>288.93333333333334</v>
      </c>
      <c r="I380" s="40">
        <v>293.16666666666669</v>
      </c>
      <c r="J380" s="40">
        <v>297.03333333333336</v>
      </c>
      <c r="K380" s="31">
        <v>289.3</v>
      </c>
      <c r="L380" s="31">
        <v>281.2</v>
      </c>
      <c r="M380" s="31">
        <v>4.5855699999999997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790.75</v>
      </c>
      <c r="D381" s="40">
        <v>783.91666666666663</v>
      </c>
      <c r="E381" s="40">
        <v>768.43333333333328</v>
      </c>
      <c r="F381" s="40">
        <v>746.11666666666667</v>
      </c>
      <c r="G381" s="40">
        <v>730.63333333333333</v>
      </c>
      <c r="H381" s="40">
        <v>806.23333333333323</v>
      </c>
      <c r="I381" s="40">
        <v>821.71666666666658</v>
      </c>
      <c r="J381" s="40">
        <v>844.03333333333319</v>
      </c>
      <c r="K381" s="31">
        <v>799.4</v>
      </c>
      <c r="L381" s="31">
        <v>761.6</v>
      </c>
      <c r="M381" s="31">
        <v>6.3998200000000001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31.55</v>
      </c>
      <c r="D382" s="40">
        <v>31.666666666666668</v>
      </c>
      <c r="E382" s="40">
        <v>31.383333333333336</v>
      </c>
      <c r="F382" s="40">
        <v>31.216666666666669</v>
      </c>
      <c r="G382" s="40">
        <v>30.933333333333337</v>
      </c>
      <c r="H382" s="40">
        <v>31.833333333333336</v>
      </c>
      <c r="I382" s="40">
        <v>32.116666666666667</v>
      </c>
      <c r="J382" s="40">
        <v>32.283333333333331</v>
      </c>
      <c r="K382" s="31">
        <v>31.95</v>
      </c>
      <c r="L382" s="31">
        <v>31.5</v>
      </c>
      <c r="M382" s="31">
        <v>26.383019999999998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232.8</v>
      </c>
      <c r="D383" s="40">
        <v>232.4</v>
      </c>
      <c r="E383" s="40">
        <v>229.9</v>
      </c>
      <c r="F383" s="40">
        <v>227</v>
      </c>
      <c r="G383" s="40">
        <v>224.5</v>
      </c>
      <c r="H383" s="40">
        <v>235.3</v>
      </c>
      <c r="I383" s="40">
        <v>237.8</v>
      </c>
      <c r="J383" s="40">
        <v>240.70000000000002</v>
      </c>
      <c r="K383" s="31">
        <v>234.9</v>
      </c>
      <c r="L383" s="31">
        <v>229.5</v>
      </c>
      <c r="M383" s="31">
        <v>25.28238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575.85</v>
      </c>
      <c r="D384" s="40">
        <v>577.11666666666667</v>
      </c>
      <c r="E384" s="40">
        <v>572.58333333333337</v>
      </c>
      <c r="F384" s="40">
        <v>569.31666666666672</v>
      </c>
      <c r="G384" s="40">
        <v>564.78333333333342</v>
      </c>
      <c r="H384" s="40">
        <v>580.38333333333333</v>
      </c>
      <c r="I384" s="40">
        <v>584.91666666666663</v>
      </c>
      <c r="J384" s="40">
        <v>588.18333333333328</v>
      </c>
      <c r="K384" s="31">
        <v>581.65</v>
      </c>
      <c r="L384" s="31">
        <v>573.85</v>
      </c>
      <c r="M384" s="31">
        <v>3.7433100000000001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338.75</v>
      </c>
      <c r="D385" s="40">
        <v>337.95</v>
      </c>
      <c r="E385" s="40">
        <v>334.04999999999995</v>
      </c>
      <c r="F385" s="40">
        <v>329.34999999999997</v>
      </c>
      <c r="G385" s="40">
        <v>325.44999999999993</v>
      </c>
      <c r="H385" s="40">
        <v>342.65</v>
      </c>
      <c r="I385" s="40">
        <v>346.54999999999995</v>
      </c>
      <c r="J385" s="40">
        <v>351.25</v>
      </c>
      <c r="K385" s="31">
        <v>341.85</v>
      </c>
      <c r="L385" s="31">
        <v>333.25</v>
      </c>
      <c r="M385" s="31">
        <v>9.7325400000000002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83.8</v>
      </c>
      <c r="D386" s="40">
        <v>84.45</v>
      </c>
      <c r="E386" s="40">
        <v>82.7</v>
      </c>
      <c r="F386" s="40">
        <v>81.599999999999994</v>
      </c>
      <c r="G386" s="40">
        <v>79.849999999999994</v>
      </c>
      <c r="H386" s="40">
        <v>85.550000000000011</v>
      </c>
      <c r="I386" s="40">
        <v>87.300000000000011</v>
      </c>
      <c r="J386" s="40">
        <v>88.40000000000002</v>
      </c>
      <c r="K386" s="31">
        <v>86.2</v>
      </c>
      <c r="L386" s="31">
        <v>83.35</v>
      </c>
      <c r="M386" s="31">
        <v>49.201830000000001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2064.9</v>
      </c>
      <c r="D387" s="40">
        <v>2064.6166666666668</v>
      </c>
      <c r="E387" s="40">
        <v>2054.2833333333338</v>
      </c>
      <c r="F387" s="40">
        <v>2043.666666666667</v>
      </c>
      <c r="G387" s="40">
        <v>2033.3333333333339</v>
      </c>
      <c r="H387" s="40">
        <v>2075.2333333333336</v>
      </c>
      <c r="I387" s="40">
        <v>2085.5666666666666</v>
      </c>
      <c r="J387" s="40">
        <v>2096.1833333333334</v>
      </c>
      <c r="K387" s="31">
        <v>2074.9499999999998</v>
      </c>
      <c r="L387" s="31">
        <v>2054</v>
      </c>
      <c r="M387" s="31">
        <v>9.9559999999999996E-2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453.3</v>
      </c>
      <c r="D388" s="40">
        <v>452.11666666666662</v>
      </c>
      <c r="E388" s="40">
        <v>442.48333333333323</v>
      </c>
      <c r="F388" s="40">
        <v>431.66666666666663</v>
      </c>
      <c r="G388" s="40">
        <v>422.03333333333325</v>
      </c>
      <c r="H388" s="40">
        <v>462.93333333333322</v>
      </c>
      <c r="I388" s="40">
        <v>472.56666666666655</v>
      </c>
      <c r="J388" s="40">
        <v>483.38333333333321</v>
      </c>
      <c r="K388" s="31">
        <v>461.75</v>
      </c>
      <c r="L388" s="31">
        <v>441.3</v>
      </c>
      <c r="M388" s="31">
        <v>17.360479999999999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326.10000000000002</v>
      </c>
      <c r="D389" s="40">
        <v>326.43333333333334</v>
      </c>
      <c r="E389" s="40">
        <v>323.36666666666667</v>
      </c>
      <c r="F389" s="40">
        <v>320.63333333333333</v>
      </c>
      <c r="G389" s="40">
        <v>317.56666666666666</v>
      </c>
      <c r="H389" s="40">
        <v>329.16666666666669</v>
      </c>
      <c r="I389" s="40">
        <v>332.23333333333341</v>
      </c>
      <c r="J389" s="40">
        <v>334.9666666666667</v>
      </c>
      <c r="K389" s="31">
        <v>329.5</v>
      </c>
      <c r="L389" s="31">
        <v>323.7</v>
      </c>
      <c r="M389" s="31">
        <v>8.7511100000000006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1159.55</v>
      </c>
      <c r="D390" s="40">
        <v>1168.5166666666667</v>
      </c>
      <c r="E390" s="40">
        <v>1142.0333333333333</v>
      </c>
      <c r="F390" s="40">
        <v>1124.5166666666667</v>
      </c>
      <c r="G390" s="40">
        <v>1098.0333333333333</v>
      </c>
      <c r="H390" s="40">
        <v>1186.0333333333333</v>
      </c>
      <c r="I390" s="40">
        <v>1212.5166666666664</v>
      </c>
      <c r="J390" s="40">
        <v>1230.0333333333333</v>
      </c>
      <c r="K390" s="31">
        <v>1195</v>
      </c>
      <c r="L390" s="31">
        <v>1151</v>
      </c>
      <c r="M390" s="31">
        <v>3.1711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2112.4</v>
      </c>
      <c r="D391" s="40">
        <v>2104.9166666666665</v>
      </c>
      <c r="E391" s="40">
        <v>2095.083333333333</v>
      </c>
      <c r="F391" s="40">
        <v>2077.7666666666664</v>
      </c>
      <c r="G391" s="40">
        <v>2067.9333333333329</v>
      </c>
      <c r="H391" s="40">
        <v>2122.2333333333331</v>
      </c>
      <c r="I391" s="40">
        <v>2132.0666666666662</v>
      </c>
      <c r="J391" s="40">
        <v>2149.3833333333332</v>
      </c>
      <c r="K391" s="31">
        <v>2114.75</v>
      </c>
      <c r="L391" s="31">
        <v>2087.6</v>
      </c>
      <c r="M391" s="31">
        <v>40.742060000000002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138</v>
      </c>
      <c r="D392" s="40">
        <v>137.98333333333332</v>
      </c>
      <c r="E392" s="40">
        <v>137.01666666666665</v>
      </c>
      <c r="F392" s="40">
        <v>136.03333333333333</v>
      </c>
      <c r="G392" s="40">
        <v>135.06666666666666</v>
      </c>
      <c r="H392" s="40">
        <v>138.96666666666664</v>
      </c>
      <c r="I392" s="40">
        <v>139.93333333333328</v>
      </c>
      <c r="J392" s="40">
        <v>140.91666666666663</v>
      </c>
      <c r="K392" s="31">
        <v>138.94999999999999</v>
      </c>
      <c r="L392" s="31">
        <v>137</v>
      </c>
      <c r="M392" s="31">
        <v>0.11412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1167.45</v>
      </c>
      <c r="D393" s="40">
        <v>1173.9666666666667</v>
      </c>
      <c r="E393" s="40">
        <v>1151.0833333333335</v>
      </c>
      <c r="F393" s="40">
        <v>1134.7166666666667</v>
      </c>
      <c r="G393" s="40">
        <v>1111.8333333333335</v>
      </c>
      <c r="H393" s="40">
        <v>1190.3333333333335</v>
      </c>
      <c r="I393" s="40">
        <v>1213.2166666666667</v>
      </c>
      <c r="J393" s="40">
        <v>1229.5833333333335</v>
      </c>
      <c r="K393" s="31">
        <v>1196.8499999999999</v>
      </c>
      <c r="L393" s="31">
        <v>1157.5999999999999</v>
      </c>
      <c r="M393" s="31">
        <v>2.1311399999999998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2152.4499999999998</v>
      </c>
      <c r="D394" s="40">
        <v>2150.8166666666666</v>
      </c>
      <c r="E394" s="40">
        <v>2126.6333333333332</v>
      </c>
      <c r="F394" s="40">
        <v>2100.8166666666666</v>
      </c>
      <c r="G394" s="40">
        <v>2076.6333333333332</v>
      </c>
      <c r="H394" s="40">
        <v>2176.6333333333332</v>
      </c>
      <c r="I394" s="40">
        <v>2200.8166666666666</v>
      </c>
      <c r="J394" s="40">
        <v>2226.6333333333332</v>
      </c>
      <c r="K394" s="31">
        <v>2175</v>
      </c>
      <c r="L394" s="31">
        <v>2125</v>
      </c>
      <c r="M394" s="31">
        <v>4.5232599999999996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990</v>
      </c>
      <c r="D395" s="40">
        <v>985.80000000000007</v>
      </c>
      <c r="E395" s="40">
        <v>980.20000000000016</v>
      </c>
      <c r="F395" s="40">
        <v>970.40000000000009</v>
      </c>
      <c r="G395" s="40">
        <v>964.80000000000018</v>
      </c>
      <c r="H395" s="40">
        <v>995.60000000000014</v>
      </c>
      <c r="I395" s="40">
        <v>1001.2</v>
      </c>
      <c r="J395" s="40">
        <v>1011.0000000000001</v>
      </c>
      <c r="K395" s="31">
        <v>991.4</v>
      </c>
      <c r="L395" s="31">
        <v>976</v>
      </c>
      <c r="M395" s="31">
        <v>7.0516300000000003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1050.25</v>
      </c>
      <c r="D396" s="40">
        <v>1051.7333333333333</v>
      </c>
      <c r="E396" s="40">
        <v>1045.6166666666668</v>
      </c>
      <c r="F396" s="40">
        <v>1040.9833333333333</v>
      </c>
      <c r="G396" s="40">
        <v>1034.8666666666668</v>
      </c>
      <c r="H396" s="40">
        <v>1056.3666666666668</v>
      </c>
      <c r="I396" s="40">
        <v>1062.4833333333331</v>
      </c>
      <c r="J396" s="40">
        <v>1067.1166666666668</v>
      </c>
      <c r="K396" s="31">
        <v>1057.8499999999999</v>
      </c>
      <c r="L396" s="31">
        <v>1047.0999999999999</v>
      </c>
      <c r="M396" s="31">
        <v>6.99003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507.1</v>
      </c>
      <c r="D397" s="40">
        <v>505.10000000000008</v>
      </c>
      <c r="E397" s="40">
        <v>497.25000000000011</v>
      </c>
      <c r="F397" s="40">
        <v>487.40000000000003</v>
      </c>
      <c r="G397" s="40">
        <v>479.55000000000007</v>
      </c>
      <c r="H397" s="40">
        <v>514.95000000000016</v>
      </c>
      <c r="I397" s="40">
        <v>522.80000000000018</v>
      </c>
      <c r="J397" s="40">
        <v>532.6500000000002</v>
      </c>
      <c r="K397" s="31">
        <v>512.95000000000005</v>
      </c>
      <c r="L397" s="31">
        <v>495.25</v>
      </c>
      <c r="M397" s="31">
        <v>4.22837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27.95</v>
      </c>
      <c r="D398" s="40">
        <v>28.166666666666668</v>
      </c>
      <c r="E398" s="40">
        <v>27.583333333333336</v>
      </c>
      <c r="F398" s="40">
        <v>27.216666666666669</v>
      </c>
      <c r="G398" s="40">
        <v>26.633333333333336</v>
      </c>
      <c r="H398" s="40">
        <v>28.533333333333335</v>
      </c>
      <c r="I398" s="40">
        <v>29.116666666666671</v>
      </c>
      <c r="J398" s="40">
        <v>29.483333333333334</v>
      </c>
      <c r="K398" s="31">
        <v>28.75</v>
      </c>
      <c r="L398" s="31">
        <v>27.8</v>
      </c>
      <c r="M398" s="31">
        <v>29.678850000000001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2569.0500000000002</v>
      </c>
      <c r="D399" s="40">
        <v>2578.1166666666668</v>
      </c>
      <c r="E399" s="40">
        <v>2541.9333333333334</v>
      </c>
      <c r="F399" s="40">
        <v>2514.8166666666666</v>
      </c>
      <c r="G399" s="40">
        <v>2478.6333333333332</v>
      </c>
      <c r="H399" s="40">
        <v>2605.2333333333336</v>
      </c>
      <c r="I399" s="40">
        <v>2641.416666666667</v>
      </c>
      <c r="J399" s="40">
        <v>2668.5333333333338</v>
      </c>
      <c r="K399" s="31">
        <v>2614.3000000000002</v>
      </c>
      <c r="L399" s="31">
        <v>2551</v>
      </c>
      <c r="M399" s="31">
        <v>6.9559999999999997E-2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7761.85</v>
      </c>
      <c r="D400" s="40">
        <v>7733.2666666666664</v>
      </c>
      <c r="E400" s="40">
        <v>7666.583333333333</v>
      </c>
      <c r="F400" s="40">
        <v>7571.3166666666666</v>
      </c>
      <c r="G400" s="40">
        <v>7504.6333333333332</v>
      </c>
      <c r="H400" s="40">
        <v>7828.5333333333328</v>
      </c>
      <c r="I400" s="40">
        <v>7895.2166666666672</v>
      </c>
      <c r="J400" s="40">
        <v>7990.4833333333327</v>
      </c>
      <c r="K400" s="31">
        <v>7799.95</v>
      </c>
      <c r="L400" s="31">
        <v>7638</v>
      </c>
      <c r="M400" s="31">
        <v>0.91418999999999995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7961.3</v>
      </c>
      <c r="D401" s="40">
        <v>7961.4666666666672</v>
      </c>
      <c r="E401" s="40">
        <v>7903.8833333333341</v>
      </c>
      <c r="F401" s="40">
        <v>7846.4666666666672</v>
      </c>
      <c r="G401" s="40">
        <v>7788.8833333333341</v>
      </c>
      <c r="H401" s="40">
        <v>8018.8833333333341</v>
      </c>
      <c r="I401" s="40">
        <v>8076.4666666666662</v>
      </c>
      <c r="J401" s="40">
        <v>8133.8833333333341</v>
      </c>
      <c r="K401" s="31">
        <v>8019.05</v>
      </c>
      <c r="L401" s="31">
        <v>7904.05</v>
      </c>
      <c r="M401" s="31">
        <v>0.32301000000000002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5402.45</v>
      </c>
      <c r="D402" s="40">
        <v>5405.3833333333332</v>
      </c>
      <c r="E402" s="40">
        <v>5329.3166666666666</v>
      </c>
      <c r="F402" s="40">
        <v>5256.1833333333334</v>
      </c>
      <c r="G402" s="40">
        <v>5180.1166666666668</v>
      </c>
      <c r="H402" s="40">
        <v>5478.5166666666664</v>
      </c>
      <c r="I402" s="40">
        <v>5554.5833333333321</v>
      </c>
      <c r="J402" s="40">
        <v>5627.7166666666662</v>
      </c>
      <c r="K402" s="31">
        <v>5481.45</v>
      </c>
      <c r="L402" s="31">
        <v>5332.25</v>
      </c>
      <c r="M402" s="31">
        <v>8.7239999999999998E-2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129.25</v>
      </c>
      <c r="D403" s="40">
        <v>130.20000000000002</v>
      </c>
      <c r="E403" s="40">
        <v>128.05000000000004</v>
      </c>
      <c r="F403" s="40">
        <v>126.85000000000002</v>
      </c>
      <c r="G403" s="40">
        <v>124.70000000000005</v>
      </c>
      <c r="H403" s="40">
        <v>131.40000000000003</v>
      </c>
      <c r="I403" s="40">
        <v>133.55000000000001</v>
      </c>
      <c r="J403" s="40">
        <v>134.75000000000003</v>
      </c>
      <c r="K403" s="31">
        <v>132.35</v>
      </c>
      <c r="L403" s="31">
        <v>129</v>
      </c>
      <c r="M403" s="31">
        <v>5.2476399999999996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303.45</v>
      </c>
      <c r="D404" s="40">
        <v>298.56666666666666</v>
      </c>
      <c r="E404" s="40">
        <v>289.93333333333334</v>
      </c>
      <c r="F404" s="40">
        <v>276.41666666666669</v>
      </c>
      <c r="G404" s="40">
        <v>267.78333333333336</v>
      </c>
      <c r="H404" s="40">
        <v>312.08333333333331</v>
      </c>
      <c r="I404" s="40">
        <v>320.71666666666664</v>
      </c>
      <c r="J404" s="40">
        <v>334.23333333333329</v>
      </c>
      <c r="K404" s="31">
        <v>307.2</v>
      </c>
      <c r="L404" s="31">
        <v>285.05</v>
      </c>
      <c r="M404" s="31">
        <v>43.579990000000002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359.6</v>
      </c>
      <c r="D405" s="40">
        <v>360.5333333333333</v>
      </c>
      <c r="E405" s="40">
        <v>357.06666666666661</v>
      </c>
      <c r="F405" s="40">
        <v>354.5333333333333</v>
      </c>
      <c r="G405" s="40">
        <v>351.06666666666661</v>
      </c>
      <c r="H405" s="40">
        <v>363.06666666666661</v>
      </c>
      <c r="I405" s="40">
        <v>366.5333333333333</v>
      </c>
      <c r="J405" s="40">
        <v>369.06666666666661</v>
      </c>
      <c r="K405" s="31">
        <v>364</v>
      </c>
      <c r="L405" s="31">
        <v>358</v>
      </c>
      <c r="M405" s="31">
        <v>0.76563999999999999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2366.5500000000002</v>
      </c>
      <c r="D406" s="40">
        <v>2370.75</v>
      </c>
      <c r="E406" s="40">
        <v>2341.5</v>
      </c>
      <c r="F406" s="40">
        <v>2316.4499999999998</v>
      </c>
      <c r="G406" s="40">
        <v>2287.1999999999998</v>
      </c>
      <c r="H406" s="40">
        <v>2395.8000000000002</v>
      </c>
      <c r="I406" s="40">
        <v>2425.0500000000002</v>
      </c>
      <c r="J406" s="40">
        <v>2450.1000000000004</v>
      </c>
      <c r="K406" s="31">
        <v>2400</v>
      </c>
      <c r="L406" s="31">
        <v>2345.6999999999998</v>
      </c>
      <c r="M406" s="31">
        <v>5.9319999999999998E-2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605.04999999999995</v>
      </c>
      <c r="D407" s="40">
        <v>606.65</v>
      </c>
      <c r="E407" s="40">
        <v>594.4</v>
      </c>
      <c r="F407" s="40">
        <v>583.75</v>
      </c>
      <c r="G407" s="40">
        <v>571.5</v>
      </c>
      <c r="H407" s="40">
        <v>617.29999999999995</v>
      </c>
      <c r="I407" s="40">
        <v>629.54999999999995</v>
      </c>
      <c r="J407" s="40">
        <v>640.19999999999993</v>
      </c>
      <c r="K407" s="31">
        <v>618.9</v>
      </c>
      <c r="L407" s="31">
        <v>596</v>
      </c>
      <c r="M407" s="31">
        <v>6.4621500000000003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111.95</v>
      </c>
      <c r="D408" s="40">
        <v>112.75</v>
      </c>
      <c r="E408" s="40">
        <v>110.85</v>
      </c>
      <c r="F408" s="40">
        <v>109.75</v>
      </c>
      <c r="G408" s="40">
        <v>107.85</v>
      </c>
      <c r="H408" s="40">
        <v>113.85</v>
      </c>
      <c r="I408" s="40">
        <v>115.75</v>
      </c>
      <c r="J408" s="40">
        <v>116.85</v>
      </c>
      <c r="K408" s="31">
        <v>114.65</v>
      </c>
      <c r="L408" s="31">
        <v>111.65</v>
      </c>
      <c r="M408" s="31">
        <v>12.78233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247.2</v>
      </c>
      <c r="D409" s="40">
        <v>248.51666666666665</v>
      </c>
      <c r="E409" s="40">
        <v>244.83333333333331</v>
      </c>
      <c r="F409" s="40">
        <v>242.46666666666667</v>
      </c>
      <c r="G409" s="40">
        <v>238.78333333333333</v>
      </c>
      <c r="H409" s="40">
        <v>250.8833333333333</v>
      </c>
      <c r="I409" s="40">
        <v>254.56666666666663</v>
      </c>
      <c r="J409" s="40">
        <v>256.93333333333328</v>
      </c>
      <c r="K409" s="31">
        <v>252.2</v>
      </c>
      <c r="L409" s="31">
        <v>246.15</v>
      </c>
      <c r="M409" s="31">
        <v>1.0206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28096.15</v>
      </c>
      <c r="D410" s="40">
        <v>28198.716666666664</v>
      </c>
      <c r="E410" s="40">
        <v>27897.433333333327</v>
      </c>
      <c r="F410" s="40">
        <v>27698.716666666664</v>
      </c>
      <c r="G410" s="40">
        <v>27397.433333333327</v>
      </c>
      <c r="H410" s="40">
        <v>28397.433333333327</v>
      </c>
      <c r="I410" s="40">
        <v>28698.71666666666</v>
      </c>
      <c r="J410" s="40">
        <v>28897.433333333327</v>
      </c>
      <c r="K410" s="31">
        <v>28500</v>
      </c>
      <c r="L410" s="31">
        <v>28000</v>
      </c>
      <c r="M410" s="31">
        <v>0.37668000000000001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1764.1</v>
      </c>
      <c r="D411" s="40">
        <v>1778.2166666666665</v>
      </c>
      <c r="E411" s="40">
        <v>1737.4333333333329</v>
      </c>
      <c r="F411" s="40">
        <v>1710.7666666666664</v>
      </c>
      <c r="G411" s="40">
        <v>1669.9833333333329</v>
      </c>
      <c r="H411" s="40">
        <v>1804.883333333333</v>
      </c>
      <c r="I411" s="40">
        <v>1845.6666666666663</v>
      </c>
      <c r="J411" s="40">
        <v>1872.333333333333</v>
      </c>
      <c r="K411" s="31">
        <v>1819</v>
      </c>
      <c r="L411" s="31">
        <v>1751.55</v>
      </c>
      <c r="M411" s="31">
        <v>8.8450000000000001E-2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1449.35</v>
      </c>
      <c r="D412" s="40">
        <v>1454.6166666666668</v>
      </c>
      <c r="E412" s="40">
        <v>1438.7333333333336</v>
      </c>
      <c r="F412" s="40">
        <v>1428.1166666666668</v>
      </c>
      <c r="G412" s="40">
        <v>1412.2333333333336</v>
      </c>
      <c r="H412" s="40">
        <v>1465.2333333333336</v>
      </c>
      <c r="I412" s="40">
        <v>1481.1166666666668</v>
      </c>
      <c r="J412" s="40">
        <v>1491.7333333333336</v>
      </c>
      <c r="K412" s="31">
        <v>1470.5</v>
      </c>
      <c r="L412" s="31">
        <v>1444</v>
      </c>
      <c r="M412" s="31">
        <v>6.1174600000000003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2013.3</v>
      </c>
      <c r="D413" s="40">
        <v>2022.2666666666667</v>
      </c>
      <c r="E413" s="40">
        <v>1999.5333333333333</v>
      </c>
      <c r="F413" s="40">
        <v>1985.7666666666667</v>
      </c>
      <c r="G413" s="40">
        <v>1963.0333333333333</v>
      </c>
      <c r="H413" s="40">
        <v>2036.0333333333333</v>
      </c>
      <c r="I413" s="40">
        <v>2058.7666666666664</v>
      </c>
      <c r="J413" s="40">
        <v>2072.5333333333333</v>
      </c>
      <c r="K413" s="31">
        <v>2045</v>
      </c>
      <c r="L413" s="31">
        <v>2008.5</v>
      </c>
      <c r="M413" s="31">
        <v>2.8680099999999999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658.3</v>
      </c>
      <c r="D414" s="40">
        <v>663.88333333333333</v>
      </c>
      <c r="E414" s="40">
        <v>639.41666666666663</v>
      </c>
      <c r="F414" s="40">
        <v>620.5333333333333</v>
      </c>
      <c r="G414" s="40">
        <v>596.06666666666661</v>
      </c>
      <c r="H414" s="40">
        <v>682.76666666666665</v>
      </c>
      <c r="I414" s="40">
        <v>707.23333333333335</v>
      </c>
      <c r="J414" s="40">
        <v>726.11666666666667</v>
      </c>
      <c r="K414" s="31">
        <v>688.35</v>
      </c>
      <c r="L414" s="31">
        <v>645</v>
      </c>
      <c r="M414" s="31">
        <v>44.030900000000003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1630.5</v>
      </c>
      <c r="D415" s="40">
        <v>1645.3999999999999</v>
      </c>
      <c r="E415" s="40">
        <v>1607.0999999999997</v>
      </c>
      <c r="F415" s="40">
        <v>1583.6999999999998</v>
      </c>
      <c r="G415" s="40">
        <v>1545.3999999999996</v>
      </c>
      <c r="H415" s="40">
        <v>1668.7999999999997</v>
      </c>
      <c r="I415" s="40">
        <v>1707.1</v>
      </c>
      <c r="J415" s="40">
        <v>1730.4999999999998</v>
      </c>
      <c r="K415" s="31">
        <v>1683.7</v>
      </c>
      <c r="L415" s="31">
        <v>1622</v>
      </c>
      <c r="M415" s="31">
        <v>0.71674000000000004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1666.85</v>
      </c>
      <c r="D416" s="40">
        <v>1665.9833333333333</v>
      </c>
      <c r="E416" s="40">
        <v>1651.8666666666668</v>
      </c>
      <c r="F416" s="40">
        <v>1636.8833333333334</v>
      </c>
      <c r="G416" s="40">
        <v>1622.7666666666669</v>
      </c>
      <c r="H416" s="40">
        <v>1680.9666666666667</v>
      </c>
      <c r="I416" s="40">
        <v>1695.083333333333</v>
      </c>
      <c r="J416" s="40">
        <v>1710.0666666666666</v>
      </c>
      <c r="K416" s="31">
        <v>1680.1</v>
      </c>
      <c r="L416" s="31">
        <v>1651</v>
      </c>
      <c r="M416" s="31">
        <v>0.40175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782.05</v>
      </c>
      <c r="D417" s="40">
        <v>787.55000000000007</v>
      </c>
      <c r="E417" s="40">
        <v>775.10000000000014</v>
      </c>
      <c r="F417" s="40">
        <v>768.15000000000009</v>
      </c>
      <c r="G417" s="40">
        <v>755.70000000000016</v>
      </c>
      <c r="H417" s="40">
        <v>794.50000000000011</v>
      </c>
      <c r="I417" s="40">
        <v>806.95000000000016</v>
      </c>
      <c r="J417" s="40">
        <v>813.90000000000009</v>
      </c>
      <c r="K417" s="31">
        <v>800</v>
      </c>
      <c r="L417" s="31">
        <v>780.6</v>
      </c>
      <c r="M417" s="31">
        <v>1.5014400000000001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688.35</v>
      </c>
      <c r="D418" s="40">
        <v>694.11666666666667</v>
      </c>
      <c r="E418" s="40">
        <v>678.23333333333335</v>
      </c>
      <c r="F418" s="40">
        <v>668.11666666666667</v>
      </c>
      <c r="G418" s="40">
        <v>652.23333333333335</v>
      </c>
      <c r="H418" s="40">
        <v>704.23333333333335</v>
      </c>
      <c r="I418" s="40">
        <v>720.11666666666679</v>
      </c>
      <c r="J418" s="40">
        <v>730.23333333333335</v>
      </c>
      <c r="K418" s="31">
        <v>710</v>
      </c>
      <c r="L418" s="31">
        <v>684</v>
      </c>
      <c r="M418" s="31">
        <v>0.76637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78.7</v>
      </c>
      <c r="D419" s="40">
        <v>78.86666666666666</v>
      </c>
      <c r="E419" s="40">
        <v>78.23333333333332</v>
      </c>
      <c r="F419" s="40">
        <v>77.766666666666666</v>
      </c>
      <c r="G419" s="40">
        <v>77.133333333333326</v>
      </c>
      <c r="H419" s="40">
        <v>79.333333333333314</v>
      </c>
      <c r="I419" s="40">
        <v>79.966666666666669</v>
      </c>
      <c r="J419" s="40">
        <v>80.433333333333309</v>
      </c>
      <c r="K419" s="31">
        <v>79.5</v>
      </c>
      <c r="L419" s="31">
        <v>78.400000000000006</v>
      </c>
      <c r="M419" s="31">
        <v>20.51248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108.5</v>
      </c>
      <c r="D420" s="40">
        <v>108.98333333333333</v>
      </c>
      <c r="E420" s="40">
        <v>107.36666666666667</v>
      </c>
      <c r="F420" s="40">
        <v>106.23333333333333</v>
      </c>
      <c r="G420" s="40">
        <v>104.61666666666667</v>
      </c>
      <c r="H420" s="40">
        <v>110.11666666666667</v>
      </c>
      <c r="I420" s="40">
        <v>111.73333333333332</v>
      </c>
      <c r="J420" s="40">
        <v>112.86666666666667</v>
      </c>
      <c r="K420" s="31">
        <v>110.6</v>
      </c>
      <c r="L420" s="31">
        <v>107.85</v>
      </c>
      <c r="M420" s="31">
        <v>1.4018900000000001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430</v>
      </c>
      <c r="D421" s="40">
        <v>429.98333333333335</v>
      </c>
      <c r="E421" s="40">
        <v>427.4666666666667</v>
      </c>
      <c r="F421" s="40">
        <v>424.93333333333334</v>
      </c>
      <c r="G421" s="40">
        <v>422.41666666666669</v>
      </c>
      <c r="H421" s="40">
        <v>432.51666666666671</v>
      </c>
      <c r="I421" s="40">
        <v>435.03333333333336</v>
      </c>
      <c r="J421" s="40">
        <v>437.56666666666672</v>
      </c>
      <c r="K421" s="31">
        <v>432.5</v>
      </c>
      <c r="L421" s="31">
        <v>427.45</v>
      </c>
      <c r="M421" s="31">
        <v>87.138630000000006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127.2</v>
      </c>
      <c r="D422" s="40">
        <v>127.31666666666666</v>
      </c>
      <c r="E422" s="40">
        <v>126.18333333333334</v>
      </c>
      <c r="F422" s="40">
        <v>125.16666666666667</v>
      </c>
      <c r="G422" s="40">
        <v>124.03333333333335</v>
      </c>
      <c r="H422" s="40">
        <v>128.33333333333331</v>
      </c>
      <c r="I422" s="40">
        <v>129.46666666666664</v>
      </c>
      <c r="J422" s="40">
        <v>130.48333333333332</v>
      </c>
      <c r="K422" s="31">
        <v>128.44999999999999</v>
      </c>
      <c r="L422" s="31">
        <v>126.3</v>
      </c>
      <c r="M422" s="31">
        <v>317.31430999999998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282.25</v>
      </c>
      <c r="D423" s="40">
        <v>281.2</v>
      </c>
      <c r="E423" s="40">
        <v>275.39999999999998</v>
      </c>
      <c r="F423" s="40">
        <v>268.55</v>
      </c>
      <c r="G423" s="40">
        <v>262.75</v>
      </c>
      <c r="H423" s="40">
        <v>288.04999999999995</v>
      </c>
      <c r="I423" s="40">
        <v>293.85000000000002</v>
      </c>
      <c r="J423" s="40">
        <v>300.69999999999993</v>
      </c>
      <c r="K423" s="31">
        <v>287</v>
      </c>
      <c r="L423" s="31">
        <v>274.35000000000002</v>
      </c>
      <c r="M423" s="31">
        <v>14.18539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300.39999999999998</v>
      </c>
      <c r="D424" s="40">
        <v>301.59999999999997</v>
      </c>
      <c r="E424" s="40">
        <v>298.19999999999993</v>
      </c>
      <c r="F424" s="40">
        <v>295.99999999999994</v>
      </c>
      <c r="G424" s="40">
        <v>292.59999999999991</v>
      </c>
      <c r="H424" s="40">
        <v>303.79999999999995</v>
      </c>
      <c r="I424" s="40">
        <v>307.19999999999993</v>
      </c>
      <c r="J424" s="40">
        <v>309.39999999999998</v>
      </c>
      <c r="K424" s="31">
        <v>305</v>
      </c>
      <c r="L424" s="31">
        <v>299.39999999999998</v>
      </c>
      <c r="M424" s="31">
        <v>5.3787599999999998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789.75</v>
      </c>
      <c r="D425" s="40">
        <v>789.73333333333323</v>
      </c>
      <c r="E425" s="40">
        <v>780.96666666666647</v>
      </c>
      <c r="F425" s="40">
        <v>772.18333333333328</v>
      </c>
      <c r="G425" s="40">
        <v>763.41666666666652</v>
      </c>
      <c r="H425" s="40">
        <v>798.51666666666642</v>
      </c>
      <c r="I425" s="40">
        <v>807.28333333333308</v>
      </c>
      <c r="J425" s="40">
        <v>816.06666666666638</v>
      </c>
      <c r="K425" s="31">
        <v>798.5</v>
      </c>
      <c r="L425" s="31">
        <v>780.95</v>
      </c>
      <c r="M425" s="31">
        <v>2.9048600000000002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751.25</v>
      </c>
      <c r="D426" s="40">
        <v>752.11666666666667</v>
      </c>
      <c r="E426" s="40">
        <v>744.23333333333335</v>
      </c>
      <c r="F426" s="40">
        <v>737.2166666666667</v>
      </c>
      <c r="G426" s="40">
        <v>729.33333333333337</v>
      </c>
      <c r="H426" s="40">
        <v>759.13333333333333</v>
      </c>
      <c r="I426" s="40">
        <v>767.01666666666677</v>
      </c>
      <c r="J426" s="40">
        <v>774.0333333333333</v>
      </c>
      <c r="K426" s="31">
        <v>760</v>
      </c>
      <c r="L426" s="31">
        <v>745.1</v>
      </c>
      <c r="M426" s="31">
        <v>1.2654399999999999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437.45</v>
      </c>
      <c r="D427" s="40">
        <v>440.79999999999995</v>
      </c>
      <c r="E427" s="40">
        <v>431.69999999999993</v>
      </c>
      <c r="F427" s="40">
        <v>425.95</v>
      </c>
      <c r="G427" s="40">
        <v>416.84999999999997</v>
      </c>
      <c r="H427" s="40">
        <v>446.5499999999999</v>
      </c>
      <c r="I427" s="40">
        <v>455.64999999999992</v>
      </c>
      <c r="J427" s="40">
        <v>461.39999999999986</v>
      </c>
      <c r="K427" s="31">
        <v>449.9</v>
      </c>
      <c r="L427" s="31">
        <v>435.05</v>
      </c>
      <c r="M427" s="31">
        <v>3.95946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247.55</v>
      </c>
      <c r="D428" s="40">
        <v>249.91666666666666</v>
      </c>
      <c r="E428" s="40">
        <v>244.13333333333333</v>
      </c>
      <c r="F428" s="40">
        <v>240.71666666666667</v>
      </c>
      <c r="G428" s="40">
        <v>234.93333333333334</v>
      </c>
      <c r="H428" s="40">
        <v>253.33333333333331</v>
      </c>
      <c r="I428" s="40">
        <v>259.11666666666667</v>
      </c>
      <c r="J428" s="40">
        <v>262.5333333333333</v>
      </c>
      <c r="K428" s="31">
        <v>255.7</v>
      </c>
      <c r="L428" s="31">
        <v>246.5</v>
      </c>
      <c r="M428" s="31">
        <v>7.57531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688.6</v>
      </c>
      <c r="D429" s="40">
        <v>688.9666666666667</v>
      </c>
      <c r="E429" s="40">
        <v>682.28333333333342</v>
      </c>
      <c r="F429" s="40">
        <v>675.9666666666667</v>
      </c>
      <c r="G429" s="40">
        <v>669.28333333333342</v>
      </c>
      <c r="H429" s="40">
        <v>695.28333333333342</v>
      </c>
      <c r="I429" s="40">
        <v>701.96666666666681</v>
      </c>
      <c r="J429" s="40">
        <v>708.28333333333342</v>
      </c>
      <c r="K429" s="31">
        <v>695.65</v>
      </c>
      <c r="L429" s="31">
        <v>682.65</v>
      </c>
      <c r="M429" s="31">
        <v>34.793570000000003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533.79999999999995</v>
      </c>
      <c r="D430" s="40">
        <v>534.71666666666658</v>
      </c>
      <c r="E430" s="40">
        <v>530.63333333333321</v>
      </c>
      <c r="F430" s="40">
        <v>527.46666666666658</v>
      </c>
      <c r="G430" s="40">
        <v>523.38333333333321</v>
      </c>
      <c r="H430" s="40">
        <v>537.88333333333321</v>
      </c>
      <c r="I430" s="40">
        <v>541.96666666666647</v>
      </c>
      <c r="J430" s="40">
        <v>545.13333333333321</v>
      </c>
      <c r="K430" s="31">
        <v>538.79999999999995</v>
      </c>
      <c r="L430" s="31">
        <v>531.54999999999995</v>
      </c>
      <c r="M430" s="31">
        <v>12.245089999999999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3884.1</v>
      </c>
      <c r="D431" s="40">
        <v>3933.0333333333333</v>
      </c>
      <c r="E431" s="40">
        <v>3616.0666666666666</v>
      </c>
      <c r="F431" s="40">
        <v>3348.0333333333333</v>
      </c>
      <c r="G431" s="40">
        <v>3031.0666666666666</v>
      </c>
      <c r="H431" s="40">
        <v>4201.0666666666666</v>
      </c>
      <c r="I431" s="40">
        <v>4518.0333333333328</v>
      </c>
      <c r="J431" s="40">
        <v>4786.0666666666666</v>
      </c>
      <c r="K431" s="31">
        <v>4250</v>
      </c>
      <c r="L431" s="31">
        <v>3665</v>
      </c>
      <c r="M431" s="31">
        <v>2.3187500000000001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2652.7</v>
      </c>
      <c r="D432" s="40">
        <v>2644.9666666666667</v>
      </c>
      <c r="E432" s="40">
        <v>2629.9333333333334</v>
      </c>
      <c r="F432" s="40">
        <v>2607.1666666666665</v>
      </c>
      <c r="G432" s="40">
        <v>2592.1333333333332</v>
      </c>
      <c r="H432" s="40">
        <v>2667.7333333333336</v>
      </c>
      <c r="I432" s="40">
        <v>2682.7666666666673</v>
      </c>
      <c r="J432" s="40">
        <v>2705.5333333333338</v>
      </c>
      <c r="K432" s="31">
        <v>2660</v>
      </c>
      <c r="L432" s="31">
        <v>2622.2</v>
      </c>
      <c r="M432" s="31">
        <v>0.13993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789.45</v>
      </c>
      <c r="D433" s="40">
        <v>795.6</v>
      </c>
      <c r="E433" s="40">
        <v>781.2</v>
      </c>
      <c r="F433" s="40">
        <v>772.95</v>
      </c>
      <c r="G433" s="40">
        <v>758.55000000000007</v>
      </c>
      <c r="H433" s="40">
        <v>803.85</v>
      </c>
      <c r="I433" s="40">
        <v>818.24999999999989</v>
      </c>
      <c r="J433" s="40">
        <v>826.5</v>
      </c>
      <c r="K433" s="31">
        <v>810</v>
      </c>
      <c r="L433" s="31">
        <v>787.35</v>
      </c>
      <c r="M433" s="31">
        <v>0.37839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366.9</v>
      </c>
      <c r="D434" s="40">
        <v>369</v>
      </c>
      <c r="E434" s="40">
        <v>361.1</v>
      </c>
      <c r="F434" s="40">
        <v>355.3</v>
      </c>
      <c r="G434" s="40">
        <v>347.40000000000003</v>
      </c>
      <c r="H434" s="40">
        <v>374.8</v>
      </c>
      <c r="I434" s="40">
        <v>382.7</v>
      </c>
      <c r="J434" s="40">
        <v>388.5</v>
      </c>
      <c r="K434" s="31">
        <v>376.9</v>
      </c>
      <c r="L434" s="31">
        <v>363.2</v>
      </c>
      <c r="M434" s="31">
        <v>18.54888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316.64999999999998</v>
      </c>
      <c r="D435" s="40">
        <v>315.40000000000003</v>
      </c>
      <c r="E435" s="40">
        <v>310.80000000000007</v>
      </c>
      <c r="F435" s="40">
        <v>304.95000000000005</v>
      </c>
      <c r="G435" s="40">
        <v>300.35000000000008</v>
      </c>
      <c r="H435" s="40">
        <v>321.25000000000006</v>
      </c>
      <c r="I435" s="40">
        <v>325.85000000000008</v>
      </c>
      <c r="J435" s="40">
        <v>331.70000000000005</v>
      </c>
      <c r="K435" s="31">
        <v>320</v>
      </c>
      <c r="L435" s="31">
        <v>309.55</v>
      </c>
      <c r="M435" s="31">
        <v>2.9792100000000001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2129.0500000000002</v>
      </c>
      <c r="D436" s="40">
        <v>2133.6333333333332</v>
      </c>
      <c r="E436" s="40">
        <v>2120.5166666666664</v>
      </c>
      <c r="F436" s="40">
        <v>2111.9833333333331</v>
      </c>
      <c r="G436" s="40">
        <v>2098.8666666666663</v>
      </c>
      <c r="H436" s="40">
        <v>2142.1666666666665</v>
      </c>
      <c r="I436" s="40">
        <v>2155.2833333333333</v>
      </c>
      <c r="J436" s="40">
        <v>2163.8166666666666</v>
      </c>
      <c r="K436" s="31">
        <v>2146.75</v>
      </c>
      <c r="L436" s="31">
        <v>2125.1</v>
      </c>
      <c r="M436" s="31">
        <v>0.88414000000000004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749.15</v>
      </c>
      <c r="D437" s="40">
        <v>750.55000000000007</v>
      </c>
      <c r="E437" s="40">
        <v>743.60000000000014</v>
      </c>
      <c r="F437" s="40">
        <v>738.05000000000007</v>
      </c>
      <c r="G437" s="40">
        <v>731.10000000000014</v>
      </c>
      <c r="H437" s="40">
        <v>756.10000000000014</v>
      </c>
      <c r="I437" s="40">
        <v>763.05000000000018</v>
      </c>
      <c r="J437" s="40">
        <v>768.60000000000014</v>
      </c>
      <c r="K437" s="31">
        <v>757.5</v>
      </c>
      <c r="L437" s="31">
        <v>745</v>
      </c>
      <c r="M437" s="31">
        <v>0.31890000000000002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464.65</v>
      </c>
      <c r="D438" s="40">
        <v>464.16666666666669</v>
      </c>
      <c r="E438" s="40">
        <v>457.48333333333335</v>
      </c>
      <c r="F438" s="40">
        <v>450.31666666666666</v>
      </c>
      <c r="G438" s="40">
        <v>443.63333333333333</v>
      </c>
      <c r="H438" s="40">
        <v>471.33333333333337</v>
      </c>
      <c r="I438" s="40">
        <v>478.01666666666665</v>
      </c>
      <c r="J438" s="40">
        <v>485.18333333333339</v>
      </c>
      <c r="K438" s="31">
        <v>470.85</v>
      </c>
      <c r="L438" s="31">
        <v>457</v>
      </c>
      <c r="M438" s="31">
        <v>3.94326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7.95</v>
      </c>
      <c r="D439" s="40">
        <v>8</v>
      </c>
      <c r="E439" s="40">
        <v>7.85</v>
      </c>
      <c r="F439" s="40">
        <v>7.75</v>
      </c>
      <c r="G439" s="40">
        <v>7.6</v>
      </c>
      <c r="H439" s="40">
        <v>8.1</v>
      </c>
      <c r="I439" s="40">
        <v>8.2499999999999982</v>
      </c>
      <c r="J439" s="40">
        <v>8.35</v>
      </c>
      <c r="K439" s="31">
        <v>8.15</v>
      </c>
      <c r="L439" s="31">
        <v>7.9</v>
      </c>
      <c r="M439" s="31">
        <v>279.68619999999999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141.9</v>
      </c>
      <c r="D440" s="40">
        <v>143.31666666666666</v>
      </c>
      <c r="E440" s="40">
        <v>139.13333333333333</v>
      </c>
      <c r="F440" s="40">
        <v>136.36666666666667</v>
      </c>
      <c r="G440" s="40">
        <v>132.18333333333334</v>
      </c>
      <c r="H440" s="40">
        <v>146.08333333333331</v>
      </c>
      <c r="I440" s="40">
        <v>150.26666666666665</v>
      </c>
      <c r="J440" s="40">
        <v>153.0333333333333</v>
      </c>
      <c r="K440" s="31">
        <v>147.5</v>
      </c>
      <c r="L440" s="31">
        <v>140.55000000000001</v>
      </c>
      <c r="M440" s="31">
        <v>1.3535999999999999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1072.3</v>
      </c>
      <c r="D441" s="40">
        <v>1073.6833333333334</v>
      </c>
      <c r="E441" s="40">
        <v>1063.3666666666668</v>
      </c>
      <c r="F441" s="40">
        <v>1054.4333333333334</v>
      </c>
      <c r="G441" s="40">
        <v>1044.1166666666668</v>
      </c>
      <c r="H441" s="40">
        <v>1082.6166666666668</v>
      </c>
      <c r="I441" s="40">
        <v>1092.9333333333334</v>
      </c>
      <c r="J441" s="40">
        <v>1101.8666666666668</v>
      </c>
      <c r="K441" s="31">
        <v>1084</v>
      </c>
      <c r="L441" s="31">
        <v>1064.75</v>
      </c>
      <c r="M441" s="31">
        <v>1.0553999999999999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668.15</v>
      </c>
      <c r="D442" s="40">
        <v>671.48333333333335</v>
      </c>
      <c r="E442" s="40">
        <v>642.9666666666667</v>
      </c>
      <c r="F442" s="40">
        <v>617.7833333333333</v>
      </c>
      <c r="G442" s="40">
        <v>589.26666666666665</v>
      </c>
      <c r="H442" s="40">
        <v>696.66666666666674</v>
      </c>
      <c r="I442" s="40">
        <v>725.18333333333339</v>
      </c>
      <c r="J442" s="40">
        <v>750.36666666666679</v>
      </c>
      <c r="K442" s="31">
        <v>700</v>
      </c>
      <c r="L442" s="31">
        <v>646.29999999999995</v>
      </c>
      <c r="M442" s="31">
        <v>61.004550000000002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1576.95</v>
      </c>
      <c r="D443" s="40">
        <v>1557.3166666666666</v>
      </c>
      <c r="E443" s="40">
        <v>1479.6333333333332</v>
      </c>
      <c r="F443" s="40">
        <v>1382.3166666666666</v>
      </c>
      <c r="G443" s="40">
        <v>1304.6333333333332</v>
      </c>
      <c r="H443" s="40">
        <v>1654.6333333333332</v>
      </c>
      <c r="I443" s="40">
        <v>1732.3166666666666</v>
      </c>
      <c r="J443" s="40">
        <v>1829.6333333333332</v>
      </c>
      <c r="K443" s="31">
        <v>1635</v>
      </c>
      <c r="L443" s="31">
        <v>1460</v>
      </c>
      <c r="M443" s="31">
        <v>3.7183000000000002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595.25</v>
      </c>
      <c r="D444" s="40">
        <v>598.51666666666665</v>
      </c>
      <c r="E444" s="40">
        <v>591.0333333333333</v>
      </c>
      <c r="F444" s="40">
        <v>586.81666666666661</v>
      </c>
      <c r="G444" s="40">
        <v>579.33333333333326</v>
      </c>
      <c r="H444" s="40">
        <v>602.73333333333335</v>
      </c>
      <c r="I444" s="40">
        <v>610.2166666666667</v>
      </c>
      <c r="J444" s="40">
        <v>614.43333333333339</v>
      </c>
      <c r="K444" s="31">
        <v>606</v>
      </c>
      <c r="L444" s="31">
        <v>594.29999999999995</v>
      </c>
      <c r="M444" s="31">
        <v>0.37973000000000001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9244</v>
      </c>
      <c r="D445" s="40">
        <v>9284.9499999999989</v>
      </c>
      <c r="E445" s="40">
        <v>9179.8999999999978</v>
      </c>
      <c r="F445" s="40">
        <v>9115.7999999999993</v>
      </c>
      <c r="G445" s="40">
        <v>9010.7499999999982</v>
      </c>
      <c r="H445" s="40">
        <v>9349.0499999999975</v>
      </c>
      <c r="I445" s="40">
        <v>9454.0999999999967</v>
      </c>
      <c r="J445" s="40">
        <v>9518.1999999999971</v>
      </c>
      <c r="K445" s="31">
        <v>9390</v>
      </c>
      <c r="L445" s="31">
        <v>9220.85</v>
      </c>
      <c r="M445" s="31">
        <v>1.9949999999999999E-2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41.95</v>
      </c>
      <c r="D446" s="40">
        <v>42.216666666666661</v>
      </c>
      <c r="E446" s="40">
        <v>41.533333333333324</v>
      </c>
      <c r="F446" s="40">
        <v>41.11666666666666</v>
      </c>
      <c r="G446" s="40">
        <v>40.433333333333323</v>
      </c>
      <c r="H446" s="40">
        <v>42.633333333333326</v>
      </c>
      <c r="I446" s="40">
        <v>43.316666666666663</v>
      </c>
      <c r="J446" s="40">
        <v>43.733333333333327</v>
      </c>
      <c r="K446" s="31">
        <v>42.9</v>
      </c>
      <c r="L446" s="31">
        <v>41.8</v>
      </c>
      <c r="M446" s="31">
        <v>87.564189999999996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611.65</v>
      </c>
      <c r="D447" s="40">
        <v>611.44999999999993</v>
      </c>
      <c r="E447" s="40">
        <v>607.49999999999989</v>
      </c>
      <c r="F447" s="40">
        <v>603.34999999999991</v>
      </c>
      <c r="G447" s="40">
        <v>599.39999999999986</v>
      </c>
      <c r="H447" s="40">
        <v>615.59999999999991</v>
      </c>
      <c r="I447" s="40">
        <v>619.54999999999995</v>
      </c>
      <c r="J447" s="40">
        <v>623.69999999999993</v>
      </c>
      <c r="K447" s="31">
        <v>615.4</v>
      </c>
      <c r="L447" s="31">
        <v>607.29999999999995</v>
      </c>
      <c r="M447" s="31">
        <v>12.18379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927.55</v>
      </c>
      <c r="D448" s="40">
        <v>937.18333333333339</v>
      </c>
      <c r="E448" s="40">
        <v>909.36666666666679</v>
      </c>
      <c r="F448" s="40">
        <v>891.18333333333339</v>
      </c>
      <c r="G448" s="40">
        <v>863.36666666666679</v>
      </c>
      <c r="H448" s="40">
        <v>955.36666666666679</v>
      </c>
      <c r="I448" s="40">
        <v>983.18333333333339</v>
      </c>
      <c r="J448" s="40">
        <v>1001.3666666666668</v>
      </c>
      <c r="K448" s="31">
        <v>965</v>
      </c>
      <c r="L448" s="31">
        <v>919</v>
      </c>
      <c r="M448" s="31">
        <v>0.77854000000000001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18827.05</v>
      </c>
      <c r="D449" s="40">
        <v>18896.150000000001</v>
      </c>
      <c r="E449" s="40">
        <v>18541.300000000003</v>
      </c>
      <c r="F449" s="40">
        <v>18255.550000000003</v>
      </c>
      <c r="G449" s="40">
        <v>17900.700000000004</v>
      </c>
      <c r="H449" s="40">
        <v>19181.900000000001</v>
      </c>
      <c r="I449" s="40">
        <v>19536.75</v>
      </c>
      <c r="J449" s="40">
        <v>19822.5</v>
      </c>
      <c r="K449" s="31">
        <v>19251</v>
      </c>
      <c r="L449" s="31">
        <v>18610.400000000001</v>
      </c>
      <c r="M449" s="31">
        <v>3.5200000000000002E-2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781</v>
      </c>
      <c r="D450" s="40">
        <v>779.98333333333323</v>
      </c>
      <c r="E450" s="40">
        <v>774.11666666666645</v>
      </c>
      <c r="F450" s="40">
        <v>767.23333333333323</v>
      </c>
      <c r="G450" s="40">
        <v>761.36666666666645</v>
      </c>
      <c r="H450" s="40">
        <v>786.86666666666645</v>
      </c>
      <c r="I450" s="40">
        <v>792.73333333333323</v>
      </c>
      <c r="J450" s="40">
        <v>799.61666666666645</v>
      </c>
      <c r="K450" s="31">
        <v>785.85</v>
      </c>
      <c r="L450" s="31">
        <v>773.1</v>
      </c>
      <c r="M450" s="31">
        <v>12.566129999999999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190.25</v>
      </c>
      <c r="D451" s="40">
        <v>191.31666666666669</v>
      </c>
      <c r="E451" s="40">
        <v>188.43333333333339</v>
      </c>
      <c r="F451" s="40">
        <v>186.6166666666667</v>
      </c>
      <c r="G451" s="40">
        <v>183.73333333333341</v>
      </c>
      <c r="H451" s="40">
        <v>193.13333333333338</v>
      </c>
      <c r="I451" s="40">
        <v>196.01666666666665</v>
      </c>
      <c r="J451" s="40">
        <v>197.83333333333337</v>
      </c>
      <c r="K451" s="31">
        <v>194.2</v>
      </c>
      <c r="L451" s="31">
        <v>189.5</v>
      </c>
      <c r="M451" s="31">
        <v>10.45383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1361.15</v>
      </c>
      <c r="D452" s="40">
        <v>1376.3333333333333</v>
      </c>
      <c r="E452" s="40">
        <v>1339.9166666666665</v>
      </c>
      <c r="F452" s="40">
        <v>1318.6833333333332</v>
      </c>
      <c r="G452" s="40">
        <v>1282.2666666666664</v>
      </c>
      <c r="H452" s="40">
        <v>1397.5666666666666</v>
      </c>
      <c r="I452" s="40">
        <v>1433.9833333333331</v>
      </c>
      <c r="J452" s="40">
        <v>1455.2166666666667</v>
      </c>
      <c r="K452" s="31">
        <v>1412.75</v>
      </c>
      <c r="L452" s="31">
        <v>1355.1</v>
      </c>
      <c r="M452" s="31">
        <v>2.6747100000000001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3194.8</v>
      </c>
      <c r="D453" s="40">
        <v>3202.2166666666667</v>
      </c>
      <c r="E453" s="40">
        <v>3184.5833333333335</v>
      </c>
      <c r="F453" s="40">
        <v>3174.3666666666668</v>
      </c>
      <c r="G453" s="40">
        <v>3156.7333333333336</v>
      </c>
      <c r="H453" s="40">
        <v>3212.4333333333334</v>
      </c>
      <c r="I453" s="40">
        <v>3230.0666666666666</v>
      </c>
      <c r="J453" s="40">
        <v>3240.2833333333333</v>
      </c>
      <c r="K453" s="31">
        <v>3219.85</v>
      </c>
      <c r="L453" s="31">
        <v>3192</v>
      </c>
      <c r="M453" s="31">
        <v>12.56526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763</v>
      </c>
      <c r="D454" s="40">
        <v>766.44999999999993</v>
      </c>
      <c r="E454" s="40">
        <v>757.94999999999982</v>
      </c>
      <c r="F454" s="40">
        <v>752.89999999999986</v>
      </c>
      <c r="G454" s="40">
        <v>744.39999999999975</v>
      </c>
      <c r="H454" s="40">
        <v>771.49999999999989</v>
      </c>
      <c r="I454" s="40">
        <v>780.00000000000011</v>
      </c>
      <c r="J454" s="40">
        <v>785.05</v>
      </c>
      <c r="K454" s="31">
        <v>774.95</v>
      </c>
      <c r="L454" s="31">
        <v>761.4</v>
      </c>
      <c r="M454" s="31">
        <v>9.8038299999999996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4302.6499999999996</v>
      </c>
      <c r="D455" s="40">
        <v>4354.2166666666662</v>
      </c>
      <c r="E455" s="40">
        <v>4238.4333333333325</v>
      </c>
      <c r="F455" s="40">
        <v>4174.2166666666662</v>
      </c>
      <c r="G455" s="40">
        <v>4058.4333333333325</v>
      </c>
      <c r="H455" s="40">
        <v>4418.4333333333325</v>
      </c>
      <c r="I455" s="40">
        <v>4534.2166666666672</v>
      </c>
      <c r="J455" s="40">
        <v>4598.4333333333325</v>
      </c>
      <c r="K455" s="31">
        <v>4470</v>
      </c>
      <c r="L455" s="31">
        <v>4290</v>
      </c>
      <c r="M455" s="31">
        <v>5.4980500000000001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1164.5999999999999</v>
      </c>
      <c r="D456" s="40">
        <v>1168.3833333333332</v>
      </c>
      <c r="E456" s="40">
        <v>1152.7666666666664</v>
      </c>
      <c r="F456" s="40">
        <v>1140.9333333333332</v>
      </c>
      <c r="G456" s="40">
        <v>1125.3166666666664</v>
      </c>
      <c r="H456" s="40">
        <v>1180.2166666666665</v>
      </c>
      <c r="I456" s="40">
        <v>1195.8333333333333</v>
      </c>
      <c r="J456" s="40">
        <v>1207.6666666666665</v>
      </c>
      <c r="K456" s="31">
        <v>1184</v>
      </c>
      <c r="L456" s="31">
        <v>1156.55</v>
      </c>
      <c r="M456" s="31">
        <v>0.28727000000000003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144.65</v>
      </c>
      <c r="D457" s="40">
        <v>145.55000000000001</v>
      </c>
      <c r="E457" s="40">
        <v>143.40000000000003</v>
      </c>
      <c r="F457" s="40">
        <v>142.15000000000003</v>
      </c>
      <c r="G457" s="40">
        <v>140.00000000000006</v>
      </c>
      <c r="H457" s="40">
        <v>146.80000000000001</v>
      </c>
      <c r="I457" s="40">
        <v>148.94999999999999</v>
      </c>
      <c r="J457" s="40">
        <v>150.19999999999999</v>
      </c>
      <c r="K457" s="31">
        <v>147.69999999999999</v>
      </c>
      <c r="L457" s="31">
        <v>144.30000000000001</v>
      </c>
      <c r="M457" s="31">
        <v>12.643459999999999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311.25</v>
      </c>
      <c r="D458" s="40">
        <v>312.40000000000003</v>
      </c>
      <c r="E458" s="40">
        <v>309.35000000000008</v>
      </c>
      <c r="F458" s="40">
        <v>307.45000000000005</v>
      </c>
      <c r="G458" s="40">
        <v>304.40000000000009</v>
      </c>
      <c r="H458" s="40">
        <v>314.30000000000007</v>
      </c>
      <c r="I458" s="40">
        <v>317.35000000000002</v>
      </c>
      <c r="J458" s="40">
        <v>319.25000000000006</v>
      </c>
      <c r="K458" s="31">
        <v>315.45</v>
      </c>
      <c r="L458" s="31">
        <v>310.5</v>
      </c>
      <c r="M458" s="31">
        <v>251.48606000000001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124.15</v>
      </c>
      <c r="D459" s="40">
        <v>124.40000000000002</v>
      </c>
      <c r="E459" s="40">
        <v>123.40000000000003</v>
      </c>
      <c r="F459" s="40">
        <v>122.65000000000002</v>
      </c>
      <c r="G459" s="40">
        <v>121.65000000000003</v>
      </c>
      <c r="H459" s="40">
        <v>125.15000000000003</v>
      </c>
      <c r="I459" s="40">
        <v>126.15</v>
      </c>
      <c r="J459" s="40">
        <v>126.90000000000003</v>
      </c>
      <c r="K459" s="31">
        <v>125.4</v>
      </c>
      <c r="L459" s="31">
        <v>123.65</v>
      </c>
      <c r="M459" s="31">
        <v>134.79996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1278.45</v>
      </c>
      <c r="D460" s="40">
        <v>1272.9333333333334</v>
      </c>
      <c r="E460" s="40">
        <v>1264.5666666666668</v>
      </c>
      <c r="F460" s="40">
        <v>1250.6833333333334</v>
      </c>
      <c r="G460" s="40">
        <v>1242.3166666666668</v>
      </c>
      <c r="H460" s="40">
        <v>1286.8166666666668</v>
      </c>
      <c r="I460" s="40">
        <v>1295.1833333333336</v>
      </c>
      <c r="J460" s="40">
        <v>1309.0666666666668</v>
      </c>
      <c r="K460" s="31">
        <v>1281.3</v>
      </c>
      <c r="L460" s="31">
        <v>1259.05</v>
      </c>
      <c r="M460" s="31">
        <v>84.969250000000002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3856.95</v>
      </c>
      <c r="D461" s="40">
        <v>3848.4166666666665</v>
      </c>
      <c r="E461" s="40">
        <v>3820.833333333333</v>
      </c>
      <c r="F461" s="40">
        <v>3784.7166666666667</v>
      </c>
      <c r="G461" s="40">
        <v>3757.1333333333332</v>
      </c>
      <c r="H461" s="40">
        <v>3884.5333333333328</v>
      </c>
      <c r="I461" s="40">
        <v>3912.1166666666659</v>
      </c>
      <c r="J461" s="40">
        <v>3948.2333333333327</v>
      </c>
      <c r="K461" s="31">
        <v>3876</v>
      </c>
      <c r="L461" s="31">
        <v>3812.3</v>
      </c>
      <c r="M461" s="31">
        <v>5.6309999999999999E-2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1103.1500000000001</v>
      </c>
      <c r="D462" s="40">
        <v>1101.5</v>
      </c>
      <c r="E462" s="40">
        <v>1084.7</v>
      </c>
      <c r="F462" s="40">
        <v>1066.25</v>
      </c>
      <c r="G462" s="40">
        <v>1049.45</v>
      </c>
      <c r="H462" s="40">
        <v>1119.95</v>
      </c>
      <c r="I462" s="40">
        <v>1136.7500000000002</v>
      </c>
      <c r="J462" s="40">
        <v>1155.2</v>
      </c>
      <c r="K462" s="31">
        <v>1118.3</v>
      </c>
      <c r="L462" s="31">
        <v>1083.05</v>
      </c>
      <c r="M462" s="31">
        <v>23.23939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164.7</v>
      </c>
      <c r="D463" s="40">
        <v>165.68333333333331</v>
      </c>
      <c r="E463" s="40">
        <v>163.51666666666662</v>
      </c>
      <c r="F463" s="40">
        <v>162.33333333333331</v>
      </c>
      <c r="G463" s="40">
        <v>160.16666666666663</v>
      </c>
      <c r="H463" s="40">
        <v>166.86666666666662</v>
      </c>
      <c r="I463" s="40">
        <v>169.0333333333333</v>
      </c>
      <c r="J463" s="40">
        <v>170.21666666666661</v>
      </c>
      <c r="K463" s="31">
        <v>167.85</v>
      </c>
      <c r="L463" s="31">
        <v>164.5</v>
      </c>
      <c r="M463" s="31">
        <v>3.3138299999999998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1126</v>
      </c>
      <c r="D464" s="40">
        <v>1121.6499999999999</v>
      </c>
      <c r="E464" s="40">
        <v>1114.3999999999996</v>
      </c>
      <c r="F464" s="40">
        <v>1102.7999999999997</v>
      </c>
      <c r="G464" s="40">
        <v>1095.5499999999995</v>
      </c>
      <c r="H464" s="40">
        <v>1133.2499999999998</v>
      </c>
      <c r="I464" s="40">
        <v>1140.5000000000002</v>
      </c>
      <c r="J464" s="40">
        <v>1152.0999999999999</v>
      </c>
      <c r="K464" s="31">
        <v>1128.9000000000001</v>
      </c>
      <c r="L464" s="31">
        <v>1110.05</v>
      </c>
      <c r="M464" s="31">
        <v>2.5779700000000001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1427.45</v>
      </c>
      <c r="D465" s="40">
        <v>1422.9000000000003</v>
      </c>
      <c r="E465" s="40">
        <v>1408.9000000000005</v>
      </c>
      <c r="F465" s="40">
        <v>1390.3500000000001</v>
      </c>
      <c r="G465" s="40">
        <v>1376.3500000000004</v>
      </c>
      <c r="H465" s="40">
        <v>1441.4500000000007</v>
      </c>
      <c r="I465" s="40">
        <v>1455.4500000000003</v>
      </c>
      <c r="J465" s="40">
        <v>1474.0000000000009</v>
      </c>
      <c r="K465" s="31">
        <v>1436.9</v>
      </c>
      <c r="L465" s="31">
        <v>1404.35</v>
      </c>
      <c r="M465" s="31">
        <v>0.65205000000000002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1320.3</v>
      </c>
      <c r="D466" s="40">
        <v>1330.6000000000001</v>
      </c>
      <c r="E466" s="40">
        <v>1307.7000000000003</v>
      </c>
      <c r="F466" s="40">
        <v>1295.1000000000001</v>
      </c>
      <c r="G466" s="40">
        <v>1272.2000000000003</v>
      </c>
      <c r="H466" s="40">
        <v>1343.2000000000003</v>
      </c>
      <c r="I466" s="40">
        <v>1366.1000000000004</v>
      </c>
      <c r="J466" s="40">
        <v>1378.7000000000003</v>
      </c>
      <c r="K466" s="31">
        <v>1353.5</v>
      </c>
      <c r="L466" s="31">
        <v>1318</v>
      </c>
      <c r="M466" s="31">
        <v>2.9670100000000001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1526.5</v>
      </c>
      <c r="D467" s="40">
        <v>1531.75</v>
      </c>
      <c r="E467" s="40">
        <v>1503.6</v>
      </c>
      <c r="F467" s="40">
        <v>1480.6999999999998</v>
      </c>
      <c r="G467" s="40">
        <v>1452.5499999999997</v>
      </c>
      <c r="H467" s="40">
        <v>1554.65</v>
      </c>
      <c r="I467" s="40">
        <v>1582.8000000000002</v>
      </c>
      <c r="J467" s="40">
        <v>1605.7000000000003</v>
      </c>
      <c r="K467" s="31">
        <v>1559.9</v>
      </c>
      <c r="L467" s="31">
        <v>1508.85</v>
      </c>
      <c r="M467" s="31">
        <v>0.58213000000000004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1695.35</v>
      </c>
      <c r="D468" s="40">
        <v>1698</v>
      </c>
      <c r="E468" s="40">
        <v>1686</v>
      </c>
      <c r="F468" s="40">
        <v>1676.65</v>
      </c>
      <c r="G468" s="40">
        <v>1664.65</v>
      </c>
      <c r="H468" s="40">
        <v>1707.35</v>
      </c>
      <c r="I468" s="40">
        <v>1719.35</v>
      </c>
      <c r="J468" s="40">
        <v>1728.6999999999998</v>
      </c>
      <c r="K468" s="31">
        <v>1710</v>
      </c>
      <c r="L468" s="31">
        <v>1688.65</v>
      </c>
      <c r="M468" s="31">
        <v>9.0773399999999995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2990.75</v>
      </c>
      <c r="D469" s="40">
        <v>3000.3833333333332</v>
      </c>
      <c r="E469" s="40">
        <v>2968.7666666666664</v>
      </c>
      <c r="F469" s="40">
        <v>2946.7833333333333</v>
      </c>
      <c r="G469" s="40">
        <v>2915.1666666666665</v>
      </c>
      <c r="H469" s="40">
        <v>3022.3666666666663</v>
      </c>
      <c r="I469" s="40">
        <v>3053.9833333333331</v>
      </c>
      <c r="J469" s="40">
        <v>3075.9666666666662</v>
      </c>
      <c r="K469" s="31">
        <v>3032</v>
      </c>
      <c r="L469" s="31">
        <v>2978.4</v>
      </c>
      <c r="M469" s="31">
        <v>1.58918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480.5</v>
      </c>
      <c r="D470" s="40">
        <v>479.16666666666669</v>
      </c>
      <c r="E470" s="40">
        <v>475.83333333333337</v>
      </c>
      <c r="F470" s="40">
        <v>471.16666666666669</v>
      </c>
      <c r="G470" s="40">
        <v>467.83333333333337</v>
      </c>
      <c r="H470" s="40">
        <v>483.83333333333337</v>
      </c>
      <c r="I470" s="40">
        <v>487.16666666666674</v>
      </c>
      <c r="J470" s="40">
        <v>491.83333333333337</v>
      </c>
      <c r="K470" s="31">
        <v>482.5</v>
      </c>
      <c r="L470" s="31">
        <v>474.5</v>
      </c>
      <c r="M470" s="31">
        <v>6.27623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879.9</v>
      </c>
      <c r="D471" s="40">
        <v>889.63333333333333</v>
      </c>
      <c r="E471" s="40">
        <v>868.26666666666665</v>
      </c>
      <c r="F471" s="40">
        <v>856.63333333333333</v>
      </c>
      <c r="G471" s="40">
        <v>835.26666666666665</v>
      </c>
      <c r="H471" s="40">
        <v>901.26666666666665</v>
      </c>
      <c r="I471" s="40">
        <v>922.63333333333321</v>
      </c>
      <c r="J471" s="40">
        <v>934.26666666666665</v>
      </c>
      <c r="K471" s="31">
        <v>911</v>
      </c>
      <c r="L471" s="31">
        <v>878</v>
      </c>
      <c r="M471" s="31">
        <v>5.6993799999999997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17.7</v>
      </c>
      <c r="D472" s="40">
        <v>17.8</v>
      </c>
      <c r="E472" s="40">
        <v>17.55</v>
      </c>
      <c r="F472" s="40">
        <v>17.399999999999999</v>
      </c>
      <c r="G472" s="40">
        <v>17.149999999999999</v>
      </c>
      <c r="H472" s="40">
        <v>17.950000000000003</v>
      </c>
      <c r="I472" s="40">
        <v>18.200000000000003</v>
      </c>
      <c r="J472" s="40">
        <v>18.350000000000005</v>
      </c>
      <c r="K472" s="31">
        <v>18.05</v>
      </c>
      <c r="L472" s="31">
        <v>17.649999999999999</v>
      </c>
      <c r="M472" s="31">
        <v>107.58298000000001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135.55000000000001</v>
      </c>
      <c r="D473" s="40">
        <v>134.63333333333333</v>
      </c>
      <c r="E473" s="40">
        <v>132.91666666666666</v>
      </c>
      <c r="F473" s="40">
        <v>130.28333333333333</v>
      </c>
      <c r="G473" s="40">
        <v>128.56666666666666</v>
      </c>
      <c r="H473" s="40">
        <v>137.26666666666665</v>
      </c>
      <c r="I473" s="40">
        <v>138.98333333333335</v>
      </c>
      <c r="J473" s="40">
        <v>141.61666666666665</v>
      </c>
      <c r="K473" s="31">
        <v>136.35</v>
      </c>
      <c r="L473" s="31">
        <v>132</v>
      </c>
      <c r="M473" s="31">
        <v>9.8449000000000009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1128.7</v>
      </c>
      <c r="D474" s="40">
        <v>1138.2666666666667</v>
      </c>
      <c r="E474" s="40">
        <v>1117.5333333333333</v>
      </c>
      <c r="F474" s="40">
        <v>1106.3666666666666</v>
      </c>
      <c r="G474" s="40">
        <v>1085.6333333333332</v>
      </c>
      <c r="H474" s="40">
        <v>1149.4333333333334</v>
      </c>
      <c r="I474" s="40">
        <v>1170.1666666666665</v>
      </c>
      <c r="J474" s="40">
        <v>1181.3333333333335</v>
      </c>
      <c r="K474" s="31">
        <v>1159</v>
      </c>
      <c r="L474" s="31">
        <v>1127.0999999999999</v>
      </c>
      <c r="M474" s="31">
        <v>0.33058999999999999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14.05</v>
      </c>
      <c r="D475" s="40">
        <v>14.083333333333334</v>
      </c>
      <c r="E475" s="40">
        <v>13.966666666666669</v>
      </c>
      <c r="F475" s="40">
        <v>13.883333333333335</v>
      </c>
      <c r="G475" s="40">
        <v>13.766666666666669</v>
      </c>
      <c r="H475" s="40">
        <v>14.166666666666668</v>
      </c>
      <c r="I475" s="40">
        <v>14.283333333333331</v>
      </c>
      <c r="J475" s="40">
        <v>14.366666666666667</v>
      </c>
      <c r="K475" s="31">
        <v>14.2</v>
      </c>
      <c r="L475" s="31">
        <v>14</v>
      </c>
      <c r="M475" s="31">
        <v>37.599499999999999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530</v>
      </c>
      <c r="D476" s="40">
        <v>534.16666666666663</v>
      </c>
      <c r="E476" s="40">
        <v>522.33333333333326</v>
      </c>
      <c r="F476" s="40">
        <v>514.66666666666663</v>
      </c>
      <c r="G476" s="40">
        <v>502.83333333333326</v>
      </c>
      <c r="H476" s="40">
        <v>541.83333333333326</v>
      </c>
      <c r="I476" s="40">
        <v>553.66666666666652</v>
      </c>
      <c r="J476" s="40">
        <v>561.33333333333326</v>
      </c>
      <c r="K476" s="31">
        <v>546</v>
      </c>
      <c r="L476" s="31">
        <v>526.5</v>
      </c>
      <c r="M476" s="31">
        <v>3.8073700000000001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837.55</v>
      </c>
      <c r="D477" s="40">
        <v>840.25</v>
      </c>
      <c r="E477" s="40">
        <v>828.1</v>
      </c>
      <c r="F477" s="40">
        <v>818.65</v>
      </c>
      <c r="G477" s="40">
        <v>806.5</v>
      </c>
      <c r="H477" s="40">
        <v>849.7</v>
      </c>
      <c r="I477" s="40">
        <v>861.85000000000014</v>
      </c>
      <c r="J477" s="40">
        <v>871.30000000000007</v>
      </c>
      <c r="K477" s="31">
        <v>852.4</v>
      </c>
      <c r="L477" s="31">
        <v>830.8</v>
      </c>
      <c r="M477" s="31">
        <v>39.078670000000002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879.15</v>
      </c>
      <c r="D478" s="40">
        <v>883.05000000000007</v>
      </c>
      <c r="E478" s="40">
        <v>858.10000000000014</v>
      </c>
      <c r="F478" s="40">
        <v>837.05000000000007</v>
      </c>
      <c r="G478" s="40">
        <v>812.10000000000014</v>
      </c>
      <c r="H478" s="40">
        <v>904.10000000000014</v>
      </c>
      <c r="I478" s="40">
        <v>929.05000000000018</v>
      </c>
      <c r="J478" s="40">
        <v>950.10000000000014</v>
      </c>
      <c r="K478" s="31">
        <v>908</v>
      </c>
      <c r="L478" s="31">
        <v>862</v>
      </c>
      <c r="M478" s="31">
        <v>31.474499999999999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242.1</v>
      </c>
      <c r="D479" s="40">
        <v>242.91666666666666</v>
      </c>
      <c r="E479" s="40">
        <v>239.48333333333332</v>
      </c>
      <c r="F479" s="40">
        <v>236.86666666666667</v>
      </c>
      <c r="G479" s="40">
        <v>233.43333333333334</v>
      </c>
      <c r="H479" s="40">
        <v>245.5333333333333</v>
      </c>
      <c r="I479" s="40">
        <v>248.96666666666664</v>
      </c>
      <c r="J479" s="40">
        <v>251.58333333333329</v>
      </c>
      <c r="K479" s="31">
        <v>246.35</v>
      </c>
      <c r="L479" s="31">
        <v>240.3</v>
      </c>
      <c r="M479" s="31">
        <v>10.49953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30.4</v>
      </c>
      <c r="D480" s="40">
        <v>30.466666666666669</v>
      </c>
      <c r="E480" s="40">
        <v>30.183333333333337</v>
      </c>
      <c r="F480" s="40">
        <v>29.966666666666669</v>
      </c>
      <c r="G480" s="40">
        <v>29.683333333333337</v>
      </c>
      <c r="H480" s="40">
        <v>30.683333333333337</v>
      </c>
      <c r="I480" s="40">
        <v>30.966666666666669</v>
      </c>
      <c r="J480" s="40">
        <v>31.183333333333337</v>
      </c>
      <c r="K480" s="31">
        <v>30.75</v>
      </c>
      <c r="L480" s="31">
        <v>30.25</v>
      </c>
      <c r="M480" s="31">
        <v>31.843720000000001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7334.55</v>
      </c>
      <c r="D481" s="40">
        <v>7292.3999999999987</v>
      </c>
      <c r="E481" s="40">
        <v>7224.7999999999975</v>
      </c>
      <c r="F481" s="40">
        <v>7115.0499999999984</v>
      </c>
      <c r="G481" s="40">
        <v>7047.4499999999971</v>
      </c>
      <c r="H481" s="40">
        <v>7402.1499999999978</v>
      </c>
      <c r="I481" s="40">
        <v>7469.7499999999982</v>
      </c>
      <c r="J481" s="40">
        <v>7579.4999999999982</v>
      </c>
      <c r="K481" s="31">
        <v>7360</v>
      </c>
      <c r="L481" s="31">
        <v>7182.65</v>
      </c>
      <c r="M481" s="31">
        <v>4.36381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36.6</v>
      </c>
      <c r="D482" s="40">
        <v>36.56666666666667</v>
      </c>
      <c r="E482" s="40">
        <v>36.433333333333337</v>
      </c>
      <c r="F482" s="40">
        <v>36.266666666666666</v>
      </c>
      <c r="G482" s="40">
        <v>36.133333333333333</v>
      </c>
      <c r="H482" s="40">
        <v>36.733333333333341</v>
      </c>
      <c r="I482" s="40">
        <v>36.866666666666681</v>
      </c>
      <c r="J482" s="40">
        <v>37.033333333333346</v>
      </c>
      <c r="K482" s="31">
        <v>36.700000000000003</v>
      </c>
      <c r="L482" s="31">
        <v>36.4</v>
      </c>
      <c r="M482" s="31">
        <v>53.66187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1447.9</v>
      </c>
      <c r="D483" s="40">
        <v>1433.4166666666667</v>
      </c>
      <c r="E483" s="40">
        <v>1408.9833333333336</v>
      </c>
      <c r="F483" s="40">
        <v>1370.0666666666668</v>
      </c>
      <c r="G483" s="40">
        <v>1345.6333333333337</v>
      </c>
      <c r="H483" s="40">
        <v>1472.3333333333335</v>
      </c>
      <c r="I483" s="40">
        <v>1496.7666666666664</v>
      </c>
      <c r="J483" s="40">
        <v>1535.6833333333334</v>
      </c>
      <c r="K483" s="31">
        <v>1457.85</v>
      </c>
      <c r="L483" s="31">
        <v>1394.5</v>
      </c>
      <c r="M483" s="31">
        <v>7.0461299999999998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667.4</v>
      </c>
      <c r="D484" s="40">
        <v>658.2833333333333</v>
      </c>
      <c r="E484" s="40">
        <v>642.36666666666656</v>
      </c>
      <c r="F484" s="40">
        <v>617.33333333333326</v>
      </c>
      <c r="G484" s="40">
        <v>601.41666666666652</v>
      </c>
      <c r="H484" s="40">
        <v>683.31666666666661</v>
      </c>
      <c r="I484" s="40">
        <v>699.23333333333335</v>
      </c>
      <c r="J484" s="40">
        <v>724.26666666666665</v>
      </c>
      <c r="K484" s="31">
        <v>674.2</v>
      </c>
      <c r="L484" s="31">
        <v>633.25</v>
      </c>
      <c r="M484" s="31">
        <v>104.86985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258.89999999999998</v>
      </c>
      <c r="D485" s="40">
        <v>260.96666666666664</v>
      </c>
      <c r="E485" s="40">
        <v>255.93333333333328</v>
      </c>
      <c r="F485" s="40">
        <v>252.96666666666664</v>
      </c>
      <c r="G485" s="40">
        <v>247.93333333333328</v>
      </c>
      <c r="H485" s="40">
        <v>263.93333333333328</v>
      </c>
      <c r="I485" s="40">
        <v>268.9666666666667</v>
      </c>
      <c r="J485" s="40">
        <v>271.93333333333328</v>
      </c>
      <c r="K485" s="31">
        <v>266</v>
      </c>
      <c r="L485" s="31">
        <v>258</v>
      </c>
      <c r="M485" s="31">
        <v>11.29054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3285</v>
      </c>
      <c r="D486" s="40">
        <v>3336.5666666666671</v>
      </c>
      <c r="E486" s="40">
        <v>3198.4333333333343</v>
      </c>
      <c r="F486" s="40">
        <v>3111.8666666666672</v>
      </c>
      <c r="G486" s="40">
        <v>2973.7333333333345</v>
      </c>
      <c r="H486" s="40">
        <v>3423.1333333333341</v>
      </c>
      <c r="I486" s="40">
        <v>3561.2666666666664</v>
      </c>
      <c r="J486" s="40">
        <v>3647.8333333333339</v>
      </c>
      <c r="K486" s="31">
        <v>3474.7</v>
      </c>
      <c r="L486" s="31">
        <v>3250</v>
      </c>
      <c r="M486" s="31">
        <v>0.36947000000000002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406.95</v>
      </c>
      <c r="D487" s="40">
        <v>408.86666666666662</v>
      </c>
      <c r="E487" s="40">
        <v>403.73333333333323</v>
      </c>
      <c r="F487" s="40">
        <v>400.51666666666659</v>
      </c>
      <c r="G487" s="40">
        <v>395.38333333333321</v>
      </c>
      <c r="H487" s="40">
        <v>412.08333333333326</v>
      </c>
      <c r="I487" s="40">
        <v>417.21666666666658</v>
      </c>
      <c r="J487" s="40">
        <v>420.43333333333328</v>
      </c>
      <c r="K487" s="31">
        <v>414</v>
      </c>
      <c r="L487" s="31">
        <v>405.65</v>
      </c>
      <c r="M487" s="31">
        <v>1.51376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3534</v>
      </c>
      <c r="D488" s="40">
        <v>3526.3333333333335</v>
      </c>
      <c r="E488" s="40">
        <v>3477.666666666667</v>
      </c>
      <c r="F488" s="40">
        <v>3421.3333333333335</v>
      </c>
      <c r="G488" s="40">
        <v>3372.666666666667</v>
      </c>
      <c r="H488" s="40">
        <v>3582.666666666667</v>
      </c>
      <c r="I488" s="40">
        <v>3631.3333333333339</v>
      </c>
      <c r="J488" s="40">
        <v>3687.666666666667</v>
      </c>
      <c r="K488" s="31">
        <v>3575</v>
      </c>
      <c r="L488" s="31">
        <v>3470</v>
      </c>
      <c r="M488" s="31">
        <v>0.14333000000000001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794.8</v>
      </c>
      <c r="D489" s="40">
        <v>798.36666666666667</v>
      </c>
      <c r="E489" s="40">
        <v>788.43333333333339</v>
      </c>
      <c r="F489" s="40">
        <v>782.06666666666672</v>
      </c>
      <c r="G489" s="40">
        <v>772.13333333333344</v>
      </c>
      <c r="H489" s="40">
        <v>804.73333333333335</v>
      </c>
      <c r="I489" s="40">
        <v>814.66666666666652</v>
      </c>
      <c r="J489" s="40">
        <v>821.0333333333333</v>
      </c>
      <c r="K489" s="31">
        <v>808.3</v>
      </c>
      <c r="L489" s="31">
        <v>792</v>
      </c>
      <c r="M489" s="31">
        <v>0.81684000000000001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37.700000000000003</v>
      </c>
      <c r="D490" s="40">
        <v>37.949999999999996</v>
      </c>
      <c r="E490" s="40">
        <v>36.999999999999993</v>
      </c>
      <c r="F490" s="40">
        <v>36.299999999999997</v>
      </c>
      <c r="G490" s="40">
        <v>35.349999999999994</v>
      </c>
      <c r="H490" s="40">
        <v>38.649999999999991</v>
      </c>
      <c r="I490" s="40">
        <v>39.599999999999994</v>
      </c>
      <c r="J490" s="40">
        <v>40.29999999999999</v>
      </c>
      <c r="K490" s="31">
        <v>38.9</v>
      </c>
      <c r="L490" s="31">
        <v>37.25</v>
      </c>
      <c r="M490" s="31">
        <v>45.091929999999998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1435.85</v>
      </c>
      <c r="D491" s="40">
        <v>1443.6000000000001</v>
      </c>
      <c r="E491" s="40">
        <v>1424.2500000000002</v>
      </c>
      <c r="F491" s="40">
        <v>1412.65</v>
      </c>
      <c r="G491" s="40">
        <v>1393.3000000000002</v>
      </c>
      <c r="H491" s="40">
        <v>1455.2000000000003</v>
      </c>
      <c r="I491" s="40">
        <v>1474.5500000000002</v>
      </c>
      <c r="J491" s="40">
        <v>1486.1500000000003</v>
      </c>
      <c r="K491" s="31">
        <v>1462.95</v>
      </c>
      <c r="L491" s="31">
        <v>1432</v>
      </c>
      <c r="M491" s="31">
        <v>0.1283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1704.8</v>
      </c>
      <c r="D492" s="40">
        <v>1695.2666666666667</v>
      </c>
      <c r="E492" s="40">
        <v>1651.5333333333333</v>
      </c>
      <c r="F492" s="40">
        <v>1598.2666666666667</v>
      </c>
      <c r="G492" s="40">
        <v>1554.5333333333333</v>
      </c>
      <c r="H492" s="40">
        <v>1748.5333333333333</v>
      </c>
      <c r="I492" s="40">
        <v>1792.2666666666664</v>
      </c>
      <c r="J492" s="40">
        <v>1845.5333333333333</v>
      </c>
      <c r="K492" s="31">
        <v>1739</v>
      </c>
      <c r="L492" s="31">
        <v>1642</v>
      </c>
      <c r="M492" s="31">
        <v>9.5881699999999999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351.25</v>
      </c>
      <c r="D493" s="40">
        <v>351.66666666666669</v>
      </c>
      <c r="E493" s="40">
        <v>348.33333333333337</v>
      </c>
      <c r="F493" s="40">
        <v>345.41666666666669</v>
      </c>
      <c r="G493" s="40">
        <v>342.08333333333337</v>
      </c>
      <c r="H493" s="40">
        <v>354.58333333333337</v>
      </c>
      <c r="I493" s="40">
        <v>357.91666666666674</v>
      </c>
      <c r="J493" s="40">
        <v>360.83333333333337</v>
      </c>
      <c r="K493" s="31">
        <v>355</v>
      </c>
      <c r="L493" s="31">
        <v>348.75</v>
      </c>
      <c r="M493" s="31">
        <v>1.5399799999999999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797.7</v>
      </c>
      <c r="D494" s="40">
        <v>792.05000000000007</v>
      </c>
      <c r="E494" s="40">
        <v>783.10000000000014</v>
      </c>
      <c r="F494" s="40">
        <v>768.50000000000011</v>
      </c>
      <c r="G494" s="40">
        <v>759.55000000000018</v>
      </c>
      <c r="H494" s="40">
        <v>806.65000000000009</v>
      </c>
      <c r="I494" s="40">
        <v>815.60000000000014</v>
      </c>
      <c r="J494" s="40">
        <v>830.2</v>
      </c>
      <c r="K494" s="31">
        <v>801</v>
      </c>
      <c r="L494" s="31">
        <v>777.45</v>
      </c>
      <c r="M494" s="31">
        <v>3.2894999999999999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272.5</v>
      </c>
      <c r="D495" s="40">
        <v>272.78333333333336</v>
      </c>
      <c r="E495" s="40">
        <v>270.56666666666672</v>
      </c>
      <c r="F495" s="40">
        <v>268.63333333333338</v>
      </c>
      <c r="G495" s="40">
        <v>266.41666666666674</v>
      </c>
      <c r="H495" s="40">
        <v>274.7166666666667</v>
      </c>
      <c r="I495" s="40">
        <v>276.93333333333328</v>
      </c>
      <c r="J495" s="40">
        <v>278.86666666666667</v>
      </c>
      <c r="K495" s="31">
        <v>275</v>
      </c>
      <c r="L495" s="31">
        <v>270.85000000000002</v>
      </c>
      <c r="M495" s="31">
        <v>38.687350000000002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3423.6</v>
      </c>
      <c r="D496" s="40">
        <v>3446</v>
      </c>
      <c r="E496" s="40">
        <v>3397.6</v>
      </c>
      <c r="F496" s="40">
        <v>3371.6</v>
      </c>
      <c r="G496" s="40">
        <v>3323.2</v>
      </c>
      <c r="H496" s="40">
        <v>3472</v>
      </c>
      <c r="I496" s="40">
        <v>3520.3999999999996</v>
      </c>
      <c r="J496" s="40">
        <v>3546.4</v>
      </c>
      <c r="K496" s="31">
        <v>3494.4</v>
      </c>
      <c r="L496" s="31">
        <v>3420</v>
      </c>
      <c r="M496" s="31">
        <v>0.45573000000000002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1910.15</v>
      </c>
      <c r="D497" s="40">
        <v>1914.6166666666668</v>
      </c>
      <c r="E497" s="40">
        <v>1896.5333333333335</v>
      </c>
      <c r="F497" s="40">
        <v>1882.9166666666667</v>
      </c>
      <c r="G497" s="40">
        <v>1864.8333333333335</v>
      </c>
      <c r="H497" s="40">
        <v>1928.2333333333336</v>
      </c>
      <c r="I497" s="40">
        <v>1946.3166666666666</v>
      </c>
      <c r="J497" s="40">
        <v>1959.9333333333336</v>
      </c>
      <c r="K497" s="31">
        <v>1932.7</v>
      </c>
      <c r="L497" s="31">
        <v>1901</v>
      </c>
      <c r="M497" s="31">
        <v>0.47889999999999999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9.4499999999999993</v>
      </c>
      <c r="D498" s="40">
        <v>9.3666666666666654</v>
      </c>
      <c r="E498" s="40">
        <v>9.1333333333333311</v>
      </c>
      <c r="F498" s="40">
        <v>8.8166666666666664</v>
      </c>
      <c r="G498" s="40">
        <v>8.5833333333333321</v>
      </c>
      <c r="H498" s="40">
        <v>9.68333333333333</v>
      </c>
      <c r="I498" s="40">
        <v>9.9166666666666643</v>
      </c>
      <c r="J498" s="40">
        <v>10.233333333333329</v>
      </c>
      <c r="K498" s="31">
        <v>9.6</v>
      </c>
      <c r="L498" s="31">
        <v>9.0500000000000007</v>
      </c>
      <c r="M498" s="31">
        <v>5802.98117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1051.05</v>
      </c>
      <c r="D499" s="40">
        <v>1050.3333333333333</v>
      </c>
      <c r="E499" s="40">
        <v>1038.7166666666665</v>
      </c>
      <c r="F499" s="40">
        <v>1026.3833333333332</v>
      </c>
      <c r="G499" s="40">
        <v>1014.7666666666664</v>
      </c>
      <c r="H499" s="40">
        <v>1062.6666666666665</v>
      </c>
      <c r="I499" s="40">
        <v>1074.2833333333333</v>
      </c>
      <c r="J499" s="40">
        <v>1086.6166666666666</v>
      </c>
      <c r="K499" s="31">
        <v>1061.95</v>
      </c>
      <c r="L499" s="31">
        <v>1038</v>
      </c>
      <c r="M499" s="31">
        <v>12.98053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7389.25</v>
      </c>
      <c r="D500" s="40">
        <v>7346.5999999999995</v>
      </c>
      <c r="E500" s="40">
        <v>7293.1999999999989</v>
      </c>
      <c r="F500" s="40">
        <v>7197.15</v>
      </c>
      <c r="G500" s="40">
        <v>7143.7499999999991</v>
      </c>
      <c r="H500" s="40">
        <v>7442.6499999999987</v>
      </c>
      <c r="I500" s="40">
        <v>7496.0499999999984</v>
      </c>
      <c r="J500" s="40">
        <v>7592.0999999999985</v>
      </c>
      <c r="K500" s="31">
        <v>7400</v>
      </c>
      <c r="L500" s="31">
        <v>7250.55</v>
      </c>
      <c r="M500" s="31">
        <v>0.10711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152.9</v>
      </c>
      <c r="D501" s="40">
        <v>152.88333333333333</v>
      </c>
      <c r="E501" s="40">
        <v>150.51666666666665</v>
      </c>
      <c r="F501" s="40">
        <v>148.13333333333333</v>
      </c>
      <c r="G501" s="40">
        <v>145.76666666666665</v>
      </c>
      <c r="H501" s="40">
        <v>155.26666666666665</v>
      </c>
      <c r="I501" s="40">
        <v>157.63333333333333</v>
      </c>
      <c r="J501" s="40">
        <v>160.01666666666665</v>
      </c>
      <c r="K501" s="31">
        <v>155.25</v>
      </c>
      <c r="L501" s="31">
        <v>150.5</v>
      </c>
      <c r="M501" s="31">
        <v>28.74342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125.3</v>
      </c>
      <c r="D502" s="40">
        <v>126.61666666666667</v>
      </c>
      <c r="E502" s="40">
        <v>122.43333333333334</v>
      </c>
      <c r="F502" s="40">
        <v>119.56666666666666</v>
      </c>
      <c r="G502" s="40">
        <v>115.38333333333333</v>
      </c>
      <c r="H502" s="40">
        <v>129.48333333333335</v>
      </c>
      <c r="I502" s="40">
        <v>133.66666666666669</v>
      </c>
      <c r="J502" s="40">
        <v>136.53333333333336</v>
      </c>
      <c r="K502" s="31">
        <v>130.80000000000001</v>
      </c>
      <c r="L502" s="31">
        <v>123.75</v>
      </c>
      <c r="M502" s="31">
        <v>108.99708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531.6</v>
      </c>
      <c r="D503" s="40">
        <v>535.0333333333333</v>
      </c>
      <c r="E503" s="40">
        <v>527.06666666666661</v>
      </c>
      <c r="F503" s="40">
        <v>522.5333333333333</v>
      </c>
      <c r="G503" s="40">
        <v>514.56666666666661</v>
      </c>
      <c r="H503" s="40">
        <v>539.56666666666661</v>
      </c>
      <c r="I503" s="40">
        <v>547.5333333333333</v>
      </c>
      <c r="J503" s="40">
        <v>552.06666666666661</v>
      </c>
      <c r="K503" s="31">
        <v>543</v>
      </c>
      <c r="L503" s="31">
        <v>530.5</v>
      </c>
      <c r="M503" s="31">
        <v>0.41408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2196.25</v>
      </c>
      <c r="D504" s="40">
        <v>2197.5</v>
      </c>
      <c r="E504" s="40">
        <v>2186</v>
      </c>
      <c r="F504" s="40">
        <v>2175.75</v>
      </c>
      <c r="G504" s="40">
        <v>2164.25</v>
      </c>
      <c r="H504" s="40">
        <v>2207.75</v>
      </c>
      <c r="I504" s="40">
        <v>2219.25</v>
      </c>
      <c r="J504" s="40">
        <v>2229.5</v>
      </c>
      <c r="K504" s="31">
        <v>2209</v>
      </c>
      <c r="L504" s="31">
        <v>2187.25</v>
      </c>
      <c r="M504" s="31">
        <v>0.46250999999999998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577.75</v>
      </c>
      <c r="D505" s="40">
        <v>578.43333333333328</v>
      </c>
      <c r="E505" s="40">
        <v>567.61666666666656</v>
      </c>
      <c r="F505" s="40">
        <v>557.48333333333323</v>
      </c>
      <c r="G505" s="40">
        <v>546.66666666666652</v>
      </c>
      <c r="H505" s="40">
        <v>588.56666666666661</v>
      </c>
      <c r="I505" s="40">
        <v>599.38333333333344</v>
      </c>
      <c r="J505" s="40">
        <v>609.51666666666665</v>
      </c>
      <c r="K505" s="31">
        <v>589.25</v>
      </c>
      <c r="L505" s="31">
        <v>568.29999999999995</v>
      </c>
      <c r="M505" s="31">
        <v>369.07826999999997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572.70000000000005</v>
      </c>
      <c r="D506" s="40">
        <v>561.71666666666658</v>
      </c>
      <c r="E506" s="40">
        <v>547.28333333333319</v>
      </c>
      <c r="F506" s="40">
        <v>521.86666666666656</v>
      </c>
      <c r="G506" s="40">
        <v>507.43333333333317</v>
      </c>
      <c r="H506" s="40">
        <v>587.13333333333321</v>
      </c>
      <c r="I506" s="40">
        <v>601.56666666666661</v>
      </c>
      <c r="J506" s="40">
        <v>626.98333333333323</v>
      </c>
      <c r="K506" s="31">
        <v>576.15</v>
      </c>
      <c r="L506" s="31">
        <v>536.29999999999995</v>
      </c>
      <c r="M506" s="31">
        <v>25.485710000000001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13.4</v>
      </c>
      <c r="D507" s="40">
        <v>13.433333333333332</v>
      </c>
      <c r="E507" s="40">
        <v>13.266666666666664</v>
      </c>
      <c r="F507" s="40">
        <v>13.133333333333333</v>
      </c>
      <c r="G507" s="40">
        <v>12.966666666666665</v>
      </c>
      <c r="H507" s="40">
        <v>13.566666666666663</v>
      </c>
      <c r="I507" s="40">
        <v>13.733333333333331</v>
      </c>
      <c r="J507" s="40">
        <v>13.866666666666662</v>
      </c>
      <c r="K507" s="31">
        <v>13.6</v>
      </c>
      <c r="L507" s="31">
        <v>13.3</v>
      </c>
      <c r="M507" s="31">
        <v>666.07893000000001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208.95</v>
      </c>
      <c r="D508" s="40">
        <v>209.28333333333333</v>
      </c>
      <c r="E508" s="40">
        <v>206.26666666666665</v>
      </c>
      <c r="F508" s="40">
        <v>203.58333333333331</v>
      </c>
      <c r="G508" s="40">
        <v>200.56666666666663</v>
      </c>
      <c r="H508" s="40">
        <v>211.96666666666667</v>
      </c>
      <c r="I508" s="40">
        <v>214.98333333333338</v>
      </c>
      <c r="J508" s="40">
        <v>217.66666666666669</v>
      </c>
      <c r="K508" s="31">
        <v>212.3</v>
      </c>
      <c r="L508" s="31">
        <v>206.6</v>
      </c>
      <c r="M508" s="31">
        <v>64.188609999999997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377.65</v>
      </c>
      <c r="D509" s="40">
        <v>371.9666666666667</v>
      </c>
      <c r="E509" s="40">
        <v>358.93333333333339</v>
      </c>
      <c r="F509" s="40">
        <v>340.2166666666667</v>
      </c>
      <c r="G509" s="40">
        <v>327.18333333333339</v>
      </c>
      <c r="H509" s="40">
        <v>390.68333333333339</v>
      </c>
      <c r="I509" s="40">
        <v>403.7166666666667</v>
      </c>
      <c r="J509" s="40">
        <v>422.43333333333339</v>
      </c>
      <c r="K509" s="31">
        <v>385</v>
      </c>
      <c r="L509" s="31">
        <v>353.25</v>
      </c>
      <c r="M509" s="31">
        <v>51.573639999999997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2262.0500000000002</v>
      </c>
      <c r="D510" s="40">
        <v>2258.6833333333334</v>
      </c>
      <c r="E510" s="40">
        <v>2227.3666666666668</v>
      </c>
      <c r="F510" s="40">
        <v>2192.6833333333334</v>
      </c>
      <c r="G510" s="40">
        <v>2161.3666666666668</v>
      </c>
      <c r="H510" s="40">
        <v>2293.3666666666668</v>
      </c>
      <c r="I510" s="40">
        <v>2324.6833333333334</v>
      </c>
      <c r="J510" s="40">
        <v>2359.3666666666668</v>
      </c>
      <c r="K510" s="31">
        <v>2290</v>
      </c>
      <c r="L510" s="31">
        <v>2224</v>
      </c>
      <c r="M510" s="31">
        <v>0.41170000000000001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2229</v>
      </c>
      <c r="D511" s="40">
        <v>2224.6666666666665</v>
      </c>
      <c r="E511" s="40">
        <v>2204.333333333333</v>
      </c>
      <c r="F511" s="40">
        <v>2179.6666666666665</v>
      </c>
      <c r="G511" s="40">
        <v>2159.333333333333</v>
      </c>
      <c r="H511" s="40">
        <v>2249.333333333333</v>
      </c>
      <c r="I511" s="40">
        <v>2269.6666666666661</v>
      </c>
      <c r="J511" s="40">
        <v>2294.333333333333</v>
      </c>
      <c r="K511" s="31">
        <v>2245</v>
      </c>
      <c r="L511" s="31">
        <v>2200</v>
      </c>
      <c r="M511" s="31">
        <v>0.69364000000000003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1" sqref="A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04"/>
      <c r="B5" s="405"/>
      <c r="C5" s="404"/>
      <c r="D5" s="405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06" t="s">
        <v>589</v>
      </c>
      <c r="C7" s="405"/>
      <c r="D7" s="7">
        <f>Main!B10</f>
        <v>44396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44393</v>
      </c>
      <c r="B10" s="32">
        <v>530881</v>
      </c>
      <c r="C10" s="31" t="s">
        <v>1062</v>
      </c>
      <c r="D10" s="31" t="s">
        <v>1063</v>
      </c>
      <c r="E10" s="31" t="s">
        <v>598</v>
      </c>
      <c r="F10" s="92">
        <v>14000</v>
      </c>
      <c r="G10" s="32">
        <v>29.18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44393</v>
      </c>
      <c r="B11" s="32">
        <v>530881</v>
      </c>
      <c r="C11" s="31" t="s">
        <v>1062</v>
      </c>
      <c r="D11" s="31" t="s">
        <v>1064</v>
      </c>
      <c r="E11" s="31" t="s">
        <v>599</v>
      </c>
      <c r="F11" s="92">
        <v>90165</v>
      </c>
      <c r="G11" s="32">
        <v>29.5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44393</v>
      </c>
      <c r="B12" s="32">
        <v>530881</v>
      </c>
      <c r="C12" s="31" t="s">
        <v>1062</v>
      </c>
      <c r="D12" s="31" t="s">
        <v>1065</v>
      </c>
      <c r="E12" s="31" t="s">
        <v>598</v>
      </c>
      <c r="F12" s="92">
        <v>15000</v>
      </c>
      <c r="G12" s="32">
        <v>28.35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44393</v>
      </c>
      <c r="B13" s="32">
        <v>530881</v>
      </c>
      <c r="C13" s="31" t="s">
        <v>1062</v>
      </c>
      <c r="D13" s="31" t="s">
        <v>1066</v>
      </c>
      <c r="E13" s="31" t="s">
        <v>598</v>
      </c>
      <c r="F13" s="92">
        <v>11400</v>
      </c>
      <c r="G13" s="32">
        <v>28.38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44393</v>
      </c>
      <c r="B14" s="32">
        <v>530881</v>
      </c>
      <c r="C14" s="31" t="s">
        <v>1062</v>
      </c>
      <c r="D14" s="31" t="s">
        <v>1067</v>
      </c>
      <c r="E14" s="31" t="s">
        <v>599</v>
      </c>
      <c r="F14" s="92">
        <v>18319</v>
      </c>
      <c r="G14" s="32">
        <v>28.35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44393</v>
      </c>
      <c r="B15" s="32">
        <v>530881</v>
      </c>
      <c r="C15" s="31" t="s">
        <v>1062</v>
      </c>
      <c r="D15" s="31" t="s">
        <v>1068</v>
      </c>
      <c r="E15" s="31" t="s">
        <v>598</v>
      </c>
      <c r="F15" s="92">
        <v>25000</v>
      </c>
      <c r="G15" s="32">
        <v>31.25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44393</v>
      </c>
      <c r="B16" s="32">
        <v>530881</v>
      </c>
      <c r="C16" s="31" t="s">
        <v>1062</v>
      </c>
      <c r="D16" s="31" t="s">
        <v>1069</v>
      </c>
      <c r="E16" s="31" t="s">
        <v>598</v>
      </c>
      <c r="F16" s="92">
        <v>14000</v>
      </c>
      <c r="G16" s="32">
        <v>29.18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44393</v>
      </c>
      <c r="B17" s="32">
        <v>539661</v>
      </c>
      <c r="C17" s="31" t="s">
        <v>1070</v>
      </c>
      <c r="D17" s="31" t="s">
        <v>1071</v>
      </c>
      <c r="E17" s="31" t="s">
        <v>598</v>
      </c>
      <c r="F17" s="92">
        <v>15500</v>
      </c>
      <c r="G17" s="32">
        <v>38.450000000000003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44393</v>
      </c>
      <c r="B18" s="32">
        <v>531673</v>
      </c>
      <c r="C18" s="31" t="s">
        <v>1072</v>
      </c>
      <c r="D18" s="31" t="s">
        <v>1073</v>
      </c>
      <c r="E18" s="31" t="s">
        <v>598</v>
      </c>
      <c r="F18" s="92">
        <v>35000</v>
      </c>
      <c r="G18" s="32">
        <v>10.029999999999999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44393</v>
      </c>
      <c r="B19" s="32">
        <v>531673</v>
      </c>
      <c r="C19" s="31" t="s">
        <v>1072</v>
      </c>
      <c r="D19" s="31" t="s">
        <v>1074</v>
      </c>
      <c r="E19" s="31" t="s">
        <v>599</v>
      </c>
      <c r="F19" s="92">
        <v>50000</v>
      </c>
      <c r="G19" s="32">
        <v>9.9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44393</v>
      </c>
      <c r="B20" s="32">
        <v>542865</v>
      </c>
      <c r="C20" s="31" t="s">
        <v>1075</v>
      </c>
      <c r="D20" s="31" t="s">
        <v>1076</v>
      </c>
      <c r="E20" s="31" t="s">
        <v>598</v>
      </c>
      <c r="F20" s="92">
        <v>30000</v>
      </c>
      <c r="G20" s="32">
        <v>11.4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44393</v>
      </c>
      <c r="B21" s="32">
        <v>542865</v>
      </c>
      <c r="C21" s="31" t="s">
        <v>1075</v>
      </c>
      <c r="D21" s="31" t="s">
        <v>1076</v>
      </c>
      <c r="E21" s="31" t="s">
        <v>599</v>
      </c>
      <c r="F21" s="92">
        <v>40000</v>
      </c>
      <c r="G21" s="32">
        <v>10.88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44393</v>
      </c>
      <c r="B22" s="32">
        <v>524606</v>
      </c>
      <c r="C22" s="31" t="s">
        <v>1077</v>
      </c>
      <c r="D22" s="31" t="s">
        <v>1078</v>
      </c>
      <c r="E22" s="31" t="s">
        <v>598</v>
      </c>
      <c r="F22" s="92">
        <v>32957</v>
      </c>
      <c r="G22" s="32">
        <v>9.8699999999999992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44393</v>
      </c>
      <c r="B23" s="32">
        <v>539274</v>
      </c>
      <c r="C23" s="31" t="s">
        <v>1079</v>
      </c>
      <c r="D23" s="31" t="s">
        <v>1080</v>
      </c>
      <c r="E23" s="31" t="s">
        <v>598</v>
      </c>
      <c r="F23" s="92">
        <v>40607</v>
      </c>
      <c r="G23" s="32">
        <v>3.41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44393</v>
      </c>
      <c r="B24" s="32">
        <v>539770</v>
      </c>
      <c r="C24" s="31" t="s">
        <v>1020</v>
      </c>
      <c r="D24" s="31" t="s">
        <v>1081</v>
      </c>
      <c r="E24" s="31" t="s">
        <v>599</v>
      </c>
      <c r="F24" s="92">
        <v>30245</v>
      </c>
      <c r="G24" s="32">
        <v>4.05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44393</v>
      </c>
      <c r="B25" s="32">
        <v>524818</v>
      </c>
      <c r="C25" s="31" t="s">
        <v>1082</v>
      </c>
      <c r="D25" s="31" t="s">
        <v>1083</v>
      </c>
      <c r="E25" s="31" t="s">
        <v>598</v>
      </c>
      <c r="F25" s="92">
        <v>20000</v>
      </c>
      <c r="G25" s="32">
        <v>84.85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44393</v>
      </c>
      <c r="B26" s="32">
        <v>542592</v>
      </c>
      <c r="C26" s="31" t="s">
        <v>1084</v>
      </c>
      <c r="D26" s="31" t="s">
        <v>1085</v>
      </c>
      <c r="E26" s="31" t="s">
        <v>599</v>
      </c>
      <c r="F26" s="92">
        <v>4000</v>
      </c>
      <c r="G26" s="32">
        <v>116.5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44393</v>
      </c>
      <c r="B27" s="32">
        <v>513693</v>
      </c>
      <c r="C27" s="31" t="s">
        <v>1021</v>
      </c>
      <c r="D27" s="31" t="s">
        <v>1022</v>
      </c>
      <c r="E27" s="31" t="s">
        <v>599</v>
      </c>
      <c r="F27" s="92">
        <v>283855</v>
      </c>
      <c r="G27" s="32">
        <v>63.7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44393</v>
      </c>
      <c r="B28" s="32">
        <v>539679</v>
      </c>
      <c r="C28" s="31" t="s">
        <v>1086</v>
      </c>
      <c r="D28" s="31" t="s">
        <v>1087</v>
      </c>
      <c r="E28" s="31" t="s">
        <v>599</v>
      </c>
      <c r="F28" s="92">
        <v>51000</v>
      </c>
      <c r="G28" s="32">
        <v>11.15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44393</v>
      </c>
      <c r="B29" s="32">
        <v>539679</v>
      </c>
      <c r="C29" s="31" t="s">
        <v>1086</v>
      </c>
      <c r="D29" s="31" t="s">
        <v>1088</v>
      </c>
      <c r="E29" s="31" t="s">
        <v>598</v>
      </c>
      <c r="F29" s="92">
        <v>51000</v>
      </c>
      <c r="G29" s="32">
        <v>11.15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44393</v>
      </c>
      <c r="B30" s="32">
        <v>505523</v>
      </c>
      <c r="C30" s="31" t="s">
        <v>1023</v>
      </c>
      <c r="D30" s="31" t="s">
        <v>1024</v>
      </c>
      <c r="E30" s="31" t="s">
        <v>599</v>
      </c>
      <c r="F30" s="92">
        <v>983952</v>
      </c>
      <c r="G30" s="32">
        <v>0.63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44393</v>
      </c>
      <c r="B31" s="32">
        <v>505523</v>
      </c>
      <c r="C31" s="31" t="s">
        <v>1023</v>
      </c>
      <c r="D31" s="31" t="s">
        <v>1089</v>
      </c>
      <c r="E31" s="31" t="s">
        <v>598</v>
      </c>
      <c r="F31" s="92">
        <v>742858</v>
      </c>
      <c r="G31" s="32">
        <v>0.61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44393</v>
      </c>
      <c r="B32" s="32">
        <v>505523</v>
      </c>
      <c r="C32" s="31" t="s">
        <v>1023</v>
      </c>
      <c r="D32" s="31" t="s">
        <v>1089</v>
      </c>
      <c r="E32" s="31" t="s">
        <v>599</v>
      </c>
      <c r="F32" s="92">
        <v>419863</v>
      </c>
      <c r="G32" s="32">
        <v>0.63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44393</v>
      </c>
      <c r="B33" s="32">
        <v>531456</v>
      </c>
      <c r="C33" s="31" t="s">
        <v>1090</v>
      </c>
      <c r="D33" s="31" t="s">
        <v>1091</v>
      </c>
      <c r="E33" s="31" t="s">
        <v>599</v>
      </c>
      <c r="F33" s="92">
        <v>250000</v>
      </c>
      <c r="G33" s="32">
        <v>1.52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44393</v>
      </c>
      <c r="B34" s="32">
        <v>540243</v>
      </c>
      <c r="C34" s="31" t="s">
        <v>602</v>
      </c>
      <c r="D34" s="31" t="s">
        <v>1092</v>
      </c>
      <c r="E34" s="31" t="s">
        <v>599</v>
      </c>
      <c r="F34" s="92">
        <v>13000</v>
      </c>
      <c r="G34" s="32">
        <v>37.32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44393</v>
      </c>
      <c r="B35" s="32">
        <v>540243</v>
      </c>
      <c r="C35" s="31" t="s">
        <v>602</v>
      </c>
      <c r="D35" s="31" t="s">
        <v>1093</v>
      </c>
      <c r="E35" s="31" t="s">
        <v>598</v>
      </c>
      <c r="F35" s="92">
        <v>14804</v>
      </c>
      <c r="G35" s="32">
        <v>37.450000000000003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44393</v>
      </c>
      <c r="B36" s="32">
        <v>538019</v>
      </c>
      <c r="C36" s="31" t="s">
        <v>603</v>
      </c>
      <c r="D36" s="31" t="s">
        <v>1094</v>
      </c>
      <c r="E36" s="31" t="s">
        <v>599</v>
      </c>
      <c r="F36" s="92">
        <v>82037</v>
      </c>
      <c r="G36" s="32">
        <v>4.1500000000000004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44393</v>
      </c>
      <c r="B37" s="32">
        <v>540198</v>
      </c>
      <c r="C37" s="31" t="s">
        <v>1025</v>
      </c>
      <c r="D37" s="31" t="s">
        <v>1095</v>
      </c>
      <c r="E37" s="31" t="s">
        <v>598</v>
      </c>
      <c r="F37" s="92">
        <v>30382</v>
      </c>
      <c r="G37" s="32">
        <v>39.14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44393</v>
      </c>
      <c r="B38" s="32">
        <v>506852</v>
      </c>
      <c r="C38" s="31" t="s">
        <v>1096</v>
      </c>
      <c r="D38" s="31" t="s">
        <v>1097</v>
      </c>
      <c r="E38" s="31" t="s">
        <v>598</v>
      </c>
      <c r="F38" s="92">
        <v>1550339</v>
      </c>
      <c r="G38" s="32">
        <v>82.55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44393</v>
      </c>
      <c r="B39" s="32">
        <v>506852</v>
      </c>
      <c r="C39" s="31" t="s">
        <v>1096</v>
      </c>
      <c r="D39" s="31" t="s">
        <v>1098</v>
      </c>
      <c r="E39" s="31" t="s">
        <v>599</v>
      </c>
      <c r="F39" s="92">
        <v>1550339</v>
      </c>
      <c r="G39" s="32">
        <v>82.55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44393</v>
      </c>
      <c r="B40" s="32">
        <v>531637</v>
      </c>
      <c r="C40" s="31" t="s">
        <v>1099</v>
      </c>
      <c r="D40" s="31" t="s">
        <v>1100</v>
      </c>
      <c r="E40" s="31" t="s">
        <v>599</v>
      </c>
      <c r="F40" s="92">
        <v>31460</v>
      </c>
      <c r="G40" s="32">
        <v>100.52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44393</v>
      </c>
      <c r="B41" s="32">
        <v>531952</v>
      </c>
      <c r="C41" s="31" t="s">
        <v>1026</v>
      </c>
      <c r="D41" s="31" t="s">
        <v>1101</v>
      </c>
      <c r="E41" s="31" t="s">
        <v>599</v>
      </c>
      <c r="F41" s="92">
        <v>159316</v>
      </c>
      <c r="G41" s="32">
        <v>59.05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44393</v>
      </c>
      <c r="B42" s="32">
        <v>531952</v>
      </c>
      <c r="C42" s="31" t="s">
        <v>1026</v>
      </c>
      <c r="D42" s="31" t="s">
        <v>1101</v>
      </c>
      <c r="E42" s="31" t="s">
        <v>599</v>
      </c>
      <c r="F42" s="92">
        <v>58385</v>
      </c>
      <c r="G42" s="32">
        <v>54.53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44393</v>
      </c>
      <c r="B43" s="32">
        <v>531952</v>
      </c>
      <c r="C43" s="31" t="s">
        <v>1026</v>
      </c>
      <c r="D43" s="31" t="s">
        <v>1101</v>
      </c>
      <c r="E43" s="31" t="s">
        <v>599</v>
      </c>
      <c r="F43" s="92">
        <v>124790</v>
      </c>
      <c r="G43" s="32">
        <v>59.93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44393</v>
      </c>
      <c r="B44" s="32">
        <v>531952</v>
      </c>
      <c r="C44" s="31" t="s">
        <v>1026</v>
      </c>
      <c r="D44" s="31" t="s">
        <v>1027</v>
      </c>
      <c r="E44" s="31" t="s">
        <v>599</v>
      </c>
      <c r="F44" s="92">
        <v>117612</v>
      </c>
      <c r="G44" s="32">
        <v>57.54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44393</v>
      </c>
      <c r="B45" s="32">
        <v>532527</v>
      </c>
      <c r="C45" s="31" t="s">
        <v>1102</v>
      </c>
      <c r="D45" s="31" t="s">
        <v>1103</v>
      </c>
      <c r="E45" s="31" t="s">
        <v>598</v>
      </c>
      <c r="F45" s="92">
        <v>387000</v>
      </c>
      <c r="G45" s="32">
        <v>749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44393</v>
      </c>
      <c r="B46" s="32">
        <v>532527</v>
      </c>
      <c r="C46" s="31" t="s">
        <v>1102</v>
      </c>
      <c r="D46" s="31" t="s">
        <v>1104</v>
      </c>
      <c r="E46" s="31" t="s">
        <v>599</v>
      </c>
      <c r="F46" s="92">
        <v>387000</v>
      </c>
      <c r="G46" s="32">
        <v>749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44393</v>
      </c>
      <c r="B47" s="32">
        <v>524642</v>
      </c>
      <c r="C47" s="31" t="s">
        <v>1105</v>
      </c>
      <c r="D47" s="31" t="s">
        <v>1106</v>
      </c>
      <c r="E47" s="31" t="s">
        <v>599</v>
      </c>
      <c r="F47" s="92">
        <v>425000</v>
      </c>
      <c r="G47" s="32">
        <v>1.34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44393</v>
      </c>
      <c r="B48" s="32">
        <v>524642</v>
      </c>
      <c r="C48" s="31" t="s">
        <v>1105</v>
      </c>
      <c r="D48" s="31" t="s">
        <v>1107</v>
      </c>
      <c r="E48" s="31" t="s">
        <v>598</v>
      </c>
      <c r="F48" s="92">
        <v>274975</v>
      </c>
      <c r="G48" s="32">
        <v>1.34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44393</v>
      </c>
      <c r="B49" s="32">
        <v>532070</v>
      </c>
      <c r="C49" s="31" t="s">
        <v>1108</v>
      </c>
      <c r="D49" s="31" t="s">
        <v>1109</v>
      </c>
      <c r="E49" s="31" t="s">
        <v>598</v>
      </c>
      <c r="F49" s="92">
        <v>27358</v>
      </c>
      <c r="G49" s="32">
        <v>15.11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44393</v>
      </c>
      <c r="B50" s="32">
        <v>532070</v>
      </c>
      <c r="C50" s="31" t="s">
        <v>1108</v>
      </c>
      <c r="D50" s="31" t="s">
        <v>1109</v>
      </c>
      <c r="E50" s="31" t="s">
        <v>599</v>
      </c>
      <c r="F50" s="92">
        <v>1710</v>
      </c>
      <c r="G50" s="32">
        <v>15.3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44393</v>
      </c>
      <c r="B51" s="32">
        <v>532070</v>
      </c>
      <c r="C51" s="31" t="s">
        <v>1108</v>
      </c>
      <c r="D51" s="31" t="s">
        <v>1110</v>
      </c>
      <c r="E51" s="31" t="s">
        <v>599</v>
      </c>
      <c r="F51" s="92">
        <v>31000</v>
      </c>
      <c r="G51" s="32">
        <v>15.1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44393</v>
      </c>
      <c r="B52" s="32">
        <v>532070</v>
      </c>
      <c r="C52" s="31" t="s">
        <v>1108</v>
      </c>
      <c r="D52" s="31" t="s">
        <v>1111</v>
      </c>
      <c r="E52" s="31" t="s">
        <v>599</v>
      </c>
      <c r="F52" s="92">
        <v>31000</v>
      </c>
      <c r="G52" s="32">
        <v>15.1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44393</v>
      </c>
      <c r="B53" s="32">
        <v>532070</v>
      </c>
      <c r="C53" s="31" t="s">
        <v>1108</v>
      </c>
      <c r="D53" s="31" t="s">
        <v>1112</v>
      </c>
      <c r="E53" s="31" t="s">
        <v>599</v>
      </c>
      <c r="F53" s="92">
        <v>34927</v>
      </c>
      <c r="G53" s="32">
        <v>15.1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44393</v>
      </c>
      <c r="B54" s="32">
        <v>532070</v>
      </c>
      <c r="C54" s="31" t="s">
        <v>1108</v>
      </c>
      <c r="D54" s="31" t="s">
        <v>1113</v>
      </c>
      <c r="E54" s="31" t="s">
        <v>598</v>
      </c>
      <c r="F54" s="92">
        <v>27500</v>
      </c>
      <c r="G54" s="32">
        <v>15.1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44393</v>
      </c>
      <c r="B55" s="32">
        <v>537392</v>
      </c>
      <c r="C55" s="31" t="s">
        <v>1114</v>
      </c>
      <c r="D55" s="31" t="s">
        <v>1115</v>
      </c>
      <c r="E55" s="31" t="s">
        <v>599</v>
      </c>
      <c r="F55" s="92">
        <v>78548</v>
      </c>
      <c r="G55" s="32">
        <v>4.0199999999999996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44393</v>
      </c>
      <c r="B56" s="32">
        <v>537392</v>
      </c>
      <c r="C56" s="31" t="s">
        <v>1114</v>
      </c>
      <c r="D56" s="31" t="s">
        <v>1116</v>
      </c>
      <c r="E56" s="31" t="s">
        <v>598</v>
      </c>
      <c r="F56" s="92">
        <v>49719</v>
      </c>
      <c r="G56" s="32">
        <v>4.0199999999999996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44393</v>
      </c>
      <c r="B57" s="32">
        <v>537392</v>
      </c>
      <c r="C57" s="31" t="s">
        <v>1114</v>
      </c>
      <c r="D57" s="31" t="s">
        <v>1117</v>
      </c>
      <c r="E57" s="31" t="s">
        <v>598</v>
      </c>
      <c r="F57" s="92">
        <v>170000</v>
      </c>
      <c r="G57" s="32">
        <v>4.0199999999999996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44393</v>
      </c>
      <c r="B58" s="32">
        <v>537392</v>
      </c>
      <c r="C58" s="31" t="s">
        <v>1114</v>
      </c>
      <c r="D58" s="31" t="s">
        <v>1118</v>
      </c>
      <c r="E58" s="31" t="s">
        <v>599</v>
      </c>
      <c r="F58" s="92">
        <v>100000</v>
      </c>
      <c r="G58" s="32">
        <v>4.0199999999999996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44393</v>
      </c>
      <c r="B59" s="32">
        <v>531658</v>
      </c>
      <c r="C59" s="31" t="s">
        <v>1119</v>
      </c>
      <c r="D59" s="31" t="s">
        <v>1120</v>
      </c>
      <c r="E59" s="31" t="s">
        <v>599</v>
      </c>
      <c r="F59" s="92">
        <v>28800</v>
      </c>
      <c r="G59" s="32">
        <v>5.41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44393</v>
      </c>
      <c r="B60" s="32">
        <v>532035</v>
      </c>
      <c r="C60" s="31" t="s">
        <v>1121</v>
      </c>
      <c r="D60" s="31" t="s">
        <v>1122</v>
      </c>
      <c r="E60" s="31" t="s">
        <v>599</v>
      </c>
      <c r="F60" s="92">
        <v>60000</v>
      </c>
      <c r="G60" s="32">
        <v>8.8699999999999992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44393</v>
      </c>
      <c r="B61" s="32">
        <v>532432</v>
      </c>
      <c r="C61" s="31" t="s">
        <v>1123</v>
      </c>
      <c r="D61" s="31" t="s">
        <v>1124</v>
      </c>
      <c r="E61" s="31" t="s">
        <v>599</v>
      </c>
      <c r="F61" s="92">
        <v>11350722</v>
      </c>
      <c r="G61" s="32">
        <v>630.92999999999995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44393</v>
      </c>
      <c r="B62" s="32">
        <v>530961</v>
      </c>
      <c r="C62" s="20" t="s">
        <v>1125</v>
      </c>
      <c r="D62" s="20" t="s">
        <v>1126</v>
      </c>
      <c r="E62" s="31" t="s">
        <v>599</v>
      </c>
      <c r="F62" s="92">
        <v>3715996</v>
      </c>
      <c r="G62" s="32">
        <v>1.84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44393</v>
      </c>
      <c r="B63" s="32">
        <v>533269</v>
      </c>
      <c r="C63" s="31" t="s">
        <v>1127</v>
      </c>
      <c r="D63" s="31" t="s">
        <v>1103</v>
      </c>
      <c r="E63" s="31" t="s">
        <v>598</v>
      </c>
      <c r="F63" s="92">
        <v>322000</v>
      </c>
      <c r="G63" s="32">
        <v>363.9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44393</v>
      </c>
      <c r="B64" s="32">
        <v>533269</v>
      </c>
      <c r="C64" s="31" t="s">
        <v>1127</v>
      </c>
      <c r="D64" s="31" t="s">
        <v>1104</v>
      </c>
      <c r="E64" s="31" t="s">
        <v>599</v>
      </c>
      <c r="F64" s="92">
        <v>322000</v>
      </c>
      <c r="G64" s="32">
        <v>363.9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44393</v>
      </c>
      <c r="B65" s="32" t="s">
        <v>1128</v>
      </c>
      <c r="C65" s="31" t="s">
        <v>1129</v>
      </c>
      <c r="D65" s="31" t="s">
        <v>1130</v>
      </c>
      <c r="E65" s="31" t="s">
        <v>598</v>
      </c>
      <c r="F65" s="92">
        <v>60770</v>
      </c>
      <c r="G65" s="32">
        <v>218.4</v>
      </c>
      <c r="H65" s="32" t="s">
        <v>604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44393</v>
      </c>
      <c r="B66" s="32" t="s">
        <v>1028</v>
      </c>
      <c r="C66" s="31" t="s">
        <v>1029</v>
      </c>
      <c r="D66" s="31" t="s">
        <v>605</v>
      </c>
      <c r="E66" s="31" t="s">
        <v>598</v>
      </c>
      <c r="F66" s="92">
        <v>106547</v>
      </c>
      <c r="G66" s="32">
        <v>93.45</v>
      </c>
      <c r="H66" s="32" t="s">
        <v>604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44393</v>
      </c>
      <c r="B67" s="32" t="s">
        <v>1028</v>
      </c>
      <c r="C67" s="31" t="s">
        <v>1029</v>
      </c>
      <c r="D67" s="31" t="s">
        <v>1030</v>
      </c>
      <c r="E67" s="31" t="s">
        <v>598</v>
      </c>
      <c r="F67" s="92">
        <v>19000</v>
      </c>
      <c r="G67" s="32">
        <v>93.69</v>
      </c>
      <c r="H67" s="32" t="s">
        <v>604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44393</v>
      </c>
      <c r="B68" s="32" t="s">
        <v>1018</v>
      </c>
      <c r="C68" s="31" t="s">
        <v>1032</v>
      </c>
      <c r="D68" s="31" t="s">
        <v>607</v>
      </c>
      <c r="E68" s="31" t="s">
        <v>598</v>
      </c>
      <c r="F68" s="92">
        <v>38094</v>
      </c>
      <c r="G68" s="32">
        <v>73.41</v>
      </c>
      <c r="H68" s="32" t="s">
        <v>604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44393</v>
      </c>
      <c r="B69" s="32" t="s">
        <v>1018</v>
      </c>
      <c r="C69" s="31" t="s">
        <v>1032</v>
      </c>
      <c r="D69" s="31" t="s">
        <v>1131</v>
      </c>
      <c r="E69" s="31" t="s">
        <v>598</v>
      </c>
      <c r="F69" s="92">
        <v>32369</v>
      </c>
      <c r="G69" s="32">
        <v>73.41</v>
      </c>
      <c r="H69" s="32" t="s">
        <v>604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44393</v>
      </c>
      <c r="B70" s="32" t="s">
        <v>1132</v>
      </c>
      <c r="C70" s="31" t="s">
        <v>1133</v>
      </c>
      <c r="D70" s="31" t="s">
        <v>605</v>
      </c>
      <c r="E70" s="31" t="s">
        <v>598</v>
      </c>
      <c r="F70" s="92">
        <v>2127491</v>
      </c>
      <c r="G70" s="32">
        <v>101.96</v>
      </c>
      <c r="H70" s="32" t="s">
        <v>604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44393</v>
      </c>
      <c r="B71" s="32" t="s">
        <v>1041</v>
      </c>
      <c r="C71" s="31" t="s">
        <v>1042</v>
      </c>
      <c r="D71" s="31" t="s">
        <v>1134</v>
      </c>
      <c r="E71" s="31" t="s">
        <v>598</v>
      </c>
      <c r="F71" s="92">
        <v>102000</v>
      </c>
      <c r="G71" s="32">
        <v>5.95</v>
      </c>
      <c r="H71" s="32" t="s">
        <v>604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44393</v>
      </c>
      <c r="B72" s="32" t="s">
        <v>1041</v>
      </c>
      <c r="C72" s="31" t="s">
        <v>1042</v>
      </c>
      <c r="D72" s="31" t="s">
        <v>1135</v>
      </c>
      <c r="E72" s="31" t="s">
        <v>598</v>
      </c>
      <c r="F72" s="92">
        <v>114000</v>
      </c>
      <c r="G72" s="32">
        <v>5.96</v>
      </c>
      <c r="H72" s="32" t="s">
        <v>604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44393</v>
      </c>
      <c r="B73" s="32" t="s">
        <v>1041</v>
      </c>
      <c r="C73" s="31" t="s">
        <v>1042</v>
      </c>
      <c r="D73" s="31" t="s">
        <v>1136</v>
      </c>
      <c r="E73" s="31" t="s">
        <v>598</v>
      </c>
      <c r="F73" s="92">
        <v>174000</v>
      </c>
      <c r="G73" s="32">
        <v>6.3</v>
      </c>
      <c r="H73" s="32" t="s">
        <v>604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44393</v>
      </c>
      <c r="B74" s="32" t="s">
        <v>315</v>
      </c>
      <c r="C74" s="31" t="s">
        <v>609</v>
      </c>
      <c r="D74" s="31" t="s">
        <v>606</v>
      </c>
      <c r="E74" s="31" t="s">
        <v>598</v>
      </c>
      <c r="F74" s="92">
        <v>283464</v>
      </c>
      <c r="G74" s="32">
        <v>1187.23</v>
      </c>
      <c r="H74" s="32" t="s">
        <v>604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44393</v>
      </c>
      <c r="B75" s="32" t="s">
        <v>315</v>
      </c>
      <c r="C75" s="31" t="s">
        <v>609</v>
      </c>
      <c r="D75" s="31" t="s">
        <v>605</v>
      </c>
      <c r="E75" s="31" t="s">
        <v>598</v>
      </c>
      <c r="F75" s="92">
        <v>388548</v>
      </c>
      <c r="G75" s="32">
        <v>1188.93</v>
      </c>
      <c r="H75" s="32" t="s">
        <v>604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44393</v>
      </c>
      <c r="B76" s="32" t="s">
        <v>1034</v>
      </c>
      <c r="C76" s="31" t="s">
        <v>1035</v>
      </c>
      <c r="D76" s="31" t="s">
        <v>606</v>
      </c>
      <c r="E76" s="31" t="s">
        <v>598</v>
      </c>
      <c r="F76" s="92">
        <v>208702</v>
      </c>
      <c r="G76" s="32">
        <v>198.38</v>
      </c>
      <c r="H76" s="32" t="s">
        <v>604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44393</v>
      </c>
      <c r="B77" s="32" t="s">
        <v>1034</v>
      </c>
      <c r="C77" s="31" t="s">
        <v>1035</v>
      </c>
      <c r="D77" s="31" t="s">
        <v>605</v>
      </c>
      <c r="E77" s="31" t="s">
        <v>598</v>
      </c>
      <c r="F77" s="92">
        <v>236840</v>
      </c>
      <c r="G77" s="32">
        <v>199.39</v>
      </c>
      <c r="H77" s="32" t="s">
        <v>604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44393</v>
      </c>
      <c r="B78" s="32" t="s">
        <v>1137</v>
      </c>
      <c r="C78" s="31" t="s">
        <v>1138</v>
      </c>
      <c r="D78" s="31" t="s">
        <v>610</v>
      </c>
      <c r="E78" s="31" t="s">
        <v>598</v>
      </c>
      <c r="F78" s="92">
        <v>84347</v>
      </c>
      <c r="G78" s="32">
        <v>696.5</v>
      </c>
      <c r="H78" s="32" t="s">
        <v>604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44393</v>
      </c>
      <c r="B79" s="32" t="s">
        <v>611</v>
      </c>
      <c r="C79" s="31" t="s">
        <v>612</v>
      </c>
      <c r="D79" s="31" t="s">
        <v>610</v>
      </c>
      <c r="E79" s="31" t="s">
        <v>598</v>
      </c>
      <c r="F79" s="92">
        <v>198768</v>
      </c>
      <c r="G79" s="32">
        <v>163.84</v>
      </c>
      <c r="H79" s="32" t="s">
        <v>604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44393</v>
      </c>
      <c r="B80" s="32" t="s">
        <v>611</v>
      </c>
      <c r="C80" s="31" t="s">
        <v>612</v>
      </c>
      <c r="D80" s="31" t="s">
        <v>605</v>
      </c>
      <c r="E80" s="31" t="s">
        <v>598</v>
      </c>
      <c r="F80" s="92">
        <v>253822</v>
      </c>
      <c r="G80" s="32">
        <v>163.96</v>
      </c>
      <c r="H80" s="32" t="s">
        <v>604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44393</v>
      </c>
      <c r="B81" s="32" t="s">
        <v>998</v>
      </c>
      <c r="C81" s="31" t="s">
        <v>999</v>
      </c>
      <c r="D81" s="31" t="s">
        <v>605</v>
      </c>
      <c r="E81" s="31" t="s">
        <v>598</v>
      </c>
      <c r="F81" s="92">
        <v>273380</v>
      </c>
      <c r="G81" s="32">
        <v>129.30000000000001</v>
      </c>
      <c r="H81" s="32" t="s">
        <v>604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44393</v>
      </c>
      <c r="B82" s="32" t="s">
        <v>998</v>
      </c>
      <c r="C82" s="31" t="s">
        <v>999</v>
      </c>
      <c r="D82" s="31" t="s">
        <v>606</v>
      </c>
      <c r="E82" s="31" t="s">
        <v>598</v>
      </c>
      <c r="F82" s="92">
        <v>124243</v>
      </c>
      <c r="G82" s="32">
        <v>128.71</v>
      </c>
      <c r="H82" s="32" t="s">
        <v>604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44393</v>
      </c>
      <c r="B83" s="32" t="s">
        <v>1139</v>
      </c>
      <c r="C83" s="31" t="s">
        <v>1140</v>
      </c>
      <c r="D83" s="31" t="s">
        <v>1141</v>
      </c>
      <c r="E83" s="31" t="s">
        <v>598</v>
      </c>
      <c r="F83" s="92">
        <v>51000</v>
      </c>
      <c r="G83" s="32">
        <v>50.64</v>
      </c>
      <c r="H83" s="32" t="s">
        <v>604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44393</v>
      </c>
      <c r="B84" s="32" t="s">
        <v>1139</v>
      </c>
      <c r="C84" s="31" t="s">
        <v>1140</v>
      </c>
      <c r="D84" s="31" t="s">
        <v>1131</v>
      </c>
      <c r="E84" s="31" t="s">
        <v>598</v>
      </c>
      <c r="F84" s="92">
        <v>60000</v>
      </c>
      <c r="G84" s="32">
        <v>50.65</v>
      </c>
      <c r="H84" s="32" t="s">
        <v>604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44393</v>
      </c>
      <c r="B85" s="32" t="s">
        <v>1142</v>
      </c>
      <c r="C85" s="31" t="s">
        <v>1143</v>
      </c>
      <c r="D85" s="31" t="s">
        <v>1130</v>
      </c>
      <c r="E85" s="31" t="s">
        <v>598</v>
      </c>
      <c r="F85" s="92">
        <v>277354</v>
      </c>
      <c r="G85" s="32">
        <v>171.28</v>
      </c>
      <c r="H85" s="32" t="s">
        <v>604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44393</v>
      </c>
      <c r="B86" s="32" t="s">
        <v>396</v>
      </c>
      <c r="C86" s="31" t="s">
        <v>1000</v>
      </c>
      <c r="D86" s="31" t="s">
        <v>605</v>
      </c>
      <c r="E86" s="31" t="s">
        <v>598</v>
      </c>
      <c r="F86" s="92">
        <v>863982</v>
      </c>
      <c r="G86" s="32">
        <v>1518.57</v>
      </c>
      <c r="H86" s="32" t="s">
        <v>604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44393</v>
      </c>
      <c r="B87" s="32" t="s">
        <v>415</v>
      </c>
      <c r="C87" s="31" t="s">
        <v>1144</v>
      </c>
      <c r="D87" s="31" t="s">
        <v>606</v>
      </c>
      <c r="E87" s="31" t="s">
        <v>598</v>
      </c>
      <c r="F87" s="92">
        <v>2343178</v>
      </c>
      <c r="G87" s="32">
        <v>140.96</v>
      </c>
      <c r="H87" s="32" t="s">
        <v>604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44393</v>
      </c>
      <c r="B88" s="32" t="s">
        <v>437</v>
      </c>
      <c r="C88" s="31" t="s">
        <v>1001</v>
      </c>
      <c r="D88" s="31" t="s">
        <v>606</v>
      </c>
      <c r="E88" s="31" t="s">
        <v>598</v>
      </c>
      <c r="F88" s="92">
        <v>312664</v>
      </c>
      <c r="G88" s="32">
        <v>1101.3499999999999</v>
      </c>
      <c r="H88" s="32" t="s">
        <v>604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44393</v>
      </c>
      <c r="B89" s="32" t="s">
        <v>437</v>
      </c>
      <c r="C89" s="31" t="s">
        <v>1001</v>
      </c>
      <c r="D89" s="31" t="s">
        <v>605</v>
      </c>
      <c r="E89" s="31" t="s">
        <v>598</v>
      </c>
      <c r="F89" s="92">
        <v>555717</v>
      </c>
      <c r="G89" s="32">
        <v>1102.6099999999999</v>
      </c>
      <c r="H89" s="32" t="s">
        <v>604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44393</v>
      </c>
      <c r="B90" s="32" t="s">
        <v>1145</v>
      </c>
      <c r="C90" s="31" t="s">
        <v>1146</v>
      </c>
      <c r="D90" s="31" t="s">
        <v>1147</v>
      </c>
      <c r="E90" s="31" t="s">
        <v>598</v>
      </c>
      <c r="F90" s="92">
        <v>150000</v>
      </c>
      <c r="G90" s="32">
        <v>184.97</v>
      </c>
      <c r="H90" s="32" t="s">
        <v>604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44393</v>
      </c>
      <c r="B91" s="32" t="s">
        <v>1148</v>
      </c>
      <c r="C91" s="31" t="s">
        <v>1149</v>
      </c>
      <c r="D91" s="31" t="s">
        <v>1150</v>
      </c>
      <c r="E91" s="31" t="s">
        <v>598</v>
      </c>
      <c r="F91" s="92">
        <v>75000</v>
      </c>
      <c r="G91" s="32">
        <v>30</v>
      </c>
      <c r="H91" s="32" t="s">
        <v>604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44393</v>
      </c>
      <c r="B92" s="32" t="s">
        <v>1151</v>
      </c>
      <c r="C92" s="31" t="s">
        <v>1152</v>
      </c>
      <c r="D92" s="31" t="s">
        <v>605</v>
      </c>
      <c r="E92" s="31" t="s">
        <v>598</v>
      </c>
      <c r="F92" s="92">
        <v>167135</v>
      </c>
      <c r="G92" s="32">
        <v>181.32</v>
      </c>
      <c r="H92" s="32" t="s">
        <v>604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44393</v>
      </c>
      <c r="B93" s="32" t="s">
        <v>1151</v>
      </c>
      <c r="C93" s="31" t="s">
        <v>1152</v>
      </c>
      <c r="D93" s="31" t="s">
        <v>606</v>
      </c>
      <c r="E93" s="31" t="s">
        <v>598</v>
      </c>
      <c r="F93" s="92">
        <v>90662</v>
      </c>
      <c r="G93" s="32">
        <v>180.46</v>
      </c>
      <c r="H93" s="32" t="s">
        <v>604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44393</v>
      </c>
      <c r="B94" s="32" t="s">
        <v>1151</v>
      </c>
      <c r="C94" s="31" t="s">
        <v>1152</v>
      </c>
      <c r="D94" s="31" t="s">
        <v>610</v>
      </c>
      <c r="E94" s="31" t="s">
        <v>598</v>
      </c>
      <c r="F94" s="92">
        <v>116798</v>
      </c>
      <c r="G94" s="32">
        <v>178.94</v>
      </c>
      <c r="H94" s="32" t="s">
        <v>604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44393</v>
      </c>
      <c r="B95" s="32" t="s">
        <v>1036</v>
      </c>
      <c r="C95" s="31" t="s">
        <v>1037</v>
      </c>
      <c r="D95" s="31" t="s">
        <v>600</v>
      </c>
      <c r="E95" s="31" t="s">
        <v>598</v>
      </c>
      <c r="F95" s="92">
        <v>738404</v>
      </c>
      <c r="G95" s="32">
        <v>58.02</v>
      </c>
      <c r="H95" s="32" t="s">
        <v>604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44393</v>
      </c>
      <c r="B96" s="32" t="s">
        <v>1153</v>
      </c>
      <c r="C96" s="31" t="s">
        <v>1154</v>
      </c>
      <c r="D96" s="31" t="s">
        <v>605</v>
      </c>
      <c r="E96" s="31" t="s">
        <v>598</v>
      </c>
      <c r="F96" s="92">
        <v>291947</v>
      </c>
      <c r="G96" s="32">
        <v>178.65</v>
      </c>
      <c r="H96" s="32" t="s">
        <v>604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44393</v>
      </c>
      <c r="B97" s="32" t="s">
        <v>1155</v>
      </c>
      <c r="C97" s="31" t="s">
        <v>1156</v>
      </c>
      <c r="D97" s="31" t="s">
        <v>605</v>
      </c>
      <c r="E97" s="31" t="s">
        <v>598</v>
      </c>
      <c r="F97" s="92">
        <v>319513</v>
      </c>
      <c r="G97" s="32">
        <v>87.95</v>
      </c>
      <c r="H97" s="32" t="s">
        <v>604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44393</v>
      </c>
      <c r="B98" s="32" t="s">
        <v>1155</v>
      </c>
      <c r="C98" s="31" t="s">
        <v>1156</v>
      </c>
      <c r="D98" s="31" t="s">
        <v>1157</v>
      </c>
      <c r="E98" s="31" t="s">
        <v>598</v>
      </c>
      <c r="F98" s="92">
        <v>126909</v>
      </c>
      <c r="G98" s="32">
        <v>88.71</v>
      </c>
      <c r="H98" s="32" t="s">
        <v>604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44393</v>
      </c>
      <c r="B99" s="32" t="s">
        <v>1155</v>
      </c>
      <c r="C99" s="31" t="s">
        <v>1156</v>
      </c>
      <c r="D99" s="31" t="s">
        <v>607</v>
      </c>
      <c r="E99" s="31" t="s">
        <v>598</v>
      </c>
      <c r="F99" s="92">
        <v>194453</v>
      </c>
      <c r="G99" s="32">
        <v>89.55</v>
      </c>
      <c r="H99" s="32" t="s">
        <v>604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44393</v>
      </c>
      <c r="B100" s="32" t="s">
        <v>1155</v>
      </c>
      <c r="C100" s="31" t="s">
        <v>1156</v>
      </c>
      <c r="D100" s="31" t="s">
        <v>608</v>
      </c>
      <c r="E100" s="31" t="s">
        <v>598</v>
      </c>
      <c r="F100" s="92">
        <v>115278</v>
      </c>
      <c r="G100" s="32">
        <v>87.87</v>
      </c>
      <c r="H100" s="32" t="s">
        <v>604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44393</v>
      </c>
      <c r="B101" s="32" t="s">
        <v>1158</v>
      </c>
      <c r="C101" s="31" t="s">
        <v>1159</v>
      </c>
      <c r="D101" s="31" t="s">
        <v>1160</v>
      </c>
      <c r="E101" s="31" t="s">
        <v>598</v>
      </c>
      <c r="F101" s="92">
        <v>78000</v>
      </c>
      <c r="G101" s="32">
        <v>21.5</v>
      </c>
      <c r="H101" s="32" t="s">
        <v>604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44393</v>
      </c>
      <c r="B102" s="32" t="s">
        <v>1161</v>
      </c>
      <c r="C102" s="31" t="s">
        <v>1162</v>
      </c>
      <c r="D102" s="31" t="s">
        <v>605</v>
      </c>
      <c r="E102" s="31" t="s">
        <v>598</v>
      </c>
      <c r="F102" s="92">
        <v>63852</v>
      </c>
      <c r="G102" s="32">
        <v>130.21</v>
      </c>
      <c r="H102" s="32" t="s">
        <v>604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44393</v>
      </c>
      <c r="B103" s="32" t="s">
        <v>1038</v>
      </c>
      <c r="C103" s="31" t="s">
        <v>1039</v>
      </c>
      <c r="D103" s="31" t="s">
        <v>1163</v>
      </c>
      <c r="E103" s="31" t="s">
        <v>598</v>
      </c>
      <c r="F103" s="92">
        <v>106559</v>
      </c>
      <c r="G103" s="32">
        <v>80.44</v>
      </c>
      <c r="H103" s="32" t="s">
        <v>604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44393</v>
      </c>
      <c r="B104" s="32" t="s">
        <v>1038</v>
      </c>
      <c r="C104" s="31" t="s">
        <v>1039</v>
      </c>
      <c r="D104" s="31" t="s">
        <v>1164</v>
      </c>
      <c r="E104" s="31" t="s">
        <v>598</v>
      </c>
      <c r="F104" s="92">
        <v>68391</v>
      </c>
      <c r="G104" s="32">
        <v>79.77</v>
      </c>
      <c r="H104" s="32" t="s">
        <v>604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44393</v>
      </c>
      <c r="B105" s="32" t="s">
        <v>1038</v>
      </c>
      <c r="C105" s="31" t="s">
        <v>1039</v>
      </c>
      <c r="D105" s="31" t="s">
        <v>1019</v>
      </c>
      <c r="E105" s="31" t="s">
        <v>598</v>
      </c>
      <c r="F105" s="92">
        <v>65225</v>
      </c>
      <c r="G105" s="32">
        <v>80.77</v>
      </c>
      <c r="H105" s="32" t="s">
        <v>604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44393</v>
      </c>
      <c r="B106" s="32" t="s">
        <v>1038</v>
      </c>
      <c r="C106" s="31" t="s">
        <v>1039</v>
      </c>
      <c r="D106" s="31" t="s">
        <v>1033</v>
      </c>
      <c r="E106" s="31" t="s">
        <v>598</v>
      </c>
      <c r="F106" s="92">
        <v>39704</v>
      </c>
      <c r="G106" s="32">
        <v>81.06</v>
      </c>
      <c r="H106" s="32" t="s">
        <v>604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44393</v>
      </c>
      <c r="B107" s="32" t="s">
        <v>1038</v>
      </c>
      <c r="C107" s="31" t="s">
        <v>1039</v>
      </c>
      <c r="D107" s="31" t="s">
        <v>1165</v>
      </c>
      <c r="E107" s="31" t="s">
        <v>598</v>
      </c>
      <c r="F107" s="92">
        <v>75052</v>
      </c>
      <c r="G107" s="32">
        <v>76.97</v>
      </c>
      <c r="H107" s="32" t="s">
        <v>604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44393</v>
      </c>
      <c r="B108" s="32" t="s">
        <v>1038</v>
      </c>
      <c r="C108" s="31" t="s">
        <v>1039</v>
      </c>
      <c r="D108" s="31" t="s">
        <v>607</v>
      </c>
      <c r="E108" s="31" t="s">
        <v>598</v>
      </c>
      <c r="F108" s="92">
        <v>149155</v>
      </c>
      <c r="G108" s="32">
        <v>80.180000000000007</v>
      </c>
      <c r="H108" s="32" t="s">
        <v>604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44393</v>
      </c>
      <c r="B109" s="32" t="s">
        <v>1166</v>
      </c>
      <c r="C109" s="31" t="s">
        <v>1167</v>
      </c>
      <c r="D109" s="31" t="s">
        <v>1031</v>
      </c>
      <c r="E109" s="31" t="s">
        <v>598</v>
      </c>
      <c r="F109" s="92">
        <v>82000</v>
      </c>
      <c r="G109" s="32">
        <v>54.08</v>
      </c>
      <c r="H109" s="32" t="s">
        <v>604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44393</v>
      </c>
      <c r="B110" s="32" t="s">
        <v>1002</v>
      </c>
      <c r="C110" s="31" t="s">
        <v>1003</v>
      </c>
      <c r="D110" s="31" t="s">
        <v>605</v>
      </c>
      <c r="E110" s="31" t="s">
        <v>598</v>
      </c>
      <c r="F110" s="92">
        <v>233728</v>
      </c>
      <c r="G110" s="32">
        <v>106.91</v>
      </c>
      <c r="H110" s="32" t="s">
        <v>604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44393</v>
      </c>
      <c r="B111" s="32" t="s">
        <v>613</v>
      </c>
      <c r="C111" s="31" t="s">
        <v>614</v>
      </c>
      <c r="D111" s="31" t="s">
        <v>1040</v>
      </c>
      <c r="E111" s="31" t="s">
        <v>598</v>
      </c>
      <c r="F111" s="92">
        <v>207691</v>
      </c>
      <c r="G111" s="32">
        <v>152.9</v>
      </c>
      <c r="H111" s="32" t="s">
        <v>604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44393</v>
      </c>
      <c r="B112" s="32" t="s">
        <v>613</v>
      </c>
      <c r="C112" s="31" t="s">
        <v>614</v>
      </c>
      <c r="D112" s="31" t="s">
        <v>1168</v>
      </c>
      <c r="E112" s="31" t="s">
        <v>598</v>
      </c>
      <c r="F112" s="92">
        <v>100000</v>
      </c>
      <c r="G112" s="32">
        <v>151.44999999999999</v>
      </c>
      <c r="H112" s="32" t="s">
        <v>604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44393</v>
      </c>
      <c r="B113" s="32" t="s">
        <v>613</v>
      </c>
      <c r="C113" s="31" t="s">
        <v>614</v>
      </c>
      <c r="D113" s="31" t="s">
        <v>600</v>
      </c>
      <c r="E113" s="31" t="s">
        <v>598</v>
      </c>
      <c r="F113" s="92">
        <v>245986</v>
      </c>
      <c r="G113" s="32">
        <v>153.24</v>
      </c>
      <c r="H113" s="32" t="s">
        <v>604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44393</v>
      </c>
      <c r="B114" s="32" t="s">
        <v>1125</v>
      </c>
      <c r="C114" s="31" t="s">
        <v>1169</v>
      </c>
      <c r="D114" s="31" t="s">
        <v>601</v>
      </c>
      <c r="E114" s="31" t="s">
        <v>598</v>
      </c>
      <c r="F114" s="92">
        <v>7000009</v>
      </c>
      <c r="G114" s="32">
        <v>1.85</v>
      </c>
      <c r="H114" s="32" t="s">
        <v>604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44393</v>
      </c>
      <c r="B115" s="32" t="s">
        <v>1128</v>
      </c>
      <c r="C115" s="31" t="s">
        <v>1129</v>
      </c>
      <c r="D115" s="31" t="s">
        <v>1130</v>
      </c>
      <c r="E115" s="31" t="s">
        <v>599</v>
      </c>
      <c r="F115" s="92">
        <v>60457</v>
      </c>
      <c r="G115" s="32">
        <v>222.9</v>
      </c>
      <c r="H115" s="32" t="s">
        <v>604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44393</v>
      </c>
      <c r="B116" s="32" t="s">
        <v>1028</v>
      </c>
      <c r="C116" s="31" t="s">
        <v>1029</v>
      </c>
      <c r="D116" s="31" t="s">
        <v>605</v>
      </c>
      <c r="E116" s="31" t="s">
        <v>599</v>
      </c>
      <c r="F116" s="92">
        <v>106547</v>
      </c>
      <c r="G116" s="32">
        <v>93.69</v>
      </c>
      <c r="H116" s="32" t="s">
        <v>604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44393</v>
      </c>
      <c r="B117" s="32" t="s">
        <v>1028</v>
      </c>
      <c r="C117" s="31" t="s">
        <v>1029</v>
      </c>
      <c r="D117" s="31" t="s">
        <v>1030</v>
      </c>
      <c r="E117" s="31" t="s">
        <v>599</v>
      </c>
      <c r="F117" s="92">
        <v>52000</v>
      </c>
      <c r="G117" s="32">
        <v>94.29</v>
      </c>
      <c r="H117" s="32" t="s">
        <v>604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44393</v>
      </c>
      <c r="B118" s="32" t="s">
        <v>1018</v>
      </c>
      <c r="C118" s="31" t="s">
        <v>1032</v>
      </c>
      <c r="D118" s="31" t="s">
        <v>1131</v>
      </c>
      <c r="E118" s="31" t="s">
        <v>599</v>
      </c>
      <c r="F118" s="92">
        <v>34208</v>
      </c>
      <c r="G118" s="32">
        <v>73.489999999999995</v>
      </c>
      <c r="H118" s="32" t="s">
        <v>604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44393</v>
      </c>
      <c r="B119" s="32" t="s">
        <v>1018</v>
      </c>
      <c r="C119" s="31" t="s">
        <v>1032</v>
      </c>
      <c r="D119" s="31" t="s">
        <v>607</v>
      </c>
      <c r="E119" s="31" t="s">
        <v>599</v>
      </c>
      <c r="F119" s="92">
        <v>38094</v>
      </c>
      <c r="G119" s="32">
        <v>73.489999999999995</v>
      </c>
      <c r="H119" s="32" t="s">
        <v>604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44393</v>
      </c>
      <c r="B120" s="32" t="s">
        <v>1132</v>
      </c>
      <c r="C120" s="31" t="s">
        <v>1133</v>
      </c>
      <c r="D120" s="31" t="s">
        <v>605</v>
      </c>
      <c r="E120" s="31" t="s">
        <v>599</v>
      </c>
      <c r="F120" s="92">
        <v>2127491</v>
      </c>
      <c r="G120" s="32">
        <v>102.02</v>
      </c>
      <c r="H120" s="32" t="s">
        <v>604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44393</v>
      </c>
      <c r="B121" s="32" t="s">
        <v>1041</v>
      </c>
      <c r="C121" s="31" t="s">
        <v>1042</v>
      </c>
      <c r="D121" s="31" t="s">
        <v>1136</v>
      </c>
      <c r="E121" s="31" t="s">
        <v>599</v>
      </c>
      <c r="F121" s="92">
        <v>381000</v>
      </c>
      <c r="G121" s="32">
        <v>6.14</v>
      </c>
      <c r="H121" s="32" t="s">
        <v>604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44393</v>
      </c>
      <c r="B122" s="32" t="s">
        <v>1041</v>
      </c>
      <c r="C122" s="31" t="s">
        <v>1042</v>
      </c>
      <c r="D122" s="31" t="s">
        <v>1043</v>
      </c>
      <c r="E122" s="31" t="s">
        <v>599</v>
      </c>
      <c r="F122" s="92">
        <v>552000</v>
      </c>
      <c r="G122" s="32">
        <v>5.96</v>
      </c>
      <c r="H122" s="32" t="s">
        <v>604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44393</v>
      </c>
      <c r="B123" s="32" t="s">
        <v>1041</v>
      </c>
      <c r="C123" s="31" t="s">
        <v>1042</v>
      </c>
      <c r="D123" s="31" t="s">
        <v>1135</v>
      </c>
      <c r="E123" s="31" t="s">
        <v>599</v>
      </c>
      <c r="F123" s="92">
        <v>114000</v>
      </c>
      <c r="G123" s="32">
        <v>6.38</v>
      </c>
      <c r="H123" s="32" t="s">
        <v>604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44393</v>
      </c>
      <c r="B124" s="32" t="s">
        <v>315</v>
      </c>
      <c r="C124" s="31" t="s">
        <v>609</v>
      </c>
      <c r="D124" s="31" t="s">
        <v>605</v>
      </c>
      <c r="E124" s="31" t="s">
        <v>599</v>
      </c>
      <c r="F124" s="92">
        <v>388548</v>
      </c>
      <c r="G124" s="32">
        <v>1189.71</v>
      </c>
      <c r="H124" s="32" t="s">
        <v>604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44393</v>
      </c>
      <c r="B125" s="32" t="s">
        <v>315</v>
      </c>
      <c r="C125" s="31" t="s">
        <v>609</v>
      </c>
      <c r="D125" s="31" t="s">
        <v>606</v>
      </c>
      <c r="E125" s="31" t="s">
        <v>599</v>
      </c>
      <c r="F125" s="92">
        <v>284114</v>
      </c>
      <c r="G125" s="32">
        <v>1188.51</v>
      </c>
      <c r="H125" s="32" t="s">
        <v>604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44393</v>
      </c>
      <c r="B126" s="32" t="s">
        <v>1034</v>
      </c>
      <c r="C126" s="31" t="s">
        <v>1035</v>
      </c>
      <c r="D126" s="31" t="s">
        <v>605</v>
      </c>
      <c r="E126" s="31" t="s">
        <v>599</v>
      </c>
      <c r="F126" s="92">
        <v>236840</v>
      </c>
      <c r="G126" s="32">
        <v>199.65</v>
      </c>
      <c r="H126" s="32" t="s">
        <v>604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44393</v>
      </c>
      <c r="B127" s="32" t="s">
        <v>1034</v>
      </c>
      <c r="C127" s="31" t="s">
        <v>1035</v>
      </c>
      <c r="D127" s="31" t="s">
        <v>606</v>
      </c>
      <c r="E127" s="31" t="s">
        <v>599</v>
      </c>
      <c r="F127" s="92">
        <v>203987</v>
      </c>
      <c r="G127" s="32">
        <v>199.06</v>
      </c>
      <c r="H127" s="32" t="s">
        <v>604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44393</v>
      </c>
      <c r="B128" s="32" t="s">
        <v>1137</v>
      </c>
      <c r="C128" s="31" t="s">
        <v>1138</v>
      </c>
      <c r="D128" s="31" t="s">
        <v>610</v>
      </c>
      <c r="E128" s="31" t="s">
        <v>599</v>
      </c>
      <c r="F128" s="92">
        <v>84347</v>
      </c>
      <c r="G128" s="32">
        <v>697.9</v>
      </c>
      <c r="H128" s="32" t="s">
        <v>604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44393</v>
      </c>
      <c r="B129" s="32" t="s">
        <v>611</v>
      </c>
      <c r="C129" s="31" t="s">
        <v>612</v>
      </c>
      <c r="D129" s="31" t="s">
        <v>610</v>
      </c>
      <c r="E129" s="31" t="s">
        <v>599</v>
      </c>
      <c r="F129" s="92">
        <v>165568</v>
      </c>
      <c r="G129" s="32">
        <v>164.3</v>
      </c>
      <c r="H129" s="32" t="s">
        <v>604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44393</v>
      </c>
      <c r="B130" s="32" t="s">
        <v>611</v>
      </c>
      <c r="C130" s="31" t="s">
        <v>612</v>
      </c>
      <c r="D130" s="31" t="s">
        <v>605</v>
      </c>
      <c r="E130" s="31" t="s">
        <v>599</v>
      </c>
      <c r="F130" s="92">
        <v>253822</v>
      </c>
      <c r="G130" s="32">
        <v>163.54</v>
      </c>
      <c r="H130" s="32" t="s">
        <v>604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44393</v>
      </c>
      <c r="B131" s="32" t="s">
        <v>998</v>
      </c>
      <c r="C131" s="31" t="s">
        <v>999</v>
      </c>
      <c r="D131" s="31" t="s">
        <v>605</v>
      </c>
      <c r="E131" s="31" t="s">
        <v>599</v>
      </c>
      <c r="F131" s="92">
        <v>273380</v>
      </c>
      <c r="G131" s="32">
        <v>129.25</v>
      </c>
      <c r="H131" s="32" t="s">
        <v>604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44393</v>
      </c>
      <c r="B132" s="32" t="s">
        <v>998</v>
      </c>
      <c r="C132" s="31" t="s">
        <v>999</v>
      </c>
      <c r="D132" s="31" t="s">
        <v>606</v>
      </c>
      <c r="E132" s="31" t="s">
        <v>599</v>
      </c>
      <c r="F132" s="92">
        <v>124911</v>
      </c>
      <c r="G132" s="32">
        <v>129.02000000000001</v>
      </c>
      <c r="H132" s="32" t="s">
        <v>604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44393</v>
      </c>
      <c r="B133" s="32" t="s">
        <v>1044</v>
      </c>
      <c r="C133" s="31" t="s">
        <v>1045</v>
      </c>
      <c r="D133" s="31" t="s">
        <v>1170</v>
      </c>
      <c r="E133" s="31" t="s">
        <v>599</v>
      </c>
      <c r="F133" s="92">
        <v>150000</v>
      </c>
      <c r="G133" s="32">
        <v>108.61</v>
      </c>
      <c r="H133" s="32" t="s">
        <v>604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44393</v>
      </c>
      <c r="B134" s="32" t="s">
        <v>1171</v>
      </c>
      <c r="C134" s="31" t="s">
        <v>1172</v>
      </c>
      <c r="D134" s="31" t="s">
        <v>1173</v>
      </c>
      <c r="E134" s="31" t="s">
        <v>599</v>
      </c>
      <c r="F134" s="92">
        <v>40000</v>
      </c>
      <c r="G134" s="32">
        <v>44.65</v>
      </c>
      <c r="H134" s="32" t="s">
        <v>604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44393</v>
      </c>
      <c r="B135" s="32" t="s">
        <v>1139</v>
      </c>
      <c r="C135" s="31" t="s">
        <v>1140</v>
      </c>
      <c r="D135" s="31" t="s">
        <v>1131</v>
      </c>
      <c r="E135" s="31" t="s">
        <v>599</v>
      </c>
      <c r="F135" s="92">
        <v>60000</v>
      </c>
      <c r="G135" s="32">
        <v>50.83</v>
      </c>
      <c r="H135" s="32" t="s">
        <v>604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44393</v>
      </c>
      <c r="B136" s="32" t="s">
        <v>1139</v>
      </c>
      <c r="C136" s="31" t="s">
        <v>1140</v>
      </c>
      <c r="D136" s="31" t="s">
        <v>1141</v>
      </c>
      <c r="E136" s="31" t="s">
        <v>599</v>
      </c>
      <c r="F136" s="92">
        <v>36000</v>
      </c>
      <c r="G136" s="32">
        <v>50.89</v>
      </c>
      <c r="H136" s="32" t="s">
        <v>604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44393</v>
      </c>
      <c r="B137" s="32" t="s">
        <v>1142</v>
      </c>
      <c r="C137" s="31" t="s">
        <v>1143</v>
      </c>
      <c r="D137" s="31" t="s">
        <v>1130</v>
      </c>
      <c r="E137" s="31" t="s">
        <v>599</v>
      </c>
      <c r="F137" s="92">
        <v>290404</v>
      </c>
      <c r="G137" s="32">
        <v>171.72</v>
      </c>
      <c r="H137" s="32" t="s">
        <v>604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44393</v>
      </c>
      <c r="B138" s="32" t="s">
        <v>396</v>
      </c>
      <c r="C138" s="31" t="s">
        <v>1000</v>
      </c>
      <c r="D138" s="31" t="s">
        <v>605</v>
      </c>
      <c r="E138" s="31" t="s">
        <v>599</v>
      </c>
      <c r="F138" s="92">
        <v>863982</v>
      </c>
      <c r="G138" s="32">
        <v>1518.99</v>
      </c>
      <c r="H138" s="32" t="s">
        <v>604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44393</v>
      </c>
      <c r="B139" s="32" t="s">
        <v>415</v>
      </c>
      <c r="C139" s="31" t="s">
        <v>1144</v>
      </c>
      <c r="D139" s="31" t="s">
        <v>606</v>
      </c>
      <c r="E139" s="31" t="s">
        <v>599</v>
      </c>
      <c r="F139" s="92">
        <v>2362442</v>
      </c>
      <c r="G139" s="32">
        <v>140.96</v>
      </c>
      <c r="H139" s="32" t="s">
        <v>604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44393</v>
      </c>
      <c r="B140" s="32" t="s">
        <v>437</v>
      </c>
      <c r="C140" s="31" t="s">
        <v>1001</v>
      </c>
      <c r="D140" s="31" t="s">
        <v>605</v>
      </c>
      <c r="E140" s="31" t="s">
        <v>599</v>
      </c>
      <c r="F140" s="92">
        <v>555717</v>
      </c>
      <c r="G140" s="32">
        <v>1102.52</v>
      </c>
      <c r="H140" s="32" t="s">
        <v>604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44393</v>
      </c>
      <c r="B141" s="32" t="s">
        <v>437</v>
      </c>
      <c r="C141" s="31" t="s">
        <v>1001</v>
      </c>
      <c r="D141" s="31" t="s">
        <v>606</v>
      </c>
      <c r="E141" s="31" t="s">
        <v>599</v>
      </c>
      <c r="F141" s="92">
        <v>312717</v>
      </c>
      <c r="G141" s="32">
        <v>1102.73</v>
      </c>
      <c r="H141" s="32" t="s">
        <v>604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44393</v>
      </c>
      <c r="B142" s="32" t="s">
        <v>1148</v>
      </c>
      <c r="C142" s="31" t="s">
        <v>1149</v>
      </c>
      <c r="D142" s="31" t="s">
        <v>1174</v>
      </c>
      <c r="E142" s="31" t="s">
        <v>599</v>
      </c>
      <c r="F142" s="92">
        <v>96000</v>
      </c>
      <c r="G142" s="32">
        <v>30</v>
      </c>
      <c r="H142" s="32" t="s">
        <v>604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44393</v>
      </c>
      <c r="B143" s="32" t="s">
        <v>1151</v>
      </c>
      <c r="C143" s="31" t="s">
        <v>1152</v>
      </c>
      <c r="D143" s="31" t="s">
        <v>605</v>
      </c>
      <c r="E143" s="31" t="s">
        <v>599</v>
      </c>
      <c r="F143" s="92">
        <v>167135</v>
      </c>
      <c r="G143" s="32">
        <v>181.26</v>
      </c>
      <c r="H143" s="32" t="s">
        <v>604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44393</v>
      </c>
      <c r="B144" s="32" t="s">
        <v>1151</v>
      </c>
      <c r="C144" s="31" t="s">
        <v>1152</v>
      </c>
      <c r="D144" s="31" t="s">
        <v>610</v>
      </c>
      <c r="E144" s="31" t="s">
        <v>599</v>
      </c>
      <c r="F144" s="92">
        <v>126106</v>
      </c>
      <c r="G144" s="32">
        <v>178.65</v>
      </c>
      <c r="H144" s="32" t="s">
        <v>604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>
        <v>44393</v>
      </c>
      <c r="B145" s="32" t="s">
        <v>1151</v>
      </c>
      <c r="C145" s="31" t="s">
        <v>1152</v>
      </c>
      <c r="D145" s="31" t="s">
        <v>606</v>
      </c>
      <c r="E145" s="31" t="s">
        <v>599</v>
      </c>
      <c r="F145" s="92">
        <v>91166</v>
      </c>
      <c r="G145" s="32">
        <v>180.93</v>
      </c>
      <c r="H145" s="32" t="s">
        <v>604</v>
      </c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>
        <v>44393</v>
      </c>
      <c r="B146" s="32" t="s">
        <v>1036</v>
      </c>
      <c r="C146" s="31" t="s">
        <v>1037</v>
      </c>
      <c r="D146" s="31" t="s">
        <v>600</v>
      </c>
      <c r="E146" s="31" t="s">
        <v>599</v>
      </c>
      <c r="F146" s="92">
        <v>738404</v>
      </c>
      <c r="G146" s="32">
        <v>57.72</v>
      </c>
      <c r="H146" s="32" t="s">
        <v>604</v>
      </c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>
        <v>44393</v>
      </c>
      <c r="B147" s="32" t="s">
        <v>1153</v>
      </c>
      <c r="C147" s="31" t="s">
        <v>1154</v>
      </c>
      <c r="D147" s="31" t="s">
        <v>605</v>
      </c>
      <c r="E147" s="31" t="s">
        <v>599</v>
      </c>
      <c r="F147" s="92">
        <v>291947</v>
      </c>
      <c r="G147" s="32">
        <v>178.86</v>
      </c>
      <c r="H147" s="32" t="s">
        <v>604</v>
      </c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>
        <v>44393</v>
      </c>
      <c r="B148" s="32" t="s">
        <v>1155</v>
      </c>
      <c r="C148" s="31" t="s">
        <v>1156</v>
      </c>
      <c r="D148" s="31" t="s">
        <v>607</v>
      </c>
      <c r="E148" s="31" t="s">
        <v>599</v>
      </c>
      <c r="F148" s="92">
        <v>194455</v>
      </c>
      <c r="G148" s="32">
        <v>89.63</v>
      </c>
      <c r="H148" s="32" t="s">
        <v>604</v>
      </c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>
        <v>44393</v>
      </c>
      <c r="B149" s="32" t="s">
        <v>1155</v>
      </c>
      <c r="C149" s="31" t="s">
        <v>1156</v>
      </c>
      <c r="D149" s="31" t="s">
        <v>1175</v>
      </c>
      <c r="E149" s="31" t="s">
        <v>599</v>
      </c>
      <c r="F149" s="92">
        <v>120235</v>
      </c>
      <c r="G149" s="32">
        <v>88.93</v>
      </c>
      <c r="H149" s="32" t="s">
        <v>604</v>
      </c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>
        <v>44393</v>
      </c>
      <c r="B150" s="32" t="s">
        <v>1155</v>
      </c>
      <c r="C150" s="31" t="s">
        <v>1156</v>
      </c>
      <c r="D150" s="31" t="s">
        <v>1176</v>
      </c>
      <c r="E150" s="31" t="s">
        <v>599</v>
      </c>
      <c r="F150" s="92">
        <v>156346</v>
      </c>
      <c r="G150" s="32">
        <v>89.43</v>
      </c>
      <c r="H150" s="32" t="s">
        <v>604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>
        <v>44393</v>
      </c>
      <c r="B151" s="32" t="s">
        <v>1155</v>
      </c>
      <c r="C151" s="31" t="s">
        <v>1156</v>
      </c>
      <c r="D151" s="31" t="s">
        <v>1157</v>
      </c>
      <c r="E151" s="31" t="s">
        <v>599</v>
      </c>
      <c r="F151" s="92">
        <v>110159</v>
      </c>
      <c r="G151" s="32">
        <v>88.37</v>
      </c>
      <c r="H151" s="32" t="s">
        <v>604</v>
      </c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>
        <v>44393</v>
      </c>
      <c r="B152" s="32" t="s">
        <v>1155</v>
      </c>
      <c r="C152" s="31" t="s">
        <v>1156</v>
      </c>
      <c r="D152" s="31" t="s">
        <v>1177</v>
      </c>
      <c r="E152" s="31" t="s">
        <v>599</v>
      </c>
      <c r="F152" s="92">
        <v>130000</v>
      </c>
      <c r="G152" s="32">
        <v>87.49</v>
      </c>
      <c r="H152" s="32" t="s">
        <v>604</v>
      </c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>
        <v>44393</v>
      </c>
      <c r="B153" s="32" t="s">
        <v>1155</v>
      </c>
      <c r="C153" s="31" t="s">
        <v>1156</v>
      </c>
      <c r="D153" s="31" t="s">
        <v>608</v>
      </c>
      <c r="E153" s="31" t="s">
        <v>599</v>
      </c>
      <c r="F153" s="92">
        <v>123021</v>
      </c>
      <c r="G153" s="32">
        <v>87.73</v>
      </c>
      <c r="H153" s="32" t="s">
        <v>604</v>
      </c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>
        <v>44393</v>
      </c>
      <c r="B154" s="32" t="s">
        <v>1155</v>
      </c>
      <c r="C154" s="31" t="s">
        <v>1156</v>
      </c>
      <c r="D154" s="31" t="s">
        <v>605</v>
      </c>
      <c r="E154" s="31" t="s">
        <v>599</v>
      </c>
      <c r="F154" s="92">
        <v>319513</v>
      </c>
      <c r="G154" s="32">
        <v>88.06</v>
      </c>
      <c r="H154" s="32" t="s">
        <v>604</v>
      </c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>
        <v>44393</v>
      </c>
      <c r="B155" s="32" t="s">
        <v>1158</v>
      </c>
      <c r="C155" s="31" t="s">
        <v>1159</v>
      </c>
      <c r="D155" s="31" t="s">
        <v>1178</v>
      </c>
      <c r="E155" s="31" t="s">
        <v>599</v>
      </c>
      <c r="F155" s="92">
        <v>78000</v>
      </c>
      <c r="G155" s="32">
        <v>21.5</v>
      </c>
      <c r="H155" s="32" t="s">
        <v>604</v>
      </c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>
        <v>44393</v>
      </c>
      <c r="B156" s="32" t="s">
        <v>1161</v>
      </c>
      <c r="C156" s="31" t="s">
        <v>1162</v>
      </c>
      <c r="D156" s="31" t="s">
        <v>605</v>
      </c>
      <c r="E156" s="31" t="s">
        <v>599</v>
      </c>
      <c r="F156" s="92">
        <v>63852</v>
      </c>
      <c r="G156" s="32">
        <v>130.54</v>
      </c>
      <c r="H156" s="32" t="s">
        <v>604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>
        <v>44393</v>
      </c>
      <c r="B157" s="32" t="s">
        <v>1161</v>
      </c>
      <c r="C157" s="31" t="s">
        <v>1162</v>
      </c>
      <c r="D157" s="31" t="s">
        <v>1179</v>
      </c>
      <c r="E157" s="31" t="s">
        <v>599</v>
      </c>
      <c r="F157" s="92">
        <v>52000</v>
      </c>
      <c r="G157" s="32">
        <v>130.13999999999999</v>
      </c>
      <c r="H157" s="32" t="s">
        <v>604</v>
      </c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>
        <v>44393</v>
      </c>
      <c r="B158" s="32" t="s">
        <v>1180</v>
      </c>
      <c r="C158" s="31" t="s">
        <v>1181</v>
      </c>
      <c r="D158" s="31" t="s">
        <v>1182</v>
      </c>
      <c r="E158" s="31" t="s">
        <v>599</v>
      </c>
      <c r="F158" s="92">
        <v>108839</v>
      </c>
      <c r="G158" s="32">
        <v>65.099999999999994</v>
      </c>
      <c r="H158" s="32" t="s">
        <v>604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>
        <v>44393</v>
      </c>
      <c r="B159" s="32" t="s">
        <v>1038</v>
      </c>
      <c r="C159" s="31" t="s">
        <v>1039</v>
      </c>
      <c r="D159" s="31" t="s">
        <v>1019</v>
      </c>
      <c r="E159" s="31" t="s">
        <v>599</v>
      </c>
      <c r="F159" s="92">
        <v>85793</v>
      </c>
      <c r="G159" s="32">
        <v>78.540000000000006</v>
      </c>
      <c r="H159" s="32" t="s">
        <v>604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>
        <v>44393</v>
      </c>
      <c r="B160" s="32" t="s">
        <v>1038</v>
      </c>
      <c r="C160" s="31" t="s">
        <v>1039</v>
      </c>
      <c r="D160" s="31" t="s">
        <v>1163</v>
      </c>
      <c r="E160" s="31" t="s">
        <v>599</v>
      </c>
      <c r="F160" s="92">
        <v>118331</v>
      </c>
      <c r="G160" s="32">
        <v>80.47</v>
      </c>
      <c r="H160" s="32" t="s">
        <v>604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>
        <v>44393</v>
      </c>
      <c r="B161" s="32" t="s">
        <v>1038</v>
      </c>
      <c r="C161" s="31" t="s">
        <v>1039</v>
      </c>
      <c r="D161" s="31" t="s">
        <v>1165</v>
      </c>
      <c r="E161" s="31" t="s">
        <v>599</v>
      </c>
      <c r="F161" s="92">
        <v>75052</v>
      </c>
      <c r="G161" s="32">
        <v>80.94</v>
      </c>
      <c r="H161" s="32" t="s">
        <v>604</v>
      </c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>
        <v>44393</v>
      </c>
      <c r="B162" s="32" t="s">
        <v>1038</v>
      </c>
      <c r="C162" s="31" t="s">
        <v>1039</v>
      </c>
      <c r="D162" s="31" t="s">
        <v>1033</v>
      </c>
      <c r="E162" s="31" t="s">
        <v>599</v>
      </c>
      <c r="F162" s="92">
        <v>114704</v>
      </c>
      <c r="G162" s="32">
        <v>76.599999999999994</v>
      </c>
      <c r="H162" s="32" t="s">
        <v>604</v>
      </c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>
        <v>44393</v>
      </c>
      <c r="B163" s="32" t="s">
        <v>1038</v>
      </c>
      <c r="C163" s="31" t="s">
        <v>1039</v>
      </c>
      <c r="D163" s="31" t="s">
        <v>607</v>
      </c>
      <c r="E163" s="31" t="s">
        <v>599</v>
      </c>
      <c r="F163" s="92">
        <v>149158</v>
      </c>
      <c r="G163" s="32">
        <v>80.27</v>
      </c>
      <c r="H163" s="32" t="s">
        <v>604</v>
      </c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>
        <v>44393</v>
      </c>
      <c r="B164" s="32" t="s">
        <v>1038</v>
      </c>
      <c r="C164" s="31" t="s">
        <v>1039</v>
      </c>
      <c r="D164" s="31" t="s">
        <v>1164</v>
      </c>
      <c r="E164" s="31" t="s">
        <v>599</v>
      </c>
      <c r="F164" s="92">
        <v>68391</v>
      </c>
      <c r="G164" s="32">
        <v>79.849999999999994</v>
      </c>
      <c r="H164" s="32" t="s">
        <v>604</v>
      </c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>
        <v>44393</v>
      </c>
      <c r="B165" s="32" t="s">
        <v>1166</v>
      </c>
      <c r="C165" s="31" t="s">
        <v>1167</v>
      </c>
      <c r="D165" s="31" t="s">
        <v>1031</v>
      </c>
      <c r="E165" s="31" t="s">
        <v>599</v>
      </c>
      <c r="F165" s="92">
        <v>68513</v>
      </c>
      <c r="G165" s="32">
        <v>57.95</v>
      </c>
      <c r="H165" s="32" t="s">
        <v>604</v>
      </c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>
        <v>44393</v>
      </c>
      <c r="B166" s="32" t="s">
        <v>1002</v>
      </c>
      <c r="C166" s="31" t="s">
        <v>1003</v>
      </c>
      <c r="D166" s="31" t="s">
        <v>605</v>
      </c>
      <c r="E166" s="31" t="s">
        <v>599</v>
      </c>
      <c r="F166" s="92">
        <v>233728</v>
      </c>
      <c r="G166" s="32">
        <v>107.1</v>
      </c>
      <c r="H166" s="32" t="s">
        <v>604</v>
      </c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>
        <v>44393</v>
      </c>
      <c r="B167" s="32" t="s">
        <v>613</v>
      </c>
      <c r="C167" s="31" t="s">
        <v>614</v>
      </c>
      <c r="D167" s="31" t="s">
        <v>600</v>
      </c>
      <c r="E167" s="31" t="s">
        <v>599</v>
      </c>
      <c r="F167" s="92">
        <v>245986</v>
      </c>
      <c r="G167" s="32">
        <v>152.09</v>
      </c>
      <c r="H167" s="32" t="s">
        <v>604</v>
      </c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>
        <v>44393</v>
      </c>
      <c r="B168" s="32" t="s">
        <v>613</v>
      </c>
      <c r="C168" s="31" t="s">
        <v>614</v>
      </c>
      <c r="D168" s="31" t="s">
        <v>1183</v>
      </c>
      <c r="E168" s="31" t="s">
        <v>599</v>
      </c>
      <c r="F168" s="92">
        <v>62491</v>
      </c>
      <c r="G168" s="32">
        <v>152.30000000000001</v>
      </c>
      <c r="H168" s="32" t="s">
        <v>604</v>
      </c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>
        <v>44393</v>
      </c>
      <c r="B169" s="32" t="s">
        <v>613</v>
      </c>
      <c r="C169" s="31" t="s">
        <v>614</v>
      </c>
      <c r="D169" s="31" t="s">
        <v>1040</v>
      </c>
      <c r="E169" s="31" t="s">
        <v>599</v>
      </c>
      <c r="F169" s="92">
        <v>207691</v>
      </c>
      <c r="G169" s="32">
        <v>152.78</v>
      </c>
      <c r="H169" s="32" t="s">
        <v>604</v>
      </c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>
        <v>44393</v>
      </c>
      <c r="B170" s="32" t="s">
        <v>1125</v>
      </c>
      <c r="C170" s="31" t="s">
        <v>1169</v>
      </c>
      <c r="D170" s="31" t="s">
        <v>601</v>
      </c>
      <c r="E170" s="31" t="s">
        <v>599</v>
      </c>
      <c r="F170" s="92">
        <v>9</v>
      </c>
      <c r="G170" s="32">
        <v>1.85</v>
      </c>
      <c r="H170" s="32" t="s">
        <v>604</v>
      </c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>
        <v>44393</v>
      </c>
      <c r="B171" s="32" t="s">
        <v>1184</v>
      </c>
      <c r="C171" s="31" t="s">
        <v>1185</v>
      </c>
      <c r="D171" s="31" t="s">
        <v>1186</v>
      </c>
      <c r="E171" s="31" t="s">
        <v>599</v>
      </c>
      <c r="F171" s="92">
        <v>215300</v>
      </c>
      <c r="G171" s="32">
        <v>142.54</v>
      </c>
      <c r="H171" s="32" t="s">
        <v>604</v>
      </c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1"/>
  <sheetViews>
    <sheetView topLeftCell="A25" zoomScale="85" zoomScaleNormal="85" workbookViewId="0">
      <selection activeCell="K58" sqref="K5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615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44396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616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617</v>
      </c>
      <c r="E9" s="102" t="s">
        <v>618</v>
      </c>
      <c r="F9" s="102" t="s">
        <v>619</v>
      </c>
      <c r="G9" s="102" t="s">
        <v>620</v>
      </c>
      <c r="H9" s="102" t="s">
        <v>621</v>
      </c>
      <c r="I9" s="102" t="s">
        <v>622</v>
      </c>
      <c r="J9" s="101" t="s">
        <v>623</v>
      </c>
      <c r="K9" s="102" t="s">
        <v>624</v>
      </c>
      <c r="L9" s="104" t="s">
        <v>625</v>
      </c>
      <c r="M9" s="104" t="s">
        <v>626</v>
      </c>
      <c r="N9" s="102" t="s">
        <v>627</v>
      </c>
      <c r="O9" s="103" t="s">
        <v>628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05">
        <v>1</v>
      </c>
      <c r="B10" s="106">
        <v>44291</v>
      </c>
      <c r="C10" s="107"/>
      <c r="D10" s="108" t="s">
        <v>118</v>
      </c>
      <c r="E10" s="109" t="s">
        <v>629</v>
      </c>
      <c r="F10" s="105">
        <v>1463.5</v>
      </c>
      <c r="G10" s="105">
        <v>1370</v>
      </c>
      <c r="H10" s="105">
        <v>1529</v>
      </c>
      <c r="I10" s="110" t="s">
        <v>630</v>
      </c>
      <c r="J10" s="111" t="s">
        <v>631</v>
      </c>
      <c r="K10" s="111">
        <f t="shared" ref="K10:K12" si="0">H10-F10</f>
        <v>65.5</v>
      </c>
      <c r="L10" s="112">
        <f t="shared" ref="L10:L12" si="1">(F10*-0.8)/100</f>
        <v>-11.708</v>
      </c>
      <c r="M10" s="113">
        <f t="shared" ref="M10:M12" si="2">(K10+L10)/F10</f>
        <v>3.6755722582849336E-2</v>
      </c>
      <c r="N10" s="111" t="s">
        <v>632</v>
      </c>
      <c r="O10" s="114">
        <v>44383</v>
      </c>
      <c r="P10" s="115"/>
      <c r="Q10" s="1"/>
      <c r="R10" s="1" t="s">
        <v>633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16">
        <v>2</v>
      </c>
      <c r="B11" s="117">
        <v>44342</v>
      </c>
      <c r="C11" s="118"/>
      <c r="D11" s="119" t="s">
        <v>426</v>
      </c>
      <c r="E11" s="120" t="s">
        <v>634</v>
      </c>
      <c r="F11" s="116">
        <v>2840</v>
      </c>
      <c r="G11" s="116">
        <v>2650</v>
      </c>
      <c r="H11" s="120">
        <v>2970</v>
      </c>
      <c r="I11" s="121" t="s">
        <v>635</v>
      </c>
      <c r="J11" s="122" t="s">
        <v>636</v>
      </c>
      <c r="K11" s="123">
        <f t="shared" si="0"/>
        <v>130</v>
      </c>
      <c r="L11" s="124">
        <f t="shared" si="1"/>
        <v>-22.72</v>
      </c>
      <c r="M11" s="125">
        <f t="shared" si="2"/>
        <v>3.7774647887323945E-2</v>
      </c>
      <c r="N11" s="122" t="s">
        <v>632</v>
      </c>
      <c r="O11" s="126">
        <v>44383</v>
      </c>
      <c r="P11" s="115"/>
      <c r="Q11" s="1"/>
      <c r="R11" s="1" t="s">
        <v>633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5">
        <v>3</v>
      </c>
      <c r="B12" s="106">
        <v>44343</v>
      </c>
      <c r="C12" s="107"/>
      <c r="D12" s="108" t="s">
        <v>76</v>
      </c>
      <c r="E12" s="109" t="s">
        <v>634</v>
      </c>
      <c r="F12" s="105">
        <v>522.5</v>
      </c>
      <c r="G12" s="105">
        <v>488</v>
      </c>
      <c r="H12" s="105">
        <v>544</v>
      </c>
      <c r="I12" s="110" t="s">
        <v>637</v>
      </c>
      <c r="J12" s="111" t="s">
        <v>638</v>
      </c>
      <c r="K12" s="111">
        <f t="shared" si="0"/>
        <v>21.5</v>
      </c>
      <c r="L12" s="112">
        <f t="shared" si="1"/>
        <v>-4.18</v>
      </c>
      <c r="M12" s="113">
        <f t="shared" si="2"/>
        <v>3.3148325358851677E-2</v>
      </c>
      <c r="N12" s="111" t="s">
        <v>632</v>
      </c>
      <c r="O12" s="114">
        <v>44355</v>
      </c>
      <c r="P12" s="115"/>
      <c r="Q12" s="1"/>
      <c r="R12" s="1" t="s">
        <v>633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7">
        <v>4</v>
      </c>
      <c r="B13" s="128">
        <v>44348</v>
      </c>
      <c r="C13" s="129"/>
      <c r="D13" s="130" t="s">
        <v>120</v>
      </c>
      <c r="E13" s="131" t="s">
        <v>634</v>
      </c>
      <c r="F13" s="127" t="s">
        <v>639</v>
      </c>
      <c r="G13" s="127">
        <v>2790</v>
      </c>
      <c r="H13" s="131"/>
      <c r="I13" s="132" t="s">
        <v>640</v>
      </c>
      <c r="J13" s="133" t="s">
        <v>641</v>
      </c>
      <c r="K13" s="133"/>
      <c r="L13" s="134"/>
      <c r="M13" s="135"/>
      <c r="N13" s="133"/>
      <c r="O13" s="136"/>
      <c r="P13" s="115"/>
      <c r="Q13" s="1"/>
      <c r="R13" s="1" t="s">
        <v>633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16">
        <v>5</v>
      </c>
      <c r="B14" s="117">
        <v>44350</v>
      </c>
      <c r="C14" s="118"/>
      <c r="D14" s="119" t="s">
        <v>404</v>
      </c>
      <c r="E14" s="120" t="s">
        <v>629</v>
      </c>
      <c r="F14" s="116">
        <v>292</v>
      </c>
      <c r="G14" s="116">
        <v>275</v>
      </c>
      <c r="H14" s="120">
        <v>315</v>
      </c>
      <c r="I14" s="121" t="s">
        <v>642</v>
      </c>
      <c r="J14" s="122" t="s">
        <v>643</v>
      </c>
      <c r="K14" s="123">
        <f>H14-F14</f>
        <v>23</v>
      </c>
      <c r="L14" s="124">
        <f>(F14*-0.8)/100</f>
        <v>-2.3360000000000003</v>
      </c>
      <c r="M14" s="125">
        <f>(K14+L14)/F14</f>
        <v>7.0767123287671235E-2</v>
      </c>
      <c r="N14" s="122" t="s">
        <v>632</v>
      </c>
      <c r="O14" s="126">
        <v>44390</v>
      </c>
      <c r="P14" s="115"/>
      <c r="Q14" s="1"/>
      <c r="R14" s="1" t="s">
        <v>633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7">
        <v>6</v>
      </c>
      <c r="B15" s="128">
        <v>44357</v>
      </c>
      <c r="C15" s="129"/>
      <c r="D15" s="130" t="s">
        <v>82</v>
      </c>
      <c r="E15" s="131" t="s">
        <v>634</v>
      </c>
      <c r="F15" s="127" t="s">
        <v>644</v>
      </c>
      <c r="G15" s="127">
        <v>3345</v>
      </c>
      <c r="H15" s="131"/>
      <c r="I15" s="132" t="s">
        <v>645</v>
      </c>
      <c r="J15" s="133" t="s">
        <v>641</v>
      </c>
      <c r="K15" s="133"/>
      <c r="L15" s="134"/>
      <c r="M15" s="135"/>
      <c r="N15" s="133"/>
      <c r="O15" s="136"/>
      <c r="P15" s="115"/>
      <c r="Q15" s="1"/>
      <c r="R15" s="1" t="s">
        <v>633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16">
        <v>7</v>
      </c>
      <c r="B16" s="117">
        <v>44362</v>
      </c>
      <c r="C16" s="118"/>
      <c r="D16" s="119" t="s">
        <v>493</v>
      </c>
      <c r="E16" s="120" t="s">
        <v>634</v>
      </c>
      <c r="F16" s="116">
        <v>131</v>
      </c>
      <c r="G16" s="116">
        <v>123</v>
      </c>
      <c r="H16" s="120">
        <v>141</v>
      </c>
      <c r="I16" s="121">
        <v>150</v>
      </c>
      <c r="J16" s="122" t="s">
        <v>646</v>
      </c>
      <c r="K16" s="123">
        <f>H16-F16</f>
        <v>10</v>
      </c>
      <c r="L16" s="124">
        <f>(F16*-0.8)/100</f>
        <v>-1.048</v>
      </c>
      <c r="M16" s="125">
        <f>(K16+L16)/F16</f>
        <v>6.8335877862595415E-2</v>
      </c>
      <c r="N16" s="122" t="s">
        <v>632</v>
      </c>
      <c r="O16" s="126">
        <v>44383</v>
      </c>
      <c r="P16" s="115"/>
      <c r="Q16" s="1"/>
      <c r="R16" s="1" t="s">
        <v>647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7">
        <v>8</v>
      </c>
      <c r="B17" s="128">
        <v>44363</v>
      </c>
      <c r="C17" s="129"/>
      <c r="D17" s="130" t="s">
        <v>102</v>
      </c>
      <c r="E17" s="131" t="s">
        <v>634</v>
      </c>
      <c r="F17" s="127" t="s">
        <v>648</v>
      </c>
      <c r="G17" s="127">
        <v>1119</v>
      </c>
      <c r="H17" s="131"/>
      <c r="I17" s="132" t="s">
        <v>649</v>
      </c>
      <c r="J17" s="133" t="s">
        <v>641</v>
      </c>
      <c r="K17" s="133"/>
      <c r="L17" s="134"/>
      <c r="M17" s="135"/>
      <c r="N17" s="133"/>
      <c r="O17" s="136"/>
      <c r="P17" s="115"/>
      <c r="Q17" s="1"/>
      <c r="R17" s="1" t="s">
        <v>633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64">
        <v>9</v>
      </c>
      <c r="B18" s="365">
        <v>44382</v>
      </c>
      <c r="C18" s="366"/>
      <c r="D18" s="367" t="s">
        <v>351</v>
      </c>
      <c r="E18" s="368" t="s">
        <v>634</v>
      </c>
      <c r="F18" s="369">
        <v>855</v>
      </c>
      <c r="G18" s="369">
        <v>795</v>
      </c>
      <c r="H18" s="368">
        <v>905</v>
      </c>
      <c r="I18" s="370" t="s">
        <v>650</v>
      </c>
      <c r="J18" s="122" t="s">
        <v>1004</v>
      </c>
      <c r="K18" s="123">
        <f>H18-F18</f>
        <v>50</v>
      </c>
      <c r="L18" s="124">
        <f>(F18*-0.8)/100</f>
        <v>-6.84</v>
      </c>
      <c r="M18" s="125">
        <f>(K18+L18)/F18</f>
        <v>5.0479532163742687E-2</v>
      </c>
      <c r="N18" s="122" t="s">
        <v>632</v>
      </c>
      <c r="O18" s="126">
        <v>44392</v>
      </c>
      <c r="P18" s="115"/>
      <c r="Q18" s="1"/>
      <c r="R18" s="1" t="s">
        <v>647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64">
        <v>10</v>
      </c>
      <c r="B19" s="365">
        <v>44384</v>
      </c>
      <c r="C19" s="366"/>
      <c r="D19" s="367" t="s">
        <v>170</v>
      </c>
      <c r="E19" s="368" t="s">
        <v>634</v>
      </c>
      <c r="F19" s="369">
        <v>166</v>
      </c>
      <c r="G19" s="369">
        <v>157</v>
      </c>
      <c r="H19" s="368">
        <v>176.5</v>
      </c>
      <c r="I19" s="370" t="s">
        <v>651</v>
      </c>
      <c r="J19" s="122" t="s">
        <v>988</v>
      </c>
      <c r="K19" s="123">
        <f>H19-F19</f>
        <v>10.5</v>
      </c>
      <c r="L19" s="124">
        <f>(F19*-0.8)/100</f>
        <v>-1.3280000000000001</v>
      </c>
      <c r="M19" s="125">
        <f>(K19+L19)/F19</f>
        <v>5.5253012048192773E-2</v>
      </c>
      <c r="N19" s="122" t="s">
        <v>632</v>
      </c>
      <c r="O19" s="126">
        <v>44391</v>
      </c>
      <c r="P19" s="115"/>
      <c r="Q19" s="1"/>
      <c r="R19" s="1" t="s">
        <v>633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37">
        <v>11</v>
      </c>
      <c r="B20" s="128">
        <v>44384</v>
      </c>
      <c r="C20" s="138"/>
      <c r="D20" s="130" t="s">
        <v>40</v>
      </c>
      <c r="E20" s="131" t="s">
        <v>634</v>
      </c>
      <c r="F20" s="127" t="s">
        <v>652</v>
      </c>
      <c r="G20" s="127">
        <v>814</v>
      </c>
      <c r="H20" s="131"/>
      <c r="I20" s="132" t="s">
        <v>653</v>
      </c>
      <c r="J20" s="133" t="s">
        <v>641</v>
      </c>
      <c r="K20" s="133"/>
      <c r="L20" s="134"/>
      <c r="M20" s="135"/>
      <c r="N20" s="133"/>
      <c r="O20" s="136"/>
      <c r="P20" s="115"/>
      <c r="Q20" s="1"/>
      <c r="R20" s="1" t="s">
        <v>633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37">
        <v>12</v>
      </c>
      <c r="B21" s="128">
        <v>44385</v>
      </c>
      <c r="C21" s="138"/>
      <c r="D21" s="130" t="s">
        <v>585</v>
      </c>
      <c r="E21" s="131" t="s">
        <v>634</v>
      </c>
      <c r="F21" s="127" t="s">
        <v>654</v>
      </c>
      <c r="G21" s="127">
        <v>2060</v>
      </c>
      <c r="H21" s="131"/>
      <c r="I21" s="132">
        <v>2500</v>
      </c>
      <c r="J21" s="133" t="s">
        <v>641</v>
      </c>
      <c r="K21" s="133"/>
      <c r="L21" s="134"/>
      <c r="M21" s="135"/>
      <c r="N21" s="133"/>
      <c r="O21" s="136"/>
      <c r="P21" s="115"/>
      <c r="Q21" s="1"/>
      <c r="R21" s="1" t="s">
        <v>647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37">
        <v>13</v>
      </c>
      <c r="B22" s="128">
        <v>44385</v>
      </c>
      <c r="C22" s="138"/>
      <c r="D22" s="130" t="s">
        <v>155</v>
      </c>
      <c r="E22" s="131" t="s">
        <v>634</v>
      </c>
      <c r="F22" s="127" t="s">
        <v>655</v>
      </c>
      <c r="G22" s="127">
        <v>6950</v>
      </c>
      <c r="H22" s="131"/>
      <c r="I22" s="132" t="s">
        <v>656</v>
      </c>
      <c r="J22" s="133" t="s">
        <v>641</v>
      </c>
      <c r="K22" s="133"/>
      <c r="L22" s="134"/>
      <c r="M22" s="135"/>
      <c r="N22" s="133"/>
      <c r="O22" s="136"/>
      <c r="P22" s="115"/>
      <c r="Q22" s="1"/>
      <c r="R22" s="1" t="s">
        <v>633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37"/>
      <c r="B23" s="139"/>
      <c r="C23" s="138"/>
      <c r="D23" s="140"/>
      <c r="E23" s="141"/>
      <c r="F23" s="141"/>
      <c r="G23" s="137"/>
      <c r="H23" s="141"/>
      <c r="I23" s="142"/>
      <c r="J23" s="143"/>
      <c r="K23" s="143"/>
      <c r="L23" s="144"/>
      <c r="M23" s="145"/>
      <c r="N23" s="146"/>
      <c r="O23" s="147"/>
      <c r="P23" s="11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48"/>
      <c r="B24" s="149"/>
      <c r="C24" s="150"/>
      <c r="D24" s="151"/>
      <c r="E24" s="152"/>
      <c r="F24" s="152"/>
      <c r="G24" s="148"/>
      <c r="H24" s="152"/>
      <c r="I24" s="153"/>
      <c r="J24" s="154"/>
      <c r="K24" s="154"/>
      <c r="L24" s="155"/>
      <c r="M24" s="156"/>
      <c r="N24" s="157"/>
      <c r="O24" s="158"/>
      <c r="P24" s="159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4.25" customHeight="1">
      <c r="A25" s="148"/>
      <c r="B25" s="149"/>
      <c r="C25" s="150"/>
      <c r="D25" s="151"/>
      <c r="E25" s="152"/>
      <c r="F25" s="152"/>
      <c r="G25" s="148"/>
      <c r="H25" s="152"/>
      <c r="I25" s="153"/>
      <c r="J25" s="154"/>
      <c r="K25" s="154"/>
      <c r="L25" s="155"/>
      <c r="M25" s="156"/>
      <c r="N25" s="157"/>
      <c r="O25" s="158"/>
      <c r="P25" s="159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60" t="s">
        <v>657</v>
      </c>
      <c r="B26" s="161"/>
      <c r="C26" s="162"/>
      <c r="D26" s="163"/>
      <c r="E26" s="164"/>
      <c r="F26" s="164"/>
      <c r="G26" s="164"/>
      <c r="H26" s="164"/>
      <c r="I26" s="164"/>
      <c r="J26" s="165"/>
      <c r="K26" s="164"/>
      <c r="L26" s="166"/>
      <c r="M26" s="61"/>
      <c r="N26" s="165"/>
      <c r="O26" s="162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67" t="s">
        <v>658</v>
      </c>
      <c r="B27" s="160"/>
      <c r="C27" s="160"/>
      <c r="D27" s="160"/>
      <c r="E27" s="44"/>
      <c r="F27" s="168" t="s">
        <v>659</v>
      </c>
      <c r="G27" s="6"/>
      <c r="H27" s="6"/>
      <c r="I27" s="6"/>
      <c r="J27" s="169"/>
      <c r="K27" s="170"/>
      <c r="L27" s="170"/>
      <c r="M27" s="171"/>
      <c r="N27" s="1"/>
      <c r="O27" s="172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60" t="s">
        <v>660</v>
      </c>
      <c r="B28" s="160"/>
      <c r="C28" s="160"/>
      <c r="D28" s="160"/>
      <c r="E28" s="6"/>
      <c r="F28" s="168" t="s">
        <v>661</v>
      </c>
      <c r="G28" s="6"/>
      <c r="H28" s="6"/>
      <c r="I28" s="6"/>
      <c r="J28" s="169"/>
      <c r="K28" s="170"/>
      <c r="L28" s="170"/>
      <c r="M28" s="171"/>
      <c r="N28" s="1"/>
      <c r="O28" s="172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60"/>
      <c r="B29" s="160"/>
      <c r="C29" s="160"/>
      <c r="D29" s="160"/>
      <c r="E29" s="6"/>
      <c r="F29" s="6"/>
      <c r="G29" s="6"/>
      <c r="H29" s="6"/>
      <c r="I29" s="6"/>
      <c r="J29" s="173"/>
      <c r="K29" s="170"/>
      <c r="L29" s="170"/>
      <c r="M29" s="6"/>
      <c r="N29" s="174"/>
      <c r="O29" s="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.75" customHeight="1">
      <c r="A30" s="1"/>
      <c r="B30" s="175" t="s">
        <v>662</v>
      </c>
      <c r="C30" s="175"/>
      <c r="D30" s="175"/>
      <c r="E30" s="175"/>
      <c r="F30" s="176"/>
      <c r="G30" s="6"/>
      <c r="H30" s="6"/>
      <c r="I30" s="177"/>
      <c r="J30" s="178"/>
      <c r="K30" s="179"/>
      <c r="L30" s="178"/>
      <c r="M30" s="6"/>
      <c r="N30" s="1"/>
      <c r="O30" s="1"/>
      <c r="P30" s="1"/>
      <c r="R30" s="61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101" t="s">
        <v>16</v>
      </c>
      <c r="B31" s="180" t="s">
        <v>590</v>
      </c>
      <c r="C31" s="104"/>
      <c r="D31" s="103" t="s">
        <v>617</v>
      </c>
      <c r="E31" s="102" t="s">
        <v>618</v>
      </c>
      <c r="F31" s="102" t="s">
        <v>619</v>
      </c>
      <c r="G31" s="102" t="s">
        <v>663</v>
      </c>
      <c r="H31" s="102" t="s">
        <v>621</v>
      </c>
      <c r="I31" s="102" t="s">
        <v>622</v>
      </c>
      <c r="J31" s="102" t="s">
        <v>623</v>
      </c>
      <c r="K31" s="180" t="s">
        <v>664</v>
      </c>
      <c r="L31" s="181" t="s">
        <v>625</v>
      </c>
      <c r="M31" s="104" t="s">
        <v>626</v>
      </c>
      <c r="N31" s="102" t="s">
        <v>627</v>
      </c>
      <c r="O31" s="103" t="s">
        <v>628</v>
      </c>
      <c r="P31" s="1"/>
      <c r="Q31" s="1"/>
      <c r="R31" s="61"/>
      <c r="S31" s="61"/>
      <c r="T31" s="61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5" customHeight="1">
      <c r="A32" s="372">
        <v>1</v>
      </c>
      <c r="B32" s="373">
        <v>44371</v>
      </c>
      <c r="C32" s="374"/>
      <c r="D32" s="375" t="s">
        <v>51</v>
      </c>
      <c r="E32" s="376" t="s">
        <v>634</v>
      </c>
      <c r="F32" s="376">
        <v>743</v>
      </c>
      <c r="G32" s="376">
        <v>718</v>
      </c>
      <c r="H32" s="376">
        <v>737</v>
      </c>
      <c r="I32" s="376" t="s">
        <v>665</v>
      </c>
      <c r="J32" s="377" t="s">
        <v>669</v>
      </c>
      <c r="K32" s="378">
        <f t="shared" ref="K32" si="3">H32-F32</f>
        <v>-6</v>
      </c>
      <c r="L32" s="379">
        <f t="shared" ref="L32" si="4">(F32*-0.7)/100</f>
        <v>-5.2010000000000005</v>
      </c>
      <c r="M32" s="380">
        <f t="shared" ref="M32" si="5">(K32+L32)/F32</f>
        <v>-1.5075370121130553E-2</v>
      </c>
      <c r="N32" s="377" t="s">
        <v>670</v>
      </c>
      <c r="O32" s="381">
        <v>44392</v>
      </c>
      <c r="P32" s="1"/>
      <c r="Q32" s="1"/>
      <c r="R32" s="6" t="s">
        <v>633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187">
        <v>2</v>
      </c>
      <c r="B33" s="117">
        <v>44372</v>
      </c>
      <c r="C33" s="188"/>
      <c r="D33" s="189" t="s">
        <v>143</v>
      </c>
      <c r="E33" s="116" t="s">
        <v>634</v>
      </c>
      <c r="F33" s="116">
        <v>1725</v>
      </c>
      <c r="G33" s="116">
        <v>1665</v>
      </c>
      <c r="H33" s="116">
        <v>1764</v>
      </c>
      <c r="I33" s="116" t="s">
        <v>666</v>
      </c>
      <c r="J33" s="122" t="s">
        <v>667</v>
      </c>
      <c r="K33" s="122">
        <f t="shared" ref="K33:K35" si="6">H33-F33</f>
        <v>39</v>
      </c>
      <c r="L33" s="124">
        <f t="shared" ref="L33:L34" si="7">(F33*-0.7)/100</f>
        <v>-12.074999999999999</v>
      </c>
      <c r="M33" s="125">
        <f t="shared" ref="M33:M35" si="8">(K33+L33)/F33</f>
        <v>1.5608695652173913E-2</v>
      </c>
      <c r="N33" s="122" t="s">
        <v>632</v>
      </c>
      <c r="O33" s="126">
        <v>44384</v>
      </c>
      <c r="P33" s="1"/>
      <c r="Q33" s="1"/>
      <c r="R33" s="6" t="s">
        <v>633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187">
        <v>3</v>
      </c>
      <c r="B34" s="117">
        <v>44375</v>
      </c>
      <c r="C34" s="188"/>
      <c r="D34" s="189" t="s">
        <v>157</v>
      </c>
      <c r="E34" s="116" t="s">
        <v>634</v>
      </c>
      <c r="F34" s="116">
        <v>2825</v>
      </c>
      <c r="G34" s="116">
        <v>2735</v>
      </c>
      <c r="H34" s="116">
        <v>2902.5</v>
      </c>
      <c r="I34" s="116">
        <v>3000</v>
      </c>
      <c r="J34" s="122" t="s">
        <v>668</v>
      </c>
      <c r="K34" s="122">
        <f t="shared" si="6"/>
        <v>77.5</v>
      </c>
      <c r="L34" s="124">
        <f t="shared" si="7"/>
        <v>-19.774999999999999</v>
      </c>
      <c r="M34" s="125">
        <f t="shared" si="8"/>
        <v>2.0433628318584071E-2</v>
      </c>
      <c r="N34" s="122" t="s">
        <v>632</v>
      </c>
      <c r="O34" s="126">
        <v>44382</v>
      </c>
      <c r="P34" s="1"/>
      <c r="Q34" s="1"/>
      <c r="R34" s="6" t="s">
        <v>647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190">
        <v>4</v>
      </c>
      <c r="B35" s="191">
        <v>44377</v>
      </c>
      <c r="C35" s="192"/>
      <c r="D35" s="193" t="s">
        <v>469</v>
      </c>
      <c r="E35" s="194" t="s">
        <v>634</v>
      </c>
      <c r="F35" s="194">
        <v>205</v>
      </c>
      <c r="G35" s="194">
        <v>199</v>
      </c>
      <c r="H35" s="194">
        <v>199</v>
      </c>
      <c r="I35" s="194">
        <v>215</v>
      </c>
      <c r="J35" s="195" t="s">
        <v>669</v>
      </c>
      <c r="K35" s="195">
        <f t="shared" si="6"/>
        <v>-6</v>
      </c>
      <c r="L35" s="196">
        <f>(F35*-0.07)/100</f>
        <v>-0.14350000000000002</v>
      </c>
      <c r="M35" s="197">
        <f t="shared" si="8"/>
        <v>-2.996829268292683E-2</v>
      </c>
      <c r="N35" s="195" t="s">
        <v>670</v>
      </c>
      <c r="O35" s="198">
        <v>44389</v>
      </c>
      <c r="P35" s="1"/>
      <c r="Q35" s="1"/>
      <c r="R35" s="6" t="s">
        <v>633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182">
        <v>5</v>
      </c>
      <c r="B36" s="128">
        <v>44377</v>
      </c>
      <c r="C36" s="184"/>
      <c r="D36" s="185" t="s">
        <v>70</v>
      </c>
      <c r="E36" s="127" t="s">
        <v>634</v>
      </c>
      <c r="F36" s="127" t="s">
        <v>671</v>
      </c>
      <c r="G36" s="127">
        <v>1545</v>
      </c>
      <c r="H36" s="127"/>
      <c r="I36" s="127">
        <v>1700</v>
      </c>
      <c r="J36" s="133" t="s">
        <v>641</v>
      </c>
      <c r="K36" s="133"/>
      <c r="L36" s="134"/>
      <c r="M36" s="135"/>
      <c r="N36" s="199"/>
      <c r="O36" s="136"/>
      <c r="P36" s="1"/>
      <c r="Q36" s="1"/>
      <c r="R36" s="6" t="s">
        <v>647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87">
        <v>6</v>
      </c>
      <c r="B37" s="117">
        <v>44377</v>
      </c>
      <c r="C37" s="188"/>
      <c r="D37" s="189" t="s">
        <v>366</v>
      </c>
      <c r="E37" s="116" t="s">
        <v>634</v>
      </c>
      <c r="F37" s="116">
        <v>712.5</v>
      </c>
      <c r="G37" s="116">
        <v>695</v>
      </c>
      <c r="H37" s="116">
        <v>733.5</v>
      </c>
      <c r="I37" s="116">
        <v>760</v>
      </c>
      <c r="J37" s="122" t="s">
        <v>672</v>
      </c>
      <c r="K37" s="122">
        <f t="shared" ref="K37:K49" si="9">H37-F37</f>
        <v>21</v>
      </c>
      <c r="L37" s="124">
        <f t="shared" ref="L37:L39" si="10">(F37*-0.7)/100</f>
        <v>-4.9874999999999998</v>
      </c>
      <c r="M37" s="125">
        <f t="shared" ref="M37:M49" si="11">(K37+L37)/F37</f>
        <v>2.2473684210526316E-2</v>
      </c>
      <c r="N37" s="122" t="s">
        <v>632</v>
      </c>
      <c r="O37" s="126">
        <v>44378</v>
      </c>
      <c r="P37" s="1"/>
      <c r="Q37" s="1"/>
      <c r="R37" s="6" t="s">
        <v>647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87">
        <v>7</v>
      </c>
      <c r="B38" s="117">
        <v>44378</v>
      </c>
      <c r="C38" s="188"/>
      <c r="D38" s="189" t="s">
        <v>400</v>
      </c>
      <c r="E38" s="116" t="s">
        <v>634</v>
      </c>
      <c r="F38" s="116">
        <v>54.75</v>
      </c>
      <c r="G38" s="116">
        <v>53</v>
      </c>
      <c r="H38" s="116">
        <v>56.4</v>
      </c>
      <c r="I38" s="116" t="s">
        <v>673</v>
      </c>
      <c r="J38" s="122" t="s">
        <v>674</v>
      </c>
      <c r="K38" s="122">
        <f t="shared" si="9"/>
        <v>1.6499999999999986</v>
      </c>
      <c r="L38" s="124">
        <f t="shared" si="10"/>
        <v>-0.38324999999999998</v>
      </c>
      <c r="M38" s="125">
        <f t="shared" si="11"/>
        <v>2.3136986301369841E-2</v>
      </c>
      <c r="N38" s="122" t="s">
        <v>632</v>
      </c>
      <c r="O38" s="126">
        <v>44379</v>
      </c>
      <c r="P38" s="1"/>
      <c r="Q38" s="1"/>
      <c r="R38" s="6" t="s">
        <v>633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87">
        <v>8</v>
      </c>
      <c r="B39" s="117">
        <v>44378</v>
      </c>
      <c r="C39" s="188"/>
      <c r="D39" s="189" t="s">
        <v>354</v>
      </c>
      <c r="E39" s="116" t="s">
        <v>634</v>
      </c>
      <c r="F39" s="116">
        <v>182.5</v>
      </c>
      <c r="G39" s="116">
        <v>177</v>
      </c>
      <c r="H39" s="116">
        <v>188</v>
      </c>
      <c r="I39" s="116">
        <v>193</v>
      </c>
      <c r="J39" s="122" t="s">
        <v>675</v>
      </c>
      <c r="K39" s="122">
        <f t="shared" si="9"/>
        <v>5.5</v>
      </c>
      <c r="L39" s="124">
        <f t="shared" si="10"/>
        <v>-1.2774999999999999</v>
      </c>
      <c r="M39" s="125">
        <f t="shared" si="11"/>
        <v>2.3136986301369865E-2</v>
      </c>
      <c r="N39" s="122" t="s">
        <v>632</v>
      </c>
      <c r="O39" s="126">
        <v>44379</v>
      </c>
      <c r="P39" s="1"/>
      <c r="Q39" s="1"/>
      <c r="R39" s="6" t="s">
        <v>647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87">
        <v>9</v>
      </c>
      <c r="B40" s="200">
        <v>44379</v>
      </c>
      <c r="C40" s="188"/>
      <c r="D40" s="189" t="s">
        <v>385</v>
      </c>
      <c r="E40" s="116" t="s">
        <v>634</v>
      </c>
      <c r="F40" s="116">
        <v>159.5</v>
      </c>
      <c r="G40" s="116">
        <v>154</v>
      </c>
      <c r="H40" s="116">
        <v>164.25</v>
      </c>
      <c r="I40" s="116" t="s">
        <v>676</v>
      </c>
      <c r="J40" s="122" t="s">
        <v>677</v>
      </c>
      <c r="K40" s="122">
        <f t="shared" si="9"/>
        <v>4.75</v>
      </c>
      <c r="L40" s="124">
        <f>(F40*-0.07)/100</f>
        <v>-0.11165000000000001</v>
      </c>
      <c r="M40" s="125">
        <f t="shared" si="11"/>
        <v>2.9080564263322884E-2</v>
      </c>
      <c r="N40" s="122" t="s">
        <v>632</v>
      </c>
      <c r="O40" s="201">
        <v>44379</v>
      </c>
      <c r="P40" s="1"/>
      <c r="Q40" s="1"/>
      <c r="R40" s="6" t="s">
        <v>633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87">
        <v>10</v>
      </c>
      <c r="B41" s="200">
        <v>44379</v>
      </c>
      <c r="C41" s="188"/>
      <c r="D41" s="189" t="s">
        <v>678</v>
      </c>
      <c r="E41" s="116" t="s">
        <v>634</v>
      </c>
      <c r="F41" s="116">
        <v>1003</v>
      </c>
      <c r="G41" s="116">
        <v>970</v>
      </c>
      <c r="H41" s="116">
        <v>1032.5</v>
      </c>
      <c r="I41" s="116">
        <v>1060</v>
      </c>
      <c r="J41" s="122" t="s">
        <v>679</v>
      </c>
      <c r="K41" s="122">
        <f t="shared" si="9"/>
        <v>29.5</v>
      </c>
      <c r="L41" s="124">
        <f>(F41*-0.7)/100</f>
        <v>-7.020999999999999</v>
      </c>
      <c r="M41" s="125">
        <f t="shared" si="11"/>
        <v>2.2411764705882353E-2</v>
      </c>
      <c r="N41" s="122" t="s">
        <v>632</v>
      </c>
      <c r="O41" s="126">
        <v>44382</v>
      </c>
      <c r="P41" s="1"/>
      <c r="Q41" s="1"/>
      <c r="R41" s="6" t="s">
        <v>647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87">
        <v>11</v>
      </c>
      <c r="B42" s="117">
        <v>44382</v>
      </c>
      <c r="C42" s="188"/>
      <c r="D42" s="189" t="s">
        <v>529</v>
      </c>
      <c r="E42" s="116" t="s">
        <v>634</v>
      </c>
      <c r="F42" s="116">
        <v>280.5</v>
      </c>
      <c r="G42" s="116">
        <v>273</v>
      </c>
      <c r="H42" s="116">
        <v>287.5</v>
      </c>
      <c r="I42" s="116" t="s">
        <v>680</v>
      </c>
      <c r="J42" s="122" t="s">
        <v>681</v>
      </c>
      <c r="K42" s="122">
        <f t="shared" si="9"/>
        <v>7</v>
      </c>
      <c r="L42" s="124">
        <f t="shared" ref="L42:L46" si="12">(F42*-0.07)/100</f>
        <v>-0.19635000000000002</v>
      </c>
      <c r="M42" s="125">
        <f t="shared" si="11"/>
        <v>2.4255436720142604E-2</v>
      </c>
      <c r="N42" s="122" t="s">
        <v>632</v>
      </c>
      <c r="O42" s="201">
        <v>44382</v>
      </c>
      <c r="P42" s="1"/>
      <c r="Q42" s="1"/>
      <c r="R42" s="6" t="s">
        <v>633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90">
        <v>12</v>
      </c>
      <c r="B43" s="191">
        <v>44383</v>
      </c>
      <c r="C43" s="192"/>
      <c r="D43" s="193" t="s">
        <v>682</v>
      </c>
      <c r="E43" s="194" t="s">
        <v>634</v>
      </c>
      <c r="F43" s="194">
        <v>473.5</v>
      </c>
      <c r="G43" s="194">
        <v>458</v>
      </c>
      <c r="H43" s="194">
        <v>458</v>
      </c>
      <c r="I43" s="194">
        <v>500</v>
      </c>
      <c r="J43" s="195" t="s">
        <v>683</v>
      </c>
      <c r="K43" s="195">
        <f t="shared" si="9"/>
        <v>-15.5</v>
      </c>
      <c r="L43" s="196">
        <f t="shared" si="12"/>
        <v>-0.33145000000000002</v>
      </c>
      <c r="M43" s="197">
        <f t="shared" si="11"/>
        <v>-3.3434952481520591E-2</v>
      </c>
      <c r="N43" s="195" t="s">
        <v>670</v>
      </c>
      <c r="O43" s="202">
        <v>44383</v>
      </c>
      <c r="P43" s="1"/>
      <c r="Q43" s="1"/>
      <c r="R43" s="6" t="s">
        <v>647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90">
        <v>13</v>
      </c>
      <c r="B44" s="191">
        <v>44383</v>
      </c>
      <c r="C44" s="192"/>
      <c r="D44" s="193" t="s">
        <v>529</v>
      </c>
      <c r="E44" s="194" t="s">
        <v>634</v>
      </c>
      <c r="F44" s="194">
        <v>281</v>
      </c>
      <c r="G44" s="194">
        <v>273</v>
      </c>
      <c r="H44" s="194">
        <v>273</v>
      </c>
      <c r="I44" s="194" t="s">
        <v>680</v>
      </c>
      <c r="J44" s="195" t="s">
        <v>684</v>
      </c>
      <c r="K44" s="195">
        <f t="shared" si="9"/>
        <v>-8</v>
      </c>
      <c r="L44" s="196">
        <f t="shared" si="12"/>
        <v>-0.19670000000000001</v>
      </c>
      <c r="M44" s="197">
        <f t="shared" si="11"/>
        <v>-2.9169750889679717E-2</v>
      </c>
      <c r="N44" s="195" t="s">
        <v>670</v>
      </c>
      <c r="O44" s="202">
        <v>44383</v>
      </c>
      <c r="P44" s="1"/>
      <c r="Q44" s="1"/>
      <c r="R44" s="6" t="s">
        <v>633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87">
        <v>14</v>
      </c>
      <c r="B45" s="117">
        <v>44383</v>
      </c>
      <c r="C45" s="188"/>
      <c r="D45" s="189" t="s">
        <v>164</v>
      </c>
      <c r="E45" s="116" t="s">
        <v>634</v>
      </c>
      <c r="F45" s="116">
        <v>1545</v>
      </c>
      <c r="G45" s="116">
        <v>1514</v>
      </c>
      <c r="H45" s="116">
        <v>1576</v>
      </c>
      <c r="I45" s="116" t="s">
        <v>685</v>
      </c>
      <c r="J45" s="122" t="s">
        <v>686</v>
      </c>
      <c r="K45" s="122">
        <f t="shared" si="9"/>
        <v>31</v>
      </c>
      <c r="L45" s="124">
        <f t="shared" si="12"/>
        <v>-1.0815000000000001</v>
      </c>
      <c r="M45" s="125">
        <f t="shared" si="11"/>
        <v>1.9364724919093853E-2</v>
      </c>
      <c r="N45" s="122" t="s">
        <v>632</v>
      </c>
      <c r="O45" s="201">
        <v>44383</v>
      </c>
      <c r="P45" s="1"/>
      <c r="Q45" s="1"/>
      <c r="R45" s="6" t="s">
        <v>633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87">
        <v>15</v>
      </c>
      <c r="B46" s="117">
        <v>44384</v>
      </c>
      <c r="C46" s="188"/>
      <c r="D46" s="189" t="s">
        <v>164</v>
      </c>
      <c r="E46" s="116" t="s">
        <v>634</v>
      </c>
      <c r="F46" s="116">
        <v>1532</v>
      </c>
      <c r="G46" s="116">
        <v>1490</v>
      </c>
      <c r="H46" s="116">
        <v>1562</v>
      </c>
      <c r="I46" s="116" t="s">
        <v>687</v>
      </c>
      <c r="J46" s="122" t="s">
        <v>688</v>
      </c>
      <c r="K46" s="122">
        <f t="shared" si="9"/>
        <v>30</v>
      </c>
      <c r="L46" s="124">
        <f t="shared" si="12"/>
        <v>-1.0724</v>
      </c>
      <c r="M46" s="125">
        <f t="shared" si="11"/>
        <v>1.8882245430809397E-2</v>
      </c>
      <c r="N46" s="122" t="s">
        <v>632</v>
      </c>
      <c r="O46" s="201">
        <v>44384</v>
      </c>
      <c r="P46" s="1"/>
      <c r="Q46" s="1"/>
      <c r="R46" s="6" t="s">
        <v>633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87">
        <v>16</v>
      </c>
      <c r="B47" s="117">
        <v>44384</v>
      </c>
      <c r="C47" s="188"/>
      <c r="D47" s="189" t="s">
        <v>437</v>
      </c>
      <c r="E47" s="116" t="s">
        <v>634</v>
      </c>
      <c r="F47" s="116">
        <v>1003.5</v>
      </c>
      <c r="G47" s="116">
        <v>970</v>
      </c>
      <c r="H47" s="116">
        <v>1034.5</v>
      </c>
      <c r="I47" s="116">
        <v>1060</v>
      </c>
      <c r="J47" s="122" t="s">
        <v>686</v>
      </c>
      <c r="K47" s="122">
        <f t="shared" si="9"/>
        <v>31</v>
      </c>
      <c r="L47" s="124">
        <f>(F47*-0.7)/100</f>
        <v>-7.0244999999999997</v>
      </c>
      <c r="M47" s="125">
        <f t="shared" si="11"/>
        <v>2.3891878425510712E-2</v>
      </c>
      <c r="N47" s="122" t="s">
        <v>632</v>
      </c>
      <c r="O47" s="126">
        <v>44385</v>
      </c>
      <c r="P47" s="1"/>
      <c r="Q47" s="1"/>
      <c r="R47" s="6" t="s">
        <v>647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87">
        <v>17</v>
      </c>
      <c r="B48" s="117">
        <v>44389</v>
      </c>
      <c r="C48" s="188"/>
      <c r="D48" s="189" t="s">
        <v>689</v>
      </c>
      <c r="E48" s="116" t="s">
        <v>634</v>
      </c>
      <c r="F48" s="116">
        <v>460</v>
      </c>
      <c r="G48" s="116">
        <v>448</v>
      </c>
      <c r="H48" s="116">
        <v>467.5</v>
      </c>
      <c r="I48" s="116">
        <v>485</v>
      </c>
      <c r="J48" s="122" t="s">
        <v>690</v>
      </c>
      <c r="K48" s="122">
        <f t="shared" si="9"/>
        <v>7.5</v>
      </c>
      <c r="L48" s="124">
        <f t="shared" ref="L48:L49" si="13">(F48*-0.07)/100</f>
        <v>-0.32200000000000001</v>
      </c>
      <c r="M48" s="125">
        <f t="shared" si="11"/>
        <v>1.5604347826086957E-2</v>
      </c>
      <c r="N48" s="122" t="s">
        <v>632</v>
      </c>
      <c r="O48" s="201">
        <v>44389</v>
      </c>
      <c r="P48" s="1"/>
      <c r="Q48" s="1"/>
      <c r="R48" s="6" t="s">
        <v>633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87">
        <v>18</v>
      </c>
      <c r="B49" s="117">
        <v>44389</v>
      </c>
      <c r="C49" s="188"/>
      <c r="D49" s="189" t="s">
        <v>691</v>
      </c>
      <c r="E49" s="116" t="s">
        <v>634</v>
      </c>
      <c r="F49" s="116">
        <v>850.5</v>
      </c>
      <c r="G49" s="116">
        <v>829</v>
      </c>
      <c r="H49" s="116">
        <v>869</v>
      </c>
      <c r="I49" s="116" t="s">
        <v>692</v>
      </c>
      <c r="J49" s="122" t="s">
        <v>693</v>
      </c>
      <c r="K49" s="122">
        <f t="shared" si="9"/>
        <v>18.5</v>
      </c>
      <c r="L49" s="124">
        <f t="shared" si="13"/>
        <v>-0.59535000000000005</v>
      </c>
      <c r="M49" s="125">
        <f t="shared" si="11"/>
        <v>2.1051910640799532E-2</v>
      </c>
      <c r="N49" s="122" t="s">
        <v>632</v>
      </c>
      <c r="O49" s="201">
        <v>44389</v>
      </c>
      <c r="P49" s="1"/>
      <c r="Q49" s="1"/>
      <c r="R49" s="6" t="s">
        <v>633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87">
        <v>19</v>
      </c>
      <c r="B50" s="117">
        <v>44390</v>
      </c>
      <c r="C50" s="188"/>
      <c r="D50" s="189" t="s">
        <v>689</v>
      </c>
      <c r="E50" s="116" t="s">
        <v>634</v>
      </c>
      <c r="F50" s="116">
        <v>461.5</v>
      </c>
      <c r="G50" s="116">
        <v>449</v>
      </c>
      <c r="H50" s="116">
        <v>474.5</v>
      </c>
      <c r="I50" s="116">
        <v>485</v>
      </c>
      <c r="J50" s="122" t="s">
        <v>728</v>
      </c>
      <c r="K50" s="122">
        <f t="shared" ref="K50" si="14">H50-F50</f>
        <v>13</v>
      </c>
      <c r="L50" s="124">
        <f>(F50*-0.7)/100</f>
        <v>-3.2304999999999997</v>
      </c>
      <c r="M50" s="125">
        <f t="shared" ref="M50" si="15">(K50+L50)/F50</f>
        <v>2.1169014084507044E-2</v>
      </c>
      <c r="N50" s="122" t="s">
        <v>632</v>
      </c>
      <c r="O50" s="126">
        <v>44392</v>
      </c>
      <c r="P50" s="1"/>
      <c r="Q50" s="1"/>
      <c r="R50" s="6" t="s">
        <v>633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87">
        <v>20</v>
      </c>
      <c r="B51" s="117">
        <v>44390</v>
      </c>
      <c r="C51" s="188"/>
      <c r="D51" s="189" t="s">
        <v>329</v>
      </c>
      <c r="E51" s="116" t="s">
        <v>634</v>
      </c>
      <c r="F51" s="116">
        <v>853.5</v>
      </c>
      <c r="G51" s="116">
        <v>829</v>
      </c>
      <c r="H51" s="116">
        <v>868</v>
      </c>
      <c r="I51" s="116" t="s">
        <v>692</v>
      </c>
      <c r="J51" s="122" t="s">
        <v>694</v>
      </c>
      <c r="K51" s="122">
        <f>H51-F51</f>
        <v>14.5</v>
      </c>
      <c r="L51" s="124">
        <f>(F51*-0.07)/100</f>
        <v>-0.59745000000000004</v>
      </c>
      <c r="M51" s="125">
        <f>(K51+L51)/F51</f>
        <v>1.6288869361452841E-2</v>
      </c>
      <c r="N51" s="122" t="s">
        <v>632</v>
      </c>
      <c r="O51" s="201">
        <v>44390</v>
      </c>
      <c r="P51" s="1"/>
      <c r="Q51" s="1"/>
      <c r="R51" s="6" t="s">
        <v>633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87">
        <v>21</v>
      </c>
      <c r="B52" s="117">
        <v>44391</v>
      </c>
      <c r="C52" s="188"/>
      <c r="D52" s="189" t="s">
        <v>584</v>
      </c>
      <c r="E52" s="116" t="s">
        <v>634</v>
      </c>
      <c r="F52" s="116">
        <v>342</v>
      </c>
      <c r="G52" s="116">
        <v>330</v>
      </c>
      <c r="H52" s="116">
        <v>355</v>
      </c>
      <c r="I52" s="116">
        <v>365</v>
      </c>
      <c r="J52" s="122" t="s">
        <v>728</v>
      </c>
      <c r="K52" s="122">
        <f t="shared" ref="K52" si="16">H52-F52</f>
        <v>13</v>
      </c>
      <c r="L52" s="124">
        <f>(F52*-0.7)/100</f>
        <v>-2.3939999999999997</v>
      </c>
      <c r="M52" s="125">
        <f t="shared" ref="M52" si="17">(K52+L52)/F52</f>
        <v>3.1011695906432747E-2</v>
      </c>
      <c r="N52" s="122" t="s">
        <v>632</v>
      </c>
      <c r="O52" s="126">
        <v>44392</v>
      </c>
      <c r="P52" s="1"/>
      <c r="Q52" s="1"/>
      <c r="R52" s="6" t="s">
        <v>647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82">
        <v>22</v>
      </c>
      <c r="B53" s="128">
        <v>44392</v>
      </c>
      <c r="C53" s="184"/>
      <c r="D53" s="185" t="s">
        <v>42</v>
      </c>
      <c r="E53" s="127" t="s">
        <v>634</v>
      </c>
      <c r="F53" s="127" t="s">
        <v>1005</v>
      </c>
      <c r="G53" s="127">
        <v>219</v>
      </c>
      <c r="H53" s="127"/>
      <c r="I53" s="127" t="s">
        <v>1006</v>
      </c>
      <c r="J53" s="133" t="s">
        <v>641</v>
      </c>
      <c r="K53" s="133"/>
      <c r="L53" s="134"/>
      <c r="M53" s="135"/>
      <c r="N53" s="133"/>
      <c r="O53" s="136"/>
      <c r="P53" s="1"/>
      <c r="Q53" s="1"/>
      <c r="R53" s="6" t="s">
        <v>633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82">
        <v>23</v>
      </c>
      <c r="B54" s="128">
        <v>44392</v>
      </c>
      <c r="C54" s="184"/>
      <c r="D54" s="185" t="s">
        <v>1007</v>
      </c>
      <c r="E54" s="127" t="s">
        <v>634</v>
      </c>
      <c r="F54" s="127" t="s">
        <v>1008</v>
      </c>
      <c r="G54" s="127">
        <v>2045</v>
      </c>
      <c r="H54" s="127"/>
      <c r="I54" s="127">
        <v>2190</v>
      </c>
      <c r="J54" s="133" t="s">
        <v>641</v>
      </c>
      <c r="K54" s="133"/>
      <c r="L54" s="134"/>
      <c r="M54" s="135"/>
      <c r="N54" s="133"/>
      <c r="O54" s="136"/>
      <c r="P54" s="1"/>
      <c r="Q54" s="1"/>
      <c r="R54" s="6" t="s">
        <v>647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87">
        <v>24</v>
      </c>
      <c r="B55" s="117">
        <v>44392</v>
      </c>
      <c r="C55" s="188"/>
      <c r="D55" s="189" t="s">
        <v>278</v>
      </c>
      <c r="E55" s="116" t="s">
        <v>634</v>
      </c>
      <c r="F55" s="116">
        <v>580</v>
      </c>
      <c r="G55" s="116">
        <v>564</v>
      </c>
      <c r="H55" s="116">
        <v>596</v>
      </c>
      <c r="I55" s="116" t="s">
        <v>1009</v>
      </c>
      <c r="J55" s="122" t="s">
        <v>992</v>
      </c>
      <c r="K55" s="122">
        <f>H55-F55</f>
        <v>16</v>
      </c>
      <c r="L55" s="124">
        <f>(F55*-0.07)/100</f>
        <v>-0.40600000000000003</v>
      </c>
      <c r="M55" s="125">
        <f>(K55+L55)/F55</f>
        <v>2.6886206896551725E-2</v>
      </c>
      <c r="N55" s="122" t="s">
        <v>632</v>
      </c>
      <c r="O55" s="201">
        <v>44392</v>
      </c>
      <c r="P55" s="1"/>
      <c r="Q55" s="1"/>
      <c r="R55" s="6" t="s">
        <v>633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82">
        <v>25</v>
      </c>
      <c r="B56" s="128">
        <v>44392</v>
      </c>
      <c r="C56" s="184"/>
      <c r="D56" s="185" t="s">
        <v>269</v>
      </c>
      <c r="E56" s="127" t="s">
        <v>634</v>
      </c>
      <c r="F56" s="127" t="s">
        <v>1010</v>
      </c>
      <c r="G56" s="127">
        <v>649</v>
      </c>
      <c r="H56" s="127"/>
      <c r="I56" s="127" t="s">
        <v>1011</v>
      </c>
      <c r="J56" s="133" t="s">
        <v>641</v>
      </c>
      <c r="K56" s="133"/>
      <c r="L56" s="134"/>
      <c r="M56" s="135"/>
      <c r="N56" s="133"/>
      <c r="O56" s="136"/>
      <c r="P56" s="1"/>
      <c r="Q56" s="1"/>
      <c r="R56" s="6" t="s">
        <v>647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392">
        <v>26</v>
      </c>
      <c r="B57" s="382">
        <v>44393</v>
      </c>
      <c r="C57" s="383"/>
      <c r="D57" s="393" t="s">
        <v>329</v>
      </c>
      <c r="E57" s="369" t="s">
        <v>634</v>
      </c>
      <c r="F57" s="369">
        <v>850.5</v>
      </c>
      <c r="G57" s="369">
        <v>825</v>
      </c>
      <c r="H57" s="369">
        <v>864.5</v>
      </c>
      <c r="I57" s="369">
        <v>895</v>
      </c>
      <c r="J57" s="122" t="s">
        <v>727</v>
      </c>
      <c r="K57" s="122">
        <f>H57-F57</f>
        <v>14</v>
      </c>
      <c r="L57" s="124">
        <f>(F57*-0.07)/100</f>
        <v>-0.59535000000000005</v>
      </c>
      <c r="M57" s="125">
        <f>(K57+L57)/F57</f>
        <v>1.5760905349794237E-2</v>
      </c>
      <c r="N57" s="122" t="s">
        <v>632</v>
      </c>
      <c r="O57" s="201">
        <v>44393</v>
      </c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>
      <c r="A58" s="182">
        <v>27</v>
      </c>
      <c r="B58" s="183">
        <v>44393</v>
      </c>
      <c r="C58" s="184"/>
      <c r="D58" s="185" t="s">
        <v>1060</v>
      </c>
      <c r="E58" s="127" t="s">
        <v>634</v>
      </c>
      <c r="F58" s="127" t="s">
        <v>1061</v>
      </c>
      <c r="G58" s="127">
        <v>300</v>
      </c>
      <c r="H58" s="127"/>
      <c r="I58" s="127">
        <v>330</v>
      </c>
      <c r="J58" s="133" t="s">
        <v>641</v>
      </c>
      <c r="K58" s="133"/>
      <c r="L58" s="134"/>
      <c r="M58" s="135"/>
      <c r="N58" s="133"/>
      <c r="O58" s="136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82"/>
      <c r="B59" s="128"/>
      <c r="C59" s="184"/>
      <c r="D59" s="185"/>
      <c r="E59" s="127"/>
      <c r="F59" s="127"/>
      <c r="G59" s="127"/>
      <c r="H59" s="127"/>
      <c r="I59" s="127"/>
      <c r="J59" s="133"/>
      <c r="K59" s="133"/>
      <c r="L59" s="134"/>
      <c r="M59" s="135"/>
      <c r="N59" s="133"/>
      <c r="O59" s="136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182"/>
      <c r="B60" s="128"/>
      <c r="C60" s="184"/>
      <c r="D60" s="185"/>
      <c r="E60" s="127"/>
      <c r="F60" s="127"/>
      <c r="G60" s="127"/>
      <c r="H60" s="127"/>
      <c r="I60" s="127"/>
      <c r="J60" s="133"/>
      <c r="K60" s="133"/>
      <c r="L60" s="134"/>
      <c r="M60" s="135"/>
      <c r="N60" s="133"/>
      <c r="O60" s="136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>
      <c r="A62" s="203"/>
      <c r="B62" s="149"/>
      <c r="C62" s="204"/>
      <c r="D62" s="205"/>
      <c r="E62" s="148"/>
      <c r="F62" s="148"/>
      <c r="G62" s="148"/>
      <c r="H62" s="148"/>
      <c r="I62" s="148"/>
      <c r="J62" s="206"/>
      <c r="K62" s="206"/>
      <c r="L62" s="207"/>
      <c r="M62" s="208"/>
      <c r="N62" s="154"/>
      <c r="O62" s="209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44.25" customHeight="1">
      <c r="A63" s="160" t="s">
        <v>657</v>
      </c>
      <c r="B63" s="204"/>
      <c r="C63" s="204"/>
      <c r="D63" s="1"/>
      <c r="E63" s="6"/>
      <c r="F63" s="6"/>
      <c r="G63" s="6"/>
      <c r="H63" s="6" t="s">
        <v>695</v>
      </c>
      <c r="I63" s="6"/>
      <c r="J63" s="6"/>
      <c r="K63" s="156"/>
      <c r="L63" s="208"/>
      <c r="M63" s="156"/>
      <c r="N63" s="157"/>
      <c r="O63" s="156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8" ht="12.75" customHeight="1">
      <c r="A64" s="167" t="s">
        <v>658</v>
      </c>
      <c r="B64" s="160"/>
      <c r="C64" s="160"/>
      <c r="D64" s="160"/>
      <c r="E64" s="44"/>
      <c r="F64" s="168" t="s">
        <v>659</v>
      </c>
      <c r="G64" s="61"/>
      <c r="H64" s="44"/>
      <c r="I64" s="61"/>
      <c r="J64" s="6"/>
      <c r="K64" s="210"/>
      <c r="L64" s="211"/>
      <c r="M64" s="6"/>
      <c r="N64" s="150"/>
      <c r="O64" s="212"/>
      <c r="P64" s="44"/>
      <c r="Q64" s="44"/>
      <c r="R64" s="6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ht="14.25" customHeight="1">
      <c r="A65" s="167"/>
      <c r="B65" s="160"/>
      <c r="C65" s="160"/>
      <c r="D65" s="160"/>
      <c r="E65" s="6"/>
      <c r="F65" s="168" t="s">
        <v>661</v>
      </c>
      <c r="G65" s="61"/>
      <c r="H65" s="44"/>
      <c r="I65" s="61"/>
      <c r="J65" s="6"/>
      <c r="K65" s="210"/>
      <c r="L65" s="211"/>
      <c r="M65" s="6"/>
      <c r="N65" s="150"/>
      <c r="O65" s="212"/>
      <c r="P65" s="44"/>
      <c r="Q65" s="44"/>
      <c r="R65" s="6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ht="14.25" customHeight="1">
      <c r="A66" s="160"/>
      <c r="B66" s="160"/>
      <c r="C66" s="160"/>
      <c r="D66" s="160"/>
      <c r="E66" s="6"/>
      <c r="F66" s="6"/>
      <c r="G66" s="6"/>
      <c r="H66" s="6"/>
      <c r="I66" s="6"/>
      <c r="J66" s="173"/>
      <c r="K66" s="170"/>
      <c r="L66" s="171"/>
      <c r="M66" s="6"/>
      <c r="N66" s="174"/>
      <c r="O66" s="1"/>
      <c r="P66" s="44"/>
      <c r="Q66" s="44"/>
      <c r="R66" s="6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1:38" ht="12.75" customHeight="1">
      <c r="A67" s="213" t="s">
        <v>696</v>
      </c>
      <c r="B67" s="213"/>
      <c r="C67" s="213"/>
      <c r="D67" s="213"/>
      <c r="E67" s="6"/>
      <c r="F67" s="6"/>
      <c r="G67" s="6"/>
      <c r="H67" s="6"/>
      <c r="I67" s="6"/>
      <c r="J67" s="6"/>
      <c r="K67" s="6"/>
      <c r="L67" s="6"/>
      <c r="M67" s="6"/>
      <c r="N67" s="6"/>
      <c r="O67" s="24"/>
      <c r="Q67" s="44"/>
      <c r="R67" s="6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ht="38.25" customHeight="1">
      <c r="A68" s="102" t="s">
        <v>16</v>
      </c>
      <c r="B68" s="102" t="s">
        <v>590</v>
      </c>
      <c r="C68" s="102"/>
      <c r="D68" s="103" t="s">
        <v>617</v>
      </c>
      <c r="E68" s="102" t="s">
        <v>618</v>
      </c>
      <c r="F68" s="102" t="s">
        <v>619</v>
      </c>
      <c r="G68" s="102" t="s">
        <v>663</v>
      </c>
      <c r="H68" s="102" t="s">
        <v>621</v>
      </c>
      <c r="I68" s="102" t="s">
        <v>622</v>
      </c>
      <c r="J68" s="101" t="s">
        <v>623</v>
      </c>
      <c r="K68" s="214" t="s">
        <v>697</v>
      </c>
      <c r="L68" s="104" t="s">
        <v>625</v>
      </c>
      <c r="M68" s="214" t="s">
        <v>698</v>
      </c>
      <c r="N68" s="102" t="s">
        <v>699</v>
      </c>
      <c r="O68" s="101" t="s">
        <v>627</v>
      </c>
      <c r="P68" s="103" t="s">
        <v>628</v>
      </c>
      <c r="Q68" s="44"/>
      <c r="R68" s="6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13.5" customHeight="1">
      <c r="A69" s="215">
        <v>1</v>
      </c>
      <c r="B69" s="117">
        <v>44376</v>
      </c>
      <c r="C69" s="119"/>
      <c r="D69" s="216" t="s">
        <v>700</v>
      </c>
      <c r="E69" s="116" t="s">
        <v>634</v>
      </c>
      <c r="F69" s="116">
        <v>426.5</v>
      </c>
      <c r="G69" s="116">
        <v>418</v>
      </c>
      <c r="H69" s="116">
        <v>432</v>
      </c>
      <c r="I69" s="122">
        <v>445</v>
      </c>
      <c r="J69" s="122" t="s">
        <v>675</v>
      </c>
      <c r="K69" s="217">
        <f t="shared" ref="K69:K78" si="18">H69-F69</f>
        <v>5.5</v>
      </c>
      <c r="L69" s="218">
        <f t="shared" ref="L69:L78" si="19">(H69*N69)*0.07%</f>
        <v>453.60000000000008</v>
      </c>
      <c r="M69" s="219">
        <f t="shared" ref="M69:M78" si="20">(K69*N69)-L69</f>
        <v>7796.4</v>
      </c>
      <c r="N69" s="122">
        <v>1500</v>
      </c>
      <c r="O69" s="123" t="s">
        <v>632</v>
      </c>
      <c r="P69" s="126">
        <v>44382</v>
      </c>
      <c r="Q69" s="220"/>
      <c r="R69" s="6" t="s">
        <v>633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215">
        <v>2</v>
      </c>
      <c r="B70" s="117">
        <v>44377</v>
      </c>
      <c r="C70" s="119"/>
      <c r="D70" s="216" t="s">
        <v>701</v>
      </c>
      <c r="E70" s="116" t="s">
        <v>634</v>
      </c>
      <c r="F70" s="116">
        <v>1679</v>
      </c>
      <c r="G70" s="116">
        <v>1645</v>
      </c>
      <c r="H70" s="116">
        <v>1702</v>
      </c>
      <c r="I70" s="122">
        <v>1740</v>
      </c>
      <c r="J70" s="122" t="s">
        <v>643</v>
      </c>
      <c r="K70" s="217">
        <f t="shared" si="18"/>
        <v>23</v>
      </c>
      <c r="L70" s="218">
        <f t="shared" si="19"/>
        <v>416.99000000000007</v>
      </c>
      <c r="M70" s="219">
        <f t="shared" si="20"/>
        <v>7633.01</v>
      </c>
      <c r="N70" s="122">
        <v>350</v>
      </c>
      <c r="O70" s="123" t="s">
        <v>632</v>
      </c>
      <c r="P70" s="126">
        <v>44378</v>
      </c>
      <c r="Q70" s="220"/>
      <c r="R70" s="6" t="s">
        <v>647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215">
        <v>3</v>
      </c>
      <c r="B71" s="117">
        <v>44377</v>
      </c>
      <c r="C71" s="119"/>
      <c r="D71" s="216" t="s">
        <v>702</v>
      </c>
      <c r="E71" s="116" t="s">
        <v>634</v>
      </c>
      <c r="F71" s="116">
        <v>755</v>
      </c>
      <c r="G71" s="116">
        <v>745</v>
      </c>
      <c r="H71" s="116">
        <v>762</v>
      </c>
      <c r="I71" s="122">
        <v>775</v>
      </c>
      <c r="J71" s="122" t="s">
        <v>681</v>
      </c>
      <c r="K71" s="217">
        <f t="shared" si="18"/>
        <v>7</v>
      </c>
      <c r="L71" s="218">
        <f t="shared" si="19"/>
        <v>640.08000000000004</v>
      </c>
      <c r="M71" s="219">
        <f t="shared" si="20"/>
        <v>7759.92</v>
      </c>
      <c r="N71" s="122">
        <v>1200</v>
      </c>
      <c r="O71" s="123" t="s">
        <v>632</v>
      </c>
      <c r="P71" s="126">
        <v>44382</v>
      </c>
      <c r="Q71" s="220"/>
      <c r="R71" s="6" t="s">
        <v>633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215">
        <v>4</v>
      </c>
      <c r="B72" s="117">
        <v>44377</v>
      </c>
      <c r="C72" s="119"/>
      <c r="D72" s="216" t="s">
        <v>703</v>
      </c>
      <c r="E72" s="116" t="s">
        <v>634</v>
      </c>
      <c r="F72" s="116">
        <v>2482.5</v>
      </c>
      <c r="G72" s="116">
        <v>2440</v>
      </c>
      <c r="H72" s="116">
        <v>2507.5</v>
      </c>
      <c r="I72" s="122" t="s">
        <v>704</v>
      </c>
      <c r="J72" s="122" t="s">
        <v>705</v>
      </c>
      <c r="K72" s="217">
        <f t="shared" si="18"/>
        <v>25</v>
      </c>
      <c r="L72" s="218">
        <f t="shared" si="19"/>
        <v>526.57500000000005</v>
      </c>
      <c r="M72" s="219">
        <f t="shared" si="20"/>
        <v>6973.4250000000002</v>
      </c>
      <c r="N72" s="122">
        <v>300</v>
      </c>
      <c r="O72" s="123" t="s">
        <v>632</v>
      </c>
      <c r="P72" s="126">
        <v>44382</v>
      </c>
      <c r="Q72" s="220"/>
      <c r="R72" s="6" t="s">
        <v>647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215">
        <v>5</v>
      </c>
      <c r="B73" s="117">
        <v>44378</v>
      </c>
      <c r="C73" s="119"/>
      <c r="D73" s="216" t="s">
        <v>706</v>
      </c>
      <c r="E73" s="116" t="s">
        <v>634</v>
      </c>
      <c r="F73" s="116">
        <v>687.5</v>
      </c>
      <c r="G73" s="116">
        <v>676</v>
      </c>
      <c r="H73" s="116">
        <v>695</v>
      </c>
      <c r="I73" s="122" t="s">
        <v>707</v>
      </c>
      <c r="J73" s="122" t="s">
        <v>708</v>
      </c>
      <c r="K73" s="217">
        <f t="shared" si="18"/>
        <v>7.5</v>
      </c>
      <c r="L73" s="218">
        <f t="shared" si="19"/>
        <v>535.15000000000009</v>
      </c>
      <c r="M73" s="219">
        <f t="shared" si="20"/>
        <v>7714.85</v>
      </c>
      <c r="N73" s="122">
        <v>1100</v>
      </c>
      <c r="O73" s="123" t="s">
        <v>632</v>
      </c>
      <c r="P73" s="126">
        <v>44390</v>
      </c>
      <c r="Q73" s="220"/>
      <c r="R73" s="6" t="s">
        <v>633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215">
        <v>6</v>
      </c>
      <c r="B74" s="117">
        <v>44379</v>
      </c>
      <c r="C74" s="119"/>
      <c r="D74" s="216" t="s">
        <v>709</v>
      </c>
      <c r="E74" s="116" t="s">
        <v>634</v>
      </c>
      <c r="F74" s="116">
        <v>861.5</v>
      </c>
      <c r="G74" s="116">
        <v>844</v>
      </c>
      <c r="H74" s="116">
        <v>871.5</v>
      </c>
      <c r="I74" s="122" t="s">
        <v>710</v>
      </c>
      <c r="J74" s="122" t="s">
        <v>646</v>
      </c>
      <c r="K74" s="217">
        <f t="shared" si="18"/>
        <v>10</v>
      </c>
      <c r="L74" s="218">
        <f t="shared" si="19"/>
        <v>518.54250000000002</v>
      </c>
      <c r="M74" s="219">
        <f t="shared" si="20"/>
        <v>7981.4575000000004</v>
      </c>
      <c r="N74" s="122">
        <v>850</v>
      </c>
      <c r="O74" s="123" t="s">
        <v>632</v>
      </c>
      <c r="P74" s="201">
        <v>44379</v>
      </c>
      <c r="Q74" s="220"/>
      <c r="R74" s="6" t="s">
        <v>633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215">
        <v>7</v>
      </c>
      <c r="B75" s="117">
        <v>44379</v>
      </c>
      <c r="C75" s="119"/>
      <c r="D75" s="216" t="s">
        <v>701</v>
      </c>
      <c r="E75" s="116" t="s">
        <v>634</v>
      </c>
      <c r="F75" s="116">
        <v>1691.5</v>
      </c>
      <c r="G75" s="116">
        <v>1655</v>
      </c>
      <c r="H75" s="116">
        <v>1711</v>
      </c>
      <c r="I75" s="122">
        <v>1750</v>
      </c>
      <c r="J75" s="122" t="s">
        <v>711</v>
      </c>
      <c r="K75" s="217">
        <f t="shared" si="18"/>
        <v>19.5</v>
      </c>
      <c r="L75" s="218">
        <f t="shared" si="19"/>
        <v>419.19500000000005</v>
      </c>
      <c r="M75" s="219">
        <f t="shared" si="20"/>
        <v>6405.8050000000003</v>
      </c>
      <c r="N75" s="122">
        <v>350</v>
      </c>
      <c r="O75" s="123" t="s">
        <v>632</v>
      </c>
      <c r="P75" s="126">
        <v>44384</v>
      </c>
      <c r="Q75" s="220"/>
      <c r="R75" s="6" t="s">
        <v>647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215">
        <v>8</v>
      </c>
      <c r="B76" s="117">
        <v>44379</v>
      </c>
      <c r="C76" s="119"/>
      <c r="D76" s="216" t="s">
        <v>712</v>
      </c>
      <c r="E76" s="116" t="s">
        <v>634</v>
      </c>
      <c r="F76" s="116">
        <v>3555</v>
      </c>
      <c r="G76" s="116">
        <v>3490</v>
      </c>
      <c r="H76" s="116">
        <v>3597.5</v>
      </c>
      <c r="I76" s="122" t="s">
        <v>713</v>
      </c>
      <c r="J76" s="122" t="s">
        <v>714</v>
      </c>
      <c r="K76" s="217">
        <f t="shared" si="18"/>
        <v>42.5</v>
      </c>
      <c r="L76" s="218">
        <f t="shared" si="19"/>
        <v>503.65000000000009</v>
      </c>
      <c r="M76" s="219">
        <f t="shared" si="20"/>
        <v>7996.35</v>
      </c>
      <c r="N76" s="122">
        <v>200</v>
      </c>
      <c r="O76" s="123" t="s">
        <v>632</v>
      </c>
      <c r="P76" s="126">
        <v>44382</v>
      </c>
      <c r="Q76" s="220"/>
      <c r="R76" s="6" t="s">
        <v>633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221">
        <v>9</v>
      </c>
      <c r="B77" s="191">
        <v>44382</v>
      </c>
      <c r="C77" s="222"/>
      <c r="D77" s="223" t="s">
        <v>709</v>
      </c>
      <c r="E77" s="194" t="s">
        <v>634</v>
      </c>
      <c r="F77" s="194">
        <v>868</v>
      </c>
      <c r="G77" s="194">
        <v>850</v>
      </c>
      <c r="H77" s="194">
        <v>855</v>
      </c>
      <c r="I77" s="195" t="s">
        <v>715</v>
      </c>
      <c r="J77" s="195" t="s">
        <v>716</v>
      </c>
      <c r="K77" s="224">
        <f t="shared" si="18"/>
        <v>-13</v>
      </c>
      <c r="L77" s="225">
        <f t="shared" si="19"/>
        <v>508.72500000000008</v>
      </c>
      <c r="M77" s="226">
        <f t="shared" si="20"/>
        <v>-11558.725</v>
      </c>
      <c r="N77" s="195">
        <v>850</v>
      </c>
      <c r="O77" s="227" t="s">
        <v>670</v>
      </c>
      <c r="P77" s="198">
        <v>44384</v>
      </c>
      <c r="Q77" s="220"/>
      <c r="R77" s="6" t="s">
        <v>633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221">
        <v>10</v>
      </c>
      <c r="B78" s="191">
        <v>44382</v>
      </c>
      <c r="C78" s="229"/>
      <c r="D78" s="223" t="s">
        <v>712</v>
      </c>
      <c r="E78" s="194" t="s">
        <v>634</v>
      </c>
      <c r="F78" s="194">
        <v>3545</v>
      </c>
      <c r="G78" s="194">
        <v>3480</v>
      </c>
      <c r="H78" s="194">
        <v>3480</v>
      </c>
      <c r="I78" s="195" t="s">
        <v>713</v>
      </c>
      <c r="J78" s="195" t="s">
        <v>989</v>
      </c>
      <c r="K78" s="224">
        <f t="shared" si="18"/>
        <v>-65</v>
      </c>
      <c r="L78" s="225">
        <f t="shared" si="19"/>
        <v>487.20000000000005</v>
      </c>
      <c r="M78" s="226">
        <f t="shared" si="20"/>
        <v>-13487.2</v>
      </c>
      <c r="N78" s="195">
        <v>200</v>
      </c>
      <c r="O78" s="227" t="s">
        <v>670</v>
      </c>
      <c r="P78" s="198">
        <v>44391</v>
      </c>
      <c r="Q78" s="220"/>
      <c r="R78" s="6" t="s">
        <v>647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221">
        <v>11</v>
      </c>
      <c r="B79" s="191">
        <v>44383</v>
      </c>
      <c r="C79" s="222"/>
      <c r="D79" s="223" t="s">
        <v>717</v>
      </c>
      <c r="E79" s="194" t="s">
        <v>634</v>
      </c>
      <c r="F79" s="194">
        <v>1031.5</v>
      </c>
      <c r="G79" s="194">
        <v>1012</v>
      </c>
      <c r="H79" s="194">
        <v>1012</v>
      </c>
      <c r="I79" s="195" t="s">
        <v>718</v>
      </c>
      <c r="J79" s="195" t="s">
        <v>719</v>
      </c>
      <c r="K79" s="224">
        <f t="shared" ref="K79:K89" si="21">H79-F79</f>
        <v>-19.5</v>
      </c>
      <c r="L79" s="225">
        <f t="shared" ref="L79:L89" si="22">(H79*N79)*0.07%</f>
        <v>531.30000000000007</v>
      </c>
      <c r="M79" s="226">
        <f t="shared" ref="M79:M89" si="23">(K79*N79)-L79</f>
        <v>-15156.3</v>
      </c>
      <c r="N79" s="195">
        <v>750</v>
      </c>
      <c r="O79" s="227" t="s">
        <v>670</v>
      </c>
      <c r="P79" s="198">
        <v>44385</v>
      </c>
      <c r="Q79" s="220"/>
      <c r="R79" s="6" t="s">
        <v>633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215">
        <v>12</v>
      </c>
      <c r="B80" s="117">
        <v>44383</v>
      </c>
      <c r="C80" s="119"/>
      <c r="D80" s="216" t="s">
        <v>720</v>
      </c>
      <c r="E80" s="116" t="s">
        <v>634</v>
      </c>
      <c r="F80" s="116">
        <v>4020</v>
      </c>
      <c r="G80" s="116">
        <v>3930</v>
      </c>
      <c r="H80" s="116">
        <v>4072.5</v>
      </c>
      <c r="I80" s="122">
        <v>4250</v>
      </c>
      <c r="J80" s="122">
        <v>6</v>
      </c>
      <c r="K80" s="217">
        <f t="shared" si="21"/>
        <v>52.5</v>
      </c>
      <c r="L80" s="218">
        <f t="shared" si="22"/>
        <v>427.61250000000007</v>
      </c>
      <c r="M80" s="219">
        <f t="shared" si="23"/>
        <v>7447.3874999999998</v>
      </c>
      <c r="N80" s="122">
        <v>150</v>
      </c>
      <c r="O80" s="123" t="s">
        <v>632</v>
      </c>
      <c r="P80" s="126">
        <v>44384</v>
      </c>
      <c r="Q80" s="220"/>
      <c r="R80" s="6" t="s">
        <v>647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215">
        <v>13</v>
      </c>
      <c r="B81" s="200">
        <v>44384</v>
      </c>
      <c r="C81" s="119"/>
      <c r="D81" s="216" t="s">
        <v>721</v>
      </c>
      <c r="E81" s="116" t="s">
        <v>634</v>
      </c>
      <c r="F81" s="116">
        <v>1144</v>
      </c>
      <c r="G81" s="116">
        <v>1129</v>
      </c>
      <c r="H81" s="116">
        <v>1153.5</v>
      </c>
      <c r="I81" s="122">
        <v>1175</v>
      </c>
      <c r="J81" s="122" t="s">
        <v>722</v>
      </c>
      <c r="K81" s="217">
        <f t="shared" si="21"/>
        <v>9.5</v>
      </c>
      <c r="L81" s="218">
        <f t="shared" si="22"/>
        <v>686.3325000000001</v>
      </c>
      <c r="M81" s="219">
        <f t="shared" si="23"/>
        <v>7388.6674999999996</v>
      </c>
      <c r="N81" s="122">
        <v>850</v>
      </c>
      <c r="O81" s="123" t="s">
        <v>632</v>
      </c>
      <c r="P81" s="126">
        <v>44385</v>
      </c>
      <c r="Q81" s="220"/>
      <c r="R81" s="6" t="s">
        <v>647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215">
        <v>14</v>
      </c>
      <c r="B82" s="200">
        <v>44384</v>
      </c>
      <c r="C82" s="119"/>
      <c r="D82" s="216" t="s">
        <v>723</v>
      </c>
      <c r="E82" s="116" t="s">
        <v>634</v>
      </c>
      <c r="F82" s="116">
        <v>1488</v>
      </c>
      <c r="G82" s="116">
        <v>1462</v>
      </c>
      <c r="H82" s="116">
        <v>1511.5</v>
      </c>
      <c r="I82" s="122">
        <v>1540</v>
      </c>
      <c r="J82" s="122" t="s">
        <v>724</v>
      </c>
      <c r="K82" s="217">
        <f t="shared" si="21"/>
        <v>23.5</v>
      </c>
      <c r="L82" s="218">
        <f t="shared" si="22"/>
        <v>502.57375000000008</v>
      </c>
      <c r="M82" s="219">
        <f t="shared" si="23"/>
        <v>10659.92625</v>
      </c>
      <c r="N82" s="122">
        <v>475</v>
      </c>
      <c r="O82" s="123" t="s">
        <v>632</v>
      </c>
      <c r="P82" s="126">
        <v>44386</v>
      </c>
      <c r="Q82" s="220"/>
      <c r="R82" s="6" t="s">
        <v>647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15">
        <v>15</v>
      </c>
      <c r="B83" s="200">
        <v>44384</v>
      </c>
      <c r="C83" s="216"/>
      <c r="D83" s="216" t="s">
        <v>725</v>
      </c>
      <c r="E83" s="116" t="s">
        <v>634</v>
      </c>
      <c r="F83" s="116">
        <v>1021</v>
      </c>
      <c r="G83" s="116">
        <v>998</v>
      </c>
      <c r="H83" s="122">
        <v>1035</v>
      </c>
      <c r="I83" s="232" t="s">
        <v>726</v>
      </c>
      <c r="J83" s="122" t="s">
        <v>727</v>
      </c>
      <c r="K83" s="217">
        <f t="shared" si="21"/>
        <v>14</v>
      </c>
      <c r="L83" s="218">
        <f t="shared" si="22"/>
        <v>434.70000000000005</v>
      </c>
      <c r="M83" s="219">
        <f t="shared" si="23"/>
        <v>7965.3</v>
      </c>
      <c r="N83" s="122">
        <v>600</v>
      </c>
      <c r="O83" s="123" t="s">
        <v>632</v>
      </c>
      <c r="P83" s="126">
        <v>44385</v>
      </c>
      <c r="Q83" s="220"/>
      <c r="R83" s="6" t="s">
        <v>633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15">
        <v>16</v>
      </c>
      <c r="B84" s="200">
        <v>44385</v>
      </c>
      <c r="C84" s="216"/>
      <c r="D84" s="216" t="s">
        <v>725</v>
      </c>
      <c r="E84" s="116" t="s">
        <v>634</v>
      </c>
      <c r="F84" s="116">
        <v>1020.5</v>
      </c>
      <c r="G84" s="116">
        <v>998</v>
      </c>
      <c r="H84" s="122">
        <v>1033.5</v>
      </c>
      <c r="I84" s="232" t="s">
        <v>726</v>
      </c>
      <c r="J84" s="122" t="s">
        <v>728</v>
      </c>
      <c r="K84" s="217">
        <f t="shared" si="21"/>
        <v>13</v>
      </c>
      <c r="L84" s="218">
        <f t="shared" si="22"/>
        <v>434.07000000000005</v>
      </c>
      <c r="M84" s="219">
        <f t="shared" si="23"/>
        <v>7365.93</v>
      </c>
      <c r="N84" s="122">
        <v>600</v>
      </c>
      <c r="O84" s="123" t="s">
        <v>632</v>
      </c>
      <c r="P84" s="201">
        <v>44385</v>
      </c>
      <c r="Q84" s="220"/>
      <c r="R84" s="6" t="s">
        <v>633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21">
        <v>17</v>
      </c>
      <c r="B85" s="191">
        <v>44385</v>
      </c>
      <c r="C85" s="222"/>
      <c r="D85" s="223" t="s">
        <v>729</v>
      </c>
      <c r="E85" s="194" t="s">
        <v>634</v>
      </c>
      <c r="F85" s="194">
        <v>2472</v>
      </c>
      <c r="G85" s="194">
        <v>2440</v>
      </c>
      <c r="H85" s="194">
        <v>2440</v>
      </c>
      <c r="I85" s="195">
        <v>2540</v>
      </c>
      <c r="J85" s="195" t="s">
        <v>730</v>
      </c>
      <c r="K85" s="224">
        <f t="shared" si="21"/>
        <v>-32</v>
      </c>
      <c r="L85" s="225">
        <f t="shared" si="22"/>
        <v>512.40000000000009</v>
      </c>
      <c r="M85" s="226">
        <f t="shared" si="23"/>
        <v>-10112.4</v>
      </c>
      <c r="N85" s="195">
        <v>300</v>
      </c>
      <c r="O85" s="227" t="s">
        <v>670</v>
      </c>
      <c r="P85" s="198">
        <v>44389</v>
      </c>
      <c r="Q85" s="220"/>
      <c r="R85" s="6" t="s">
        <v>647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15">
        <v>18</v>
      </c>
      <c r="B86" s="200">
        <v>44386</v>
      </c>
      <c r="C86" s="216"/>
      <c r="D86" s="216" t="s">
        <v>717</v>
      </c>
      <c r="E86" s="116" t="s">
        <v>634</v>
      </c>
      <c r="F86" s="116">
        <v>1016.5</v>
      </c>
      <c r="G86" s="116">
        <v>999</v>
      </c>
      <c r="H86" s="122">
        <v>1028</v>
      </c>
      <c r="I86" s="232" t="s">
        <v>731</v>
      </c>
      <c r="J86" s="122" t="s">
        <v>732</v>
      </c>
      <c r="K86" s="217">
        <f t="shared" si="21"/>
        <v>11.5</v>
      </c>
      <c r="L86" s="218">
        <f t="shared" si="22"/>
        <v>611.66000000000008</v>
      </c>
      <c r="M86" s="219">
        <f t="shared" si="23"/>
        <v>9163.34</v>
      </c>
      <c r="N86" s="122">
        <v>850</v>
      </c>
      <c r="O86" s="123" t="s">
        <v>632</v>
      </c>
      <c r="P86" s="126">
        <v>44389</v>
      </c>
      <c r="Q86" s="220"/>
      <c r="R86" s="6" t="s">
        <v>633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15">
        <v>19</v>
      </c>
      <c r="B87" s="117">
        <v>44386</v>
      </c>
      <c r="C87" s="119"/>
      <c r="D87" s="216" t="s">
        <v>725</v>
      </c>
      <c r="E87" s="116" t="s">
        <v>634</v>
      </c>
      <c r="F87" s="116">
        <v>1021</v>
      </c>
      <c r="G87" s="116">
        <v>998</v>
      </c>
      <c r="H87" s="116">
        <v>1034</v>
      </c>
      <c r="I87" s="122" t="s">
        <v>726</v>
      </c>
      <c r="J87" s="122" t="s">
        <v>728</v>
      </c>
      <c r="K87" s="217">
        <f t="shared" si="21"/>
        <v>13</v>
      </c>
      <c r="L87" s="218">
        <f t="shared" si="22"/>
        <v>434.28000000000009</v>
      </c>
      <c r="M87" s="219">
        <f t="shared" si="23"/>
        <v>7365.72</v>
      </c>
      <c r="N87" s="122">
        <v>600</v>
      </c>
      <c r="O87" s="123" t="s">
        <v>632</v>
      </c>
      <c r="P87" s="126">
        <v>44390</v>
      </c>
      <c r="Q87" s="220"/>
      <c r="R87" s="6" t="s">
        <v>633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15">
        <v>20</v>
      </c>
      <c r="B88" s="200">
        <v>44389</v>
      </c>
      <c r="C88" s="216"/>
      <c r="D88" s="216" t="s">
        <v>733</v>
      </c>
      <c r="E88" s="116" t="s">
        <v>634</v>
      </c>
      <c r="F88" s="116">
        <v>2935</v>
      </c>
      <c r="G88" s="116">
        <v>2870</v>
      </c>
      <c r="H88" s="122">
        <v>2977.5</v>
      </c>
      <c r="I88" s="232" t="s">
        <v>734</v>
      </c>
      <c r="J88" s="122" t="s">
        <v>714</v>
      </c>
      <c r="K88" s="217">
        <f t="shared" si="21"/>
        <v>42.5</v>
      </c>
      <c r="L88" s="218">
        <f t="shared" si="22"/>
        <v>416.85000000000008</v>
      </c>
      <c r="M88" s="219">
        <f t="shared" si="23"/>
        <v>8083.15</v>
      </c>
      <c r="N88" s="122">
        <v>200</v>
      </c>
      <c r="O88" s="123" t="s">
        <v>632</v>
      </c>
      <c r="P88" s="201">
        <v>44389</v>
      </c>
      <c r="Q88" s="220"/>
      <c r="R88" s="6" t="s">
        <v>647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15">
        <v>21</v>
      </c>
      <c r="B89" s="200">
        <v>44390</v>
      </c>
      <c r="C89" s="119"/>
      <c r="D89" s="216" t="s">
        <v>720</v>
      </c>
      <c r="E89" s="116" t="s">
        <v>634</v>
      </c>
      <c r="F89" s="116">
        <v>3995</v>
      </c>
      <c r="G89" s="116">
        <v>3895</v>
      </c>
      <c r="H89" s="116">
        <v>4070</v>
      </c>
      <c r="I89" s="122">
        <v>4200</v>
      </c>
      <c r="J89" s="122" t="s">
        <v>991</v>
      </c>
      <c r="K89" s="363">
        <f t="shared" si="21"/>
        <v>75</v>
      </c>
      <c r="L89" s="218">
        <f t="shared" si="22"/>
        <v>427.35000000000008</v>
      </c>
      <c r="M89" s="219">
        <f t="shared" si="23"/>
        <v>10822.65</v>
      </c>
      <c r="N89" s="122">
        <v>150</v>
      </c>
      <c r="O89" s="123" t="s">
        <v>632</v>
      </c>
      <c r="P89" s="126">
        <v>44391</v>
      </c>
      <c r="Q89" s="220"/>
      <c r="R89" s="6" t="s">
        <v>647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15">
        <v>22</v>
      </c>
      <c r="B90" s="200">
        <v>44390</v>
      </c>
      <c r="C90" s="119"/>
      <c r="D90" s="216" t="s">
        <v>733</v>
      </c>
      <c r="E90" s="116" t="s">
        <v>634</v>
      </c>
      <c r="F90" s="116">
        <v>2940</v>
      </c>
      <c r="G90" s="116">
        <v>2875</v>
      </c>
      <c r="H90" s="116">
        <v>2979</v>
      </c>
      <c r="I90" s="122" t="s">
        <v>734</v>
      </c>
      <c r="J90" s="122" t="s">
        <v>667</v>
      </c>
      <c r="K90" s="371">
        <f t="shared" ref="K90" si="24">H90-F90</f>
        <v>39</v>
      </c>
      <c r="L90" s="218">
        <f t="shared" ref="L90" si="25">(H90*N90)*0.07%</f>
        <v>417.06000000000006</v>
      </c>
      <c r="M90" s="219">
        <f t="shared" ref="M90" si="26">(K90*N90)-L90</f>
        <v>7382.94</v>
      </c>
      <c r="N90" s="122">
        <v>200</v>
      </c>
      <c r="O90" s="123" t="s">
        <v>632</v>
      </c>
      <c r="P90" s="126">
        <v>44392</v>
      </c>
      <c r="Q90" s="220"/>
      <c r="R90" s="6" t="s">
        <v>647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15">
        <v>23</v>
      </c>
      <c r="B91" s="200">
        <v>44390</v>
      </c>
      <c r="C91" s="119"/>
      <c r="D91" s="216" t="s">
        <v>735</v>
      </c>
      <c r="E91" s="116" t="s">
        <v>634</v>
      </c>
      <c r="F91" s="116">
        <v>460.5</v>
      </c>
      <c r="G91" s="116">
        <v>454</v>
      </c>
      <c r="H91" s="116">
        <v>465.25</v>
      </c>
      <c r="I91" s="122">
        <v>475</v>
      </c>
      <c r="J91" s="122" t="s">
        <v>677</v>
      </c>
      <c r="K91" s="217">
        <f>H91-F91</f>
        <v>4.75</v>
      </c>
      <c r="L91" s="218">
        <f>(H91*N91)*0.07%</f>
        <v>651.35000000000014</v>
      </c>
      <c r="M91" s="219">
        <f>(K91*N91)-L91</f>
        <v>8848.65</v>
      </c>
      <c r="N91" s="122">
        <v>2000</v>
      </c>
      <c r="O91" s="123" t="s">
        <v>632</v>
      </c>
      <c r="P91" s="201">
        <v>44390</v>
      </c>
      <c r="Q91" s="220"/>
      <c r="R91" s="6" t="s">
        <v>633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15">
        <v>24</v>
      </c>
      <c r="B92" s="200">
        <v>44390</v>
      </c>
      <c r="C92" s="119"/>
      <c r="D92" s="216" t="s">
        <v>736</v>
      </c>
      <c r="E92" s="116" t="s">
        <v>634</v>
      </c>
      <c r="F92" s="116">
        <v>1567.5</v>
      </c>
      <c r="G92" s="116">
        <v>1540</v>
      </c>
      <c r="H92" s="116">
        <v>1583.5</v>
      </c>
      <c r="I92" s="122" t="s">
        <v>737</v>
      </c>
      <c r="J92" s="122" t="s">
        <v>992</v>
      </c>
      <c r="K92" s="363">
        <f t="shared" ref="K92" si="27">H92-F92</f>
        <v>16</v>
      </c>
      <c r="L92" s="218">
        <f t="shared" ref="L92" si="28">(H92*N92)*0.07%</f>
        <v>609.64750000000004</v>
      </c>
      <c r="M92" s="219">
        <f t="shared" ref="M92" si="29">(K92*N92)-L92</f>
        <v>8190.3525</v>
      </c>
      <c r="N92" s="122">
        <v>550</v>
      </c>
      <c r="O92" s="123" t="s">
        <v>632</v>
      </c>
      <c r="P92" s="126">
        <v>44391</v>
      </c>
      <c r="Q92" s="220"/>
      <c r="R92" s="6" t="s">
        <v>633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215">
        <v>25</v>
      </c>
      <c r="B93" s="200">
        <v>44390</v>
      </c>
      <c r="C93" s="119"/>
      <c r="D93" s="216" t="s">
        <v>725</v>
      </c>
      <c r="E93" s="116" t="s">
        <v>634</v>
      </c>
      <c r="F93" s="116">
        <v>1020.5</v>
      </c>
      <c r="G93" s="116">
        <v>998</v>
      </c>
      <c r="H93" s="116">
        <v>1035.5</v>
      </c>
      <c r="I93" s="122" t="s">
        <v>726</v>
      </c>
      <c r="J93" s="122" t="s">
        <v>990</v>
      </c>
      <c r="K93" s="363">
        <f t="shared" ref="K93" si="30">H93-F93</f>
        <v>15</v>
      </c>
      <c r="L93" s="218">
        <f t="shared" ref="L93" si="31">(H93*N93)*0.07%</f>
        <v>434.91000000000008</v>
      </c>
      <c r="M93" s="219">
        <f t="shared" ref="M93" si="32">(K93*N93)-L93</f>
        <v>8565.09</v>
      </c>
      <c r="N93" s="122">
        <v>600</v>
      </c>
      <c r="O93" s="123" t="s">
        <v>632</v>
      </c>
      <c r="P93" s="126">
        <v>44391</v>
      </c>
      <c r="Q93" s="220"/>
      <c r="R93" s="6" t="s">
        <v>633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233">
        <v>26</v>
      </c>
      <c r="B94" s="183">
        <v>44391</v>
      </c>
      <c r="C94" s="234"/>
      <c r="D94" s="234" t="s">
        <v>729</v>
      </c>
      <c r="E94" s="127" t="s">
        <v>634</v>
      </c>
      <c r="F94" s="127" t="s">
        <v>996</v>
      </c>
      <c r="G94" s="127">
        <v>2375</v>
      </c>
      <c r="H94" s="133"/>
      <c r="I94" s="228">
        <v>2500</v>
      </c>
      <c r="J94" s="228" t="s">
        <v>641</v>
      </c>
      <c r="K94" s="362"/>
      <c r="L94" s="230"/>
      <c r="M94" s="235"/>
      <c r="N94" s="228"/>
      <c r="O94" s="236"/>
      <c r="P94" s="237"/>
      <c r="Q94" s="220"/>
      <c r="R94" s="6" t="s">
        <v>633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388">
        <v>27</v>
      </c>
      <c r="B95" s="382">
        <v>44391</v>
      </c>
      <c r="C95" s="389"/>
      <c r="D95" s="389" t="s">
        <v>997</v>
      </c>
      <c r="E95" s="369" t="s">
        <v>634</v>
      </c>
      <c r="F95" s="369">
        <v>2009</v>
      </c>
      <c r="G95" s="369">
        <v>1962</v>
      </c>
      <c r="H95" s="384">
        <v>2039.5</v>
      </c>
      <c r="I95" s="390">
        <v>2100</v>
      </c>
      <c r="J95" s="122" t="s">
        <v>1017</v>
      </c>
      <c r="K95" s="371">
        <f t="shared" ref="K95" si="33">H95-F95</f>
        <v>30.5</v>
      </c>
      <c r="L95" s="218">
        <f t="shared" ref="L95" si="34">(H95*N95)*0.07%</f>
        <v>392.60375000000005</v>
      </c>
      <c r="M95" s="219">
        <f t="shared" ref="M95" si="35">(K95*N95)-L95</f>
        <v>7994.8962499999998</v>
      </c>
      <c r="N95" s="122">
        <v>275</v>
      </c>
      <c r="O95" s="123" t="s">
        <v>632</v>
      </c>
      <c r="P95" s="126">
        <v>44392</v>
      </c>
      <c r="Q95" s="220"/>
      <c r="R95" s="6" t="s">
        <v>633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233">
        <v>28</v>
      </c>
      <c r="B96" s="183">
        <v>44392</v>
      </c>
      <c r="C96" s="234"/>
      <c r="D96" s="234" t="s">
        <v>1015</v>
      </c>
      <c r="E96" s="127" t="s">
        <v>634</v>
      </c>
      <c r="F96" s="127" t="s">
        <v>1016</v>
      </c>
      <c r="G96" s="127">
        <v>3160</v>
      </c>
      <c r="H96" s="133"/>
      <c r="I96" s="228">
        <v>3280</v>
      </c>
      <c r="J96" s="228" t="s">
        <v>641</v>
      </c>
      <c r="K96" s="362"/>
      <c r="L96" s="230"/>
      <c r="M96" s="235"/>
      <c r="N96" s="228"/>
      <c r="O96" s="236"/>
      <c r="P96" s="237"/>
      <c r="Q96" s="220"/>
      <c r="R96" s="6" t="s">
        <v>633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233">
        <v>29</v>
      </c>
      <c r="B97" s="183">
        <v>44393</v>
      </c>
      <c r="C97" s="234"/>
      <c r="D97" s="234" t="s">
        <v>997</v>
      </c>
      <c r="E97" s="127" t="s">
        <v>634</v>
      </c>
      <c r="F97" s="127" t="s">
        <v>1055</v>
      </c>
      <c r="G97" s="127">
        <v>2082</v>
      </c>
      <c r="H97" s="133"/>
      <c r="I97" s="228">
        <v>2120</v>
      </c>
      <c r="J97" s="228" t="s">
        <v>641</v>
      </c>
      <c r="K97" s="391"/>
      <c r="L97" s="230"/>
      <c r="M97" s="235"/>
      <c r="N97" s="228"/>
      <c r="O97" s="236"/>
      <c r="P97" s="237"/>
      <c r="Q97" s="220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233">
        <v>30</v>
      </c>
      <c r="B98" s="183">
        <v>44393</v>
      </c>
      <c r="C98" s="234"/>
      <c r="D98" s="234" t="s">
        <v>1056</v>
      </c>
      <c r="E98" s="127" t="s">
        <v>634</v>
      </c>
      <c r="F98" s="127" t="s">
        <v>1057</v>
      </c>
      <c r="G98" s="127">
        <v>948</v>
      </c>
      <c r="H98" s="133"/>
      <c r="I98" s="228" t="s">
        <v>1058</v>
      </c>
      <c r="J98" s="228" t="s">
        <v>641</v>
      </c>
      <c r="K98" s="391"/>
      <c r="L98" s="230"/>
      <c r="M98" s="235"/>
      <c r="N98" s="228"/>
      <c r="O98" s="236"/>
      <c r="P98" s="237"/>
      <c r="Q98" s="220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233"/>
      <c r="B99" s="183"/>
      <c r="C99" s="234"/>
      <c r="D99" s="234"/>
      <c r="E99" s="127"/>
      <c r="F99" s="127"/>
      <c r="G99" s="127"/>
      <c r="H99" s="133"/>
      <c r="I99" s="228"/>
      <c r="J99" s="228"/>
      <c r="K99" s="391"/>
      <c r="L99" s="230"/>
      <c r="M99" s="235"/>
      <c r="N99" s="228"/>
      <c r="O99" s="236"/>
      <c r="P99" s="237"/>
      <c r="Q99" s="220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3.5" customHeight="1">
      <c r="A100" s="233"/>
      <c r="B100" s="183"/>
      <c r="C100" s="234"/>
      <c r="D100" s="234"/>
      <c r="E100" s="127"/>
      <c r="F100" s="127"/>
      <c r="G100" s="127"/>
      <c r="H100" s="133"/>
      <c r="I100" s="228"/>
      <c r="J100" s="228"/>
      <c r="K100" s="362"/>
      <c r="L100" s="230"/>
      <c r="M100" s="235"/>
      <c r="N100" s="228"/>
      <c r="O100" s="236"/>
      <c r="P100" s="237"/>
      <c r="Q100" s="220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3.5" customHeight="1">
      <c r="A101" s="233"/>
      <c r="B101" s="183"/>
      <c r="C101" s="234"/>
      <c r="D101" s="234"/>
      <c r="E101" s="127"/>
      <c r="F101" s="127"/>
      <c r="G101" s="127"/>
      <c r="H101" s="133"/>
      <c r="I101" s="228"/>
      <c r="J101" s="228"/>
      <c r="K101" s="362"/>
      <c r="L101" s="230"/>
      <c r="M101" s="235"/>
      <c r="N101" s="228"/>
      <c r="O101" s="236"/>
      <c r="P101" s="237"/>
      <c r="Q101" s="220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3.5" customHeight="1">
      <c r="A102" s="233"/>
      <c r="B102" s="183"/>
      <c r="C102" s="130"/>
      <c r="D102" s="234"/>
      <c r="E102" s="127"/>
      <c r="F102" s="127"/>
      <c r="G102" s="127"/>
      <c r="H102" s="127"/>
      <c r="I102" s="133"/>
      <c r="J102" s="228"/>
      <c r="K102" s="134"/>
      <c r="L102" s="230"/>
      <c r="M102" s="228"/>
      <c r="N102" s="228"/>
      <c r="O102" s="236"/>
      <c r="P102" s="238"/>
      <c r="Q102" s="220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3.5" customHeight="1">
      <c r="A103" s="409"/>
      <c r="B103" s="410"/>
      <c r="C103" s="130"/>
      <c r="D103" s="234"/>
      <c r="E103" s="127"/>
      <c r="F103" s="127"/>
      <c r="G103" s="127"/>
      <c r="H103" s="127"/>
      <c r="I103" s="133"/>
      <c r="J103" s="411"/>
      <c r="K103" s="230"/>
      <c r="L103" s="230"/>
      <c r="M103" s="411"/>
      <c r="N103" s="411"/>
      <c r="O103" s="407"/>
      <c r="P103" s="408"/>
      <c r="Q103" s="220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3.5" customHeight="1">
      <c r="A104" s="400"/>
      <c r="B104" s="400"/>
      <c r="C104" s="130"/>
      <c r="D104" s="234"/>
      <c r="E104" s="127"/>
      <c r="F104" s="127"/>
      <c r="G104" s="127"/>
      <c r="H104" s="127"/>
      <c r="I104" s="133"/>
      <c r="J104" s="400"/>
      <c r="K104" s="134"/>
      <c r="L104" s="230"/>
      <c r="M104" s="400"/>
      <c r="N104" s="400"/>
      <c r="O104" s="400"/>
      <c r="P104" s="400"/>
      <c r="Q104" s="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148"/>
      <c r="B105" s="149"/>
      <c r="C105" s="204"/>
      <c r="D105" s="239"/>
      <c r="E105" s="240"/>
      <c r="F105" s="148"/>
      <c r="G105" s="148"/>
      <c r="H105" s="148"/>
      <c r="I105" s="206"/>
      <c r="J105" s="206"/>
      <c r="K105" s="206"/>
      <c r="L105" s="206"/>
      <c r="M105" s="206"/>
      <c r="N105" s="206"/>
      <c r="O105" s="206"/>
      <c r="P105" s="206"/>
      <c r="Q105" s="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241"/>
      <c r="B106" s="149"/>
      <c r="C106" s="150"/>
      <c r="D106" s="242"/>
      <c r="E106" s="153"/>
      <c r="F106" s="153"/>
      <c r="G106" s="153"/>
      <c r="H106" s="153"/>
      <c r="I106" s="153"/>
      <c r="J106" s="6"/>
      <c r="K106" s="153"/>
      <c r="L106" s="153"/>
      <c r="M106" s="6"/>
      <c r="N106" s="1"/>
      <c r="O106" s="150"/>
      <c r="P106" s="44"/>
      <c r="Q106" s="44"/>
      <c r="R106" s="6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</row>
    <row r="107" spans="1:38" ht="12.75" customHeight="1">
      <c r="A107" s="243" t="s">
        <v>738</v>
      </c>
      <c r="B107" s="243"/>
      <c r="C107" s="243"/>
      <c r="D107" s="243"/>
      <c r="E107" s="244"/>
      <c r="F107" s="153"/>
      <c r="G107" s="153"/>
      <c r="H107" s="153"/>
      <c r="I107" s="153"/>
      <c r="J107" s="1"/>
      <c r="K107" s="6"/>
      <c r="L107" s="6"/>
      <c r="M107" s="6"/>
      <c r="N107" s="1"/>
      <c r="O107" s="1"/>
      <c r="P107" s="44"/>
      <c r="Q107" s="44"/>
      <c r="R107" s="6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</row>
    <row r="108" spans="1:38" ht="38.25" customHeight="1">
      <c r="A108" s="102" t="s">
        <v>16</v>
      </c>
      <c r="B108" s="102" t="s">
        <v>590</v>
      </c>
      <c r="C108" s="102"/>
      <c r="D108" s="103" t="s">
        <v>617</v>
      </c>
      <c r="E108" s="102" t="s">
        <v>618</v>
      </c>
      <c r="F108" s="102" t="s">
        <v>619</v>
      </c>
      <c r="G108" s="102" t="s">
        <v>663</v>
      </c>
      <c r="H108" s="102" t="s">
        <v>621</v>
      </c>
      <c r="I108" s="102" t="s">
        <v>622</v>
      </c>
      <c r="J108" s="101" t="s">
        <v>623</v>
      </c>
      <c r="K108" s="101" t="s">
        <v>739</v>
      </c>
      <c r="L108" s="104" t="s">
        <v>625</v>
      </c>
      <c r="M108" s="214" t="s">
        <v>698</v>
      </c>
      <c r="N108" s="102" t="s">
        <v>699</v>
      </c>
      <c r="O108" s="102" t="s">
        <v>627</v>
      </c>
      <c r="P108" s="103" t="s">
        <v>628</v>
      </c>
      <c r="Q108" s="44"/>
      <c r="R108" s="6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</row>
    <row r="109" spans="1:38" ht="14.25" customHeight="1">
      <c r="A109" s="415">
        <v>1</v>
      </c>
      <c r="B109" s="416">
        <v>44376</v>
      </c>
      <c r="C109" s="216" t="s">
        <v>740</v>
      </c>
      <c r="D109" s="216" t="s">
        <v>741</v>
      </c>
      <c r="E109" s="116" t="s">
        <v>634</v>
      </c>
      <c r="F109" s="116">
        <v>89</v>
      </c>
      <c r="G109" s="116"/>
      <c r="H109" s="122">
        <v>125</v>
      </c>
      <c r="I109" s="414"/>
      <c r="J109" s="414" t="s">
        <v>742</v>
      </c>
      <c r="K109" s="218">
        <v>36</v>
      </c>
      <c r="L109" s="414">
        <v>100</v>
      </c>
      <c r="M109" s="414">
        <f>(15*N109)-200</f>
        <v>4675</v>
      </c>
      <c r="N109" s="414">
        <v>325</v>
      </c>
      <c r="O109" s="413" t="s">
        <v>632</v>
      </c>
      <c r="P109" s="412">
        <v>44383</v>
      </c>
      <c r="Q109" s="220"/>
      <c r="R109" s="245" t="s">
        <v>633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400"/>
      <c r="B110" s="400"/>
      <c r="C110" s="216" t="s">
        <v>743</v>
      </c>
      <c r="D110" s="216" t="s">
        <v>744</v>
      </c>
      <c r="E110" s="116" t="s">
        <v>745</v>
      </c>
      <c r="F110" s="116">
        <v>69</v>
      </c>
      <c r="G110" s="116"/>
      <c r="H110" s="122">
        <v>90</v>
      </c>
      <c r="I110" s="400"/>
      <c r="J110" s="400"/>
      <c r="K110" s="218">
        <v>21</v>
      </c>
      <c r="L110" s="400"/>
      <c r="M110" s="400"/>
      <c r="N110" s="400"/>
      <c r="O110" s="400"/>
      <c r="P110" s="400"/>
      <c r="Q110" s="220"/>
      <c r="R110" s="245" t="s">
        <v>633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221">
        <v>2</v>
      </c>
      <c r="B111" s="191">
        <v>44377</v>
      </c>
      <c r="C111" s="222"/>
      <c r="D111" s="223" t="s">
        <v>746</v>
      </c>
      <c r="E111" s="194" t="s">
        <v>634</v>
      </c>
      <c r="F111" s="194">
        <v>36</v>
      </c>
      <c r="G111" s="194">
        <v>0</v>
      </c>
      <c r="H111" s="194">
        <v>0</v>
      </c>
      <c r="I111" s="195">
        <v>90</v>
      </c>
      <c r="J111" s="246" t="s">
        <v>747</v>
      </c>
      <c r="K111" s="225">
        <f>H111-F111</f>
        <v>-36</v>
      </c>
      <c r="L111" s="225">
        <v>100</v>
      </c>
      <c r="M111" s="246">
        <f>(K111*N111)-100</f>
        <v>-2800</v>
      </c>
      <c r="N111" s="246">
        <v>75</v>
      </c>
      <c r="O111" s="247" t="s">
        <v>670</v>
      </c>
      <c r="P111" s="248">
        <v>44378</v>
      </c>
      <c r="Q111" s="220"/>
      <c r="R111" s="245" t="s">
        <v>647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415">
        <v>3</v>
      </c>
      <c r="B112" s="416">
        <v>44378</v>
      </c>
      <c r="C112" s="119" t="s">
        <v>740</v>
      </c>
      <c r="D112" s="216" t="s">
        <v>748</v>
      </c>
      <c r="E112" s="116" t="s">
        <v>634</v>
      </c>
      <c r="F112" s="116">
        <v>340</v>
      </c>
      <c r="G112" s="116">
        <v>90</v>
      </c>
      <c r="H112" s="116">
        <v>335</v>
      </c>
      <c r="I112" s="122"/>
      <c r="J112" s="414" t="s">
        <v>749</v>
      </c>
      <c r="K112" s="218">
        <v>-5</v>
      </c>
      <c r="L112" s="218">
        <v>100</v>
      </c>
      <c r="M112" s="414">
        <f>(60*N112)-200</f>
        <v>1300</v>
      </c>
      <c r="N112" s="414">
        <v>25</v>
      </c>
      <c r="O112" s="413" t="s">
        <v>632</v>
      </c>
      <c r="P112" s="412">
        <v>44382</v>
      </c>
      <c r="Q112" s="220"/>
      <c r="R112" s="245" t="s">
        <v>633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400"/>
      <c r="B113" s="400"/>
      <c r="C113" s="119" t="s">
        <v>743</v>
      </c>
      <c r="D113" s="216" t="s">
        <v>750</v>
      </c>
      <c r="E113" s="116" t="s">
        <v>745</v>
      </c>
      <c r="F113" s="116">
        <v>65</v>
      </c>
      <c r="G113" s="116"/>
      <c r="H113" s="116">
        <v>0</v>
      </c>
      <c r="I113" s="122"/>
      <c r="J113" s="400"/>
      <c r="K113" s="218">
        <v>65</v>
      </c>
      <c r="L113" s="218">
        <v>100</v>
      </c>
      <c r="M113" s="400"/>
      <c r="N113" s="400"/>
      <c r="O113" s="400"/>
      <c r="P113" s="400"/>
      <c r="Q113" s="220"/>
      <c r="R113" s="245" t="s">
        <v>633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16">
        <v>4</v>
      </c>
      <c r="B114" s="117">
        <v>44378</v>
      </c>
      <c r="C114" s="188"/>
      <c r="D114" s="119" t="s">
        <v>751</v>
      </c>
      <c r="E114" s="116" t="s">
        <v>745</v>
      </c>
      <c r="F114" s="116">
        <v>10.75</v>
      </c>
      <c r="G114" s="249">
        <v>14.5</v>
      </c>
      <c r="H114" s="116">
        <v>8.3000000000000007</v>
      </c>
      <c r="I114" s="122">
        <v>5</v>
      </c>
      <c r="J114" s="232" t="s">
        <v>752</v>
      </c>
      <c r="K114" s="218">
        <f t="shared" ref="K114:K115" si="36">F114-H114</f>
        <v>2.4499999999999993</v>
      </c>
      <c r="L114" s="218">
        <v>100</v>
      </c>
      <c r="M114" s="232">
        <f t="shared" ref="M114:M115" si="37">(K114*N114)-100</f>
        <v>3729.349999999999</v>
      </c>
      <c r="N114" s="122">
        <v>1563</v>
      </c>
      <c r="O114" s="123" t="s">
        <v>632</v>
      </c>
      <c r="P114" s="126">
        <v>44383</v>
      </c>
      <c r="Q114" s="220"/>
      <c r="R114" s="245" t="s">
        <v>647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215">
        <v>5</v>
      </c>
      <c r="B115" s="117">
        <v>44378</v>
      </c>
      <c r="C115" s="119"/>
      <c r="D115" s="216" t="s">
        <v>753</v>
      </c>
      <c r="E115" s="116" t="s">
        <v>745</v>
      </c>
      <c r="F115" s="116">
        <v>13.5</v>
      </c>
      <c r="G115" s="116">
        <v>19</v>
      </c>
      <c r="H115" s="116">
        <v>10.3</v>
      </c>
      <c r="I115" s="122">
        <v>2</v>
      </c>
      <c r="J115" s="232" t="s">
        <v>754</v>
      </c>
      <c r="K115" s="218">
        <f t="shared" si="36"/>
        <v>3.1999999999999993</v>
      </c>
      <c r="L115" s="218">
        <v>100</v>
      </c>
      <c r="M115" s="232">
        <f t="shared" si="37"/>
        <v>3899.9999999999991</v>
      </c>
      <c r="N115" s="232">
        <v>1250</v>
      </c>
      <c r="O115" s="123" t="s">
        <v>632</v>
      </c>
      <c r="P115" s="126">
        <v>44383</v>
      </c>
      <c r="Q115" s="220"/>
      <c r="R115" s="245" t="s">
        <v>633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233">
        <v>6</v>
      </c>
      <c r="B116" s="183">
        <v>44382</v>
      </c>
      <c r="C116" s="130"/>
      <c r="D116" s="234" t="s">
        <v>755</v>
      </c>
      <c r="E116" s="127" t="s">
        <v>745</v>
      </c>
      <c r="F116" s="127" t="s">
        <v>756</v>
      </c>
      <c r="G116" s="127">
        <v>3.05</v>
      </c>
      <c r="H116" s="127"/>
      <c r="I116" s="133">
        <v>0.1</v>
      </c>
      <c r="J116" s="228" t="s">
        <v>641</v>
      </c>
      <c r="K116" s="230"/>
      <c r="L116" s="230"/>
      <c r="M116" s="228"/>
      <c r="N116" s="228"/>
      <c r="O116" s="236"/>
      <c r="P116" s="238"/>
      <c r="Q116" s="220"/>
      <c r="R116" s="245" t="s">
        <v>647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215">
        <v>7</v>
      </c>
      <c r="B117" s="200">
        <v>44383</v>
      </c>
      <c r="C117" s="119"/>
      <c r="D117" s="216" t="s">
        <v>757</v>
      </c>
      <c r="E117" s="116" t="s">
        <v>634</v>
      </c>
      <c r="F117" s="116">
        <v>50</v>
      </c>
      <c r="G117" s="116">
        <v>14</v>
      </c>
      <c r="H117" s="116">
        <v>63.5</v>
      </c>
      <c r="I117" s="122" t="s">
        <v>758</v>
      </c>
      <c r="J117" s="232" t="s">
        <v>759</v>
      </c>
      <c r="K117" s="218">
        <f>H117-F117</f>
        <v>13.5</v>
      </c>
      <c r="L117" s="218">
        <v>100</v>
      </c>
      <c r="M117" s="232">
        <f>(K117*N117)-100</f>
        <v>912.5</v>
      </c>
      <c r="N117" s="232">
        <v>75</v>
      </c>
      <c r="O117" s="123" t="s">
        <v>632</v>
      </c>
      <c r="P117" s="126">
        <v>44383</v>
      </c>
      <c r="Q117" s="220"/>
      <c r="R117" s="245" t="s">
        <v>633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215">
        <v>8</v>
      </c>
      <c r="B118" s="200">
        <v>44384</v>
      </c>
      <c r="C118" s="119"/>
      <c r="D118" s="216" t="s">
        <v>760</v>
      </c>
      <c r="E118" s="116" t="s">
        <v>634</v>
      </c>
      <c r="F118" s="116">
        <v>2.2000000000000002</v>
      </c>
      <c r="G118" s="116">
        <v>0.9</v>
      </c>
      <c r="H118" s="116">
        <v>2.7</v>
      </c>
      <c r="I118" s="122">
        <v>4</v>
      </c>
      <c r="J118" s="232" t="s">
        <v>1014</v>
      </c>
      <c r="K118" s="218">
        <f t="shared" ref="K118" si="38">H118-F118</f>
        <v>0.5</v>
      </c>
      <c r="L118" s="218">
        <v>100</v>
      </c>
      <c r="M118" s="232">
        <f t="shared" ref="M118" si="39">(K118*N118)-100</f>
        <v>1500</v>
      </c>
      <c r="N118" s="232">
        <v>3200</v>
      </c>
      <c r="O118" s="123" t="s">
        <v>632</v>
      </c>
      <c r="P118" s="126">
        <v>44392</v>
      </c>
      <c r="Q118" s="220"/>
      <c r="R118" s="245" t="s">
        <v>633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215">
        <v>9</v>
      </c>
      <c r="B119" s="200">
        <v>44384</v>
      </c>
      <c r="C119" s="119"/>
      <c r="D119" s="216" t="s">
        <v>761</v>
      </c>
      <c r="E119" s="116" t="s">
        <v>634</v>
      </c>
      <c r="F119" s="116">
        <v>42</v>
      </c>
      <c r="G119" s="116">
        <v>12</v>
      </c>
      <c r="H119" s="116">
        <v>53.5</v>
      </c>
      <c r="I119" s="122" t="s">
        <v>762</v>
      </c>
      <c r="J119" s="232" t="s">
        <v>763</v>
      </c>
      <c r="K119" s="218">
        <f t="shared" ref="K119:K120" si="40">H119-F119</f>
        <v>11.5</v>
      </c>
      <c r="L119" s="218">
        <v>100</v>
      </c>
      <c r="M119" s="232">
        <f t="shared" ref="M119:M124" si="41">(K119*N119)-100</f>
        <v>762.5</v>
      </c>
      <c r="N119" s="232">
        <v>75</v>
      </c>
      <c r="O119" s="123" t="s">
        <v>632</v>
      </c>
      <c r="P119" s="126">
        <v>44385</v>
      </c>
      <c r="Q119" s="220"/>
      <c r="R119" s="245" t="s">
        <v>633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250">
        <v>10</v>
      </c>
      <c r="B120" s="251">
        <v>44385</v>
      </c>
      <c r="C120" s="192"/>
      <c r="D120" s="222" t="s">
        <v>764</v>
      </c>
      <c r="E120" s="194" t="s">
        <v>634</v>
      </c>
      <c r="F120" s="194">
        <v>25</v>
      </c>
      <c r="G120" s="194">
        <v>16</v>
      </c>
      <c r="H120" s="194">
        <v>16</v>
      </c>
      <c r="I120" s="195" t="s">
        <v>765</v>
      </c>
      <c r="J120" s="246" t="s">
        <v>766</v>
      </c>
      <c r="K120" s="225">
        <f t="shared" si="40"/>
        <v>-9</v>
      </c>
      <c r="L120" s="225">
        <v>100</v>
      </c>
      <c r="M120" s="246">
        <f t="shared" si="41"/>
        <v>-5050</v>
      </c>
      <c r="N120" s="246">
        <v>550</v>
      </c>
      <c r="O120" s="247" t="s">
        <v>670</v>
      </c>
      <c r="P120" s="198">
        <v>44386</v>
      </c>
      <c r="Q120" s="220"/>
      <c r="R120" s="245" t="s">
        <v>633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250">
        <v>11</v>
      </c>
      <c r="B121" s="251">
        <v>44385</v>
      </c>
      <c r="C121" s="192"/>
      <c r="D121" s="222" t="s">
        <v>751</v>
      </c>
      <c r="E121" s="194" t="s">
        <v>745</v>
      </c>
      <c r="F121" s="194">
        <v>11.75</v>
      </c>
      <c r="G121" s="194">
        <v>15.2</v>
      </c>
      <c r="H121" s="194">
        <v>15.2</v>
      </c>
      <c r="I121" s="195">
        <v>5</v>
      </c>
      <c r="J121" s="246" t="s">
        <v>767</v>
      </c>
      <c r="K121" s="225">
        <f t="shared" ref="K121:K122" si="42">F121-H121</f>
        <v>-3.4499999999999993</v>
      </c>
      <c r="L121" s="225">
        <v>100</v>
      </c>
      <c r="M121" s="246">
        <f t="shared" si="41"/>
        <v>-5492.3499999999985</v>
      </c>
      <c r="N121" s="195">
        <v>1563</v>
      </c>
      <c r="O121" s="247" t="s">
        <v>670</v>
      </c>
      <c r="P121" s="198">
        <v>44386</v>
      </c>
      <c r="Q121" s="220"/>
      <c r="R121" s="245" t="s">
        <v>647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252">
        <v>12</v>
      </c>
      <c r="B122" s="200">
        <v>44385</v>
      </c>
      <c r="C122" s="188"/>
      <c r="D122" s="119" t="s">
        <v>768</v>
      </c>
      <c r="E122" s="116" t="s">
        <v>745</v>
      </c>
      <c r="F122" s="116">
        <v>15.5</v>
      </c>
      <c r="G122" s="116">
        <v>25</v>
      </c>
      <c r="H122" s="116">
        <v>9.5</v>
      </c>
      <c r="I122" s="122">
        <v>0.1</v>
      </c>
      <c r="J122" s="232" t="s">
        <v>769</v>
      </c>
      <c r="K122" s="218">
        <f t="shared" si="42"/>
        <v>6</v>
      </c>
      <c r="L122" s="218">
        <v>100</v>
      </c>
      <c r="M122" s="232">
        <f t="shared" si="41"/>
        <v>3200</v>
      </c>
      <c r="N122" s="232">
        <v>550</v>
      </c>
      <c r="O122" s="123" t="s">
        <v>632</v>
      </c>
      <c r="P122" s="126">
        <v>44390</v>
      </c>
      <c r="Q122" s="220"/>
      <c r="R122" s="245" t="s">
        <v>633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>
      <c r="A123" s="252">
        <v>13</v>
      </c>
      <c r="B123" s="200">
        <v>44386</v>
      </c>
      <c r="C123" s="188"/>
      <c r="D123" s="119" t="s">
        <v>770</v>
      </c>
      <c r="E123" s="116" t="s">
        <v>634</v>
      </c>
      <c r="F123" s="116">
        <v>58</v>
      </c>
      <c r="G123" s="116">
        <v>17</v>
      </c>
      <c r="H123" s="116">
        <v>70</v>
      </c>
      <c r="I123" s="122" t="s">
        <v>771</v>
      </c>
      <c r="J123" s="232" t="s">
        <v>772</v>
      </c>
      <c r="K123" s="218">
        <f>H123-F123</f>
        <v>12</v>
      </c>
      <c r="L123" s="218">
        <v>100</v>
      </c>
      <c r="M123" s="232">
        <f t="shared" si="41"/>
        <v>800</v>
      </c>
      <c r="N123" s="232">
        <v>75</v>
      </c>
      <c r="O123" s="123" t="s">
        <v>632</v>
      </c>
      <c r="P123" s="201">
        <v>44386</v>
      </c>
      <c r="Q123" s="220"/>
      <c r="R123" s="245" t="s">
        <v>633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252">
        <v>14</v>
      </c>
      <c r="B124" s="200">
        <v>44389</v>
      </c>
      <c r="C124" s="188"/>
      <c r="D124" s="119" t="s">
        <v>773</v>
      </c>
      <c r="E124" s="116" t="s">
        <v>745</v>
      </c>
      <c r="F124" s="116">
        <v>2.95</v>
      </c>
      <c r="G124" s="116">
        <v>4.4000000000000004</v>
      </c>
      <c r="H124" s="116">
        <v>1.95</v>
      </c>
      <c r="I124" s="122">
        <v>0.1</v>
      </c>
      <c r="J124" s="232" t="s">
        <v>774</v>
      </c>
      <c r="K124" s="218">
        <f>F124-H124</f>
        <v>1.0000000000000002</v>
      </c>
      <c r="L124" s="218">
        <v>100</v>
      </c>
      <c r="M124" s="232">
        <f t="shared" si="41"/>
        <v>2900.0000000000005</v>
      </c>
      <c r="N124" s="232">
        <v>3000</v>
      </c>
      <c r="O124" s="123" t="s">
        <v>632</v>
      </c>
      <c r="P124" s="201">
        <v>44389</v>
      </c>
      <c r="Q124" s="220"/>
      <c r="R124" s="245" t="s">
        <v>633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409">
        <v>15</v>
      </c>
      <c r="B125" s="410">
        <v>44390</v>
      </c>
      <c r="C125" s="130" t="s">
        <v>740</v>
      </c>
      <c r="D125" s="234" t="s">
        <v>1047</v>
      </c>
      <c r="E125" s="127" t="s">
        <v>634</v>
      </c>
      <c r="F125" s="127" t="s">
        <v>775</v>
      </c>
      <c r="G125" s="127">
        <v>90</v>
      </c>
      <c r="H125" s="127"/>
      <c r="I125" s="133"/>
      <c r="J125" s="411" t="s">
        <v>641</v>
      </c>
      <c r="K125" s="230"/>
      <c r="L125" s="230"/>
      <c r="M125" s="411"/>
      <c r="N125" s="411"/>
      <c r="O125" s="407"/>
      <c r="P125" s="408"/>
      <c r="Q125" s="220"/>
      <c r="R125" s="245" t="s">
        <v>633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400"/>
      <c r="B126" s="400"/>
      <c r="C126" s="130" t="s">
        <v>743</v>
      </c>
      <c r="D126" s="234" t="s">
        <v>1046</v>
      </c>
      <c r="E126" s="127" t="s">
        <v>745</v>
      </c>
      <c r="F126" s="127">
        <v>50</v>
      </c>
      <c r="G126" s="127"/>
      <c r="H126" s="127"/>
      <c r="I126" s="133"/>
      <c r="J126" s="400"/>
      <c r="K126" s="230"/>
      <c r="L126" s="230"/>
      <c r="M126" s="400"/>
      <c r="N126" s="400"/>
      <c r="O126" s="400"/>
      <c r="P126" s="400"/>
      <c r="Q126" s="220"/>
      <c r="R126" s="245" t="s">
        <v>633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>
      <c r="A127" s="364">
        <v>16</v>
      </c>
      <c r="B127" s="382">
        <v>44390</v>
      </c>
      <c r="C127" s="383"/>
      <c r="D127" s="367" t="s">
        <v>776</v>
      </c>
      <c r="E127" s="369" t="s">
        <v>745</v>
      </c>
      <c r="F127" s="369">
        <v>25</v>
      </c>
      <c r="G127" s="369">
        <v>41</v>
      </c>
      <c r="H127" s="369">
        <v>14.5</v>
      </c>
      <c r="I127" s="384">
        <v>0.1</v>
      </c>
      <c r="J127" s="232" t="s">
        <v>988</v>
      </c>
      <c r="K127" s="218">
        <f t="shared" ref="K127:K128" si="43">F127-H127</f>
        <v>10.5</v>
      </c>
      <c r="L127" s="218">
        <v>100</v>
      </c>
      <c r="M127" s="232">
        <f t="shared" ref="M127:M128" si="44">(K127*N127)-100</f>
        <v>3312.5</v>
      </c>
      <c r="N127" s="122">
        <v>325</v>
      </c>
      <c r="O127" s="123" t="s">
        <v>632</v>
      </c>
      <c r="P127" s="126">
        <v>44392</v>
      </c>
      <c r="Q127" s="220"/>
      <c r="R127" s="245" t="s">
        <v>633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>
      <c r="A128" s="364">
        <v>17</v>
      </c>
      <c r="B128" s="382">
        <v>44391</v>
      </c>
      <c r="C128" s="383"/>
      <c r="D128" s="367" t="s">
        <v>993</v>
      </c>
      <c r="E128" s="369" t="s">
        <v>745</v>
      </c>
      <c r="F128" s="369">
        <v>2.2000000000000002</v>
      </c>
      <c r="G128" s="369">
        <v>3.5</v>
      </c>
      <c r="H128" s="369">
        <v>1.25</v>
      </c>
      <c r="I128" s="384">
        <v>0.1</v>
      </c>
      <c r="J128" s="232" t="s">
        <v>1059</v>
      </c>
      <c r="K128" s="218">
        <f t="shared" si="43"/>
        <v>0.95000000000000018</v>
      </c>
      <c r="L128" s="218">
        <v>100</v>
      </c>
      <c r="M128" s="232">
        <f t="shared" si="44"/>
        <v>3700.0000000000009</v>
      </c>
      <c r="N128" s="122">
        <v>4000</v>
      </c>
      <c r="O128" s="123" t="s">
        <v>632</v>
      </c>
      <c r="P128" s="126">
        <v>44393</v>
      </c>
      <c r="Q128" s="220"/>
      <c r="R128" s="245" t="s">
        <v>647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>
      <c r="A129" s="364">
        <v>18</v>
      </c>
      <c r="B129" s="382">
        <v>44391</v>
      </c>
      <c r="C129" s="383"/>
      <c r="D129" s="367" t="s">
        <v>994</v>
      </c>
      <c r="E129" s="369" t="s">
        <v>745</v>
      </c>
      <c r="F129" s="369">
        <v>5</v>
      </c>
      <c r="G129" s="369">
        <v>7.1</v>
      </c>
      <c r="H129" s="369">
        <v>3.6</v>
      </c>
      <c r="I129" s="384">
        <v>0.1</v>
      </c>
      <c r="J129" s="232" t="s">
        <v>1048</v>
      </c>
      <c r="K129" s="218">
        <f t="shared" ref="K129" si="45">F129-H129</f>
        <v>1.4</v>
      </c>
      <c r="L129" s="218">
        <v>100</v>
      </c>
      <c r="M129" s="232">
        <f t="shared" ref="M129" si="46">(K129*N129)-100</f>
        <v>3539.9999999999995</v>
      </c>
      <c r="N129" s="122">
        <v>2600</v>
      </c>
      <c r="O129" s="123" t="s">
        <v>632</v>
      </c>
      <c r="P129" s="126">
        <v>44393</v>
      </c>
      <c r="Q129" s="220"/>
      <c r="R129" s="245" t="s">
        <v>633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>
      <c r="A130" s="364">
        <v>19</v>
      </c>
      <c r="B130" s="382">
        <v>44391</v>
      </c>
      <c r="C130" s="383"/>
      <c r="D130" s="367" t="s">
        <v>995</v>
      </c>
      <c r="E130" s="369" t="s">
        <v>745</v>
      </c>
      <c r="F130" s="369">
        <v>6.5</v>
      </c>
      <c r="G130" s="369">
        <v>10.5</v>
      </c>
      <c r="H130" s="369">
        <v>4.0999999999999996</v>
      </c>
      <c r="I130" s="384">
        <v>0.1</v>
      </c>
      <c r="J130" s="232" t="s">
        <v>1012</v>
      </c>
      <c r="K130" s="218">
        <f t="shared" ref="K130:K131" si="47">F130-H130</f>
        <v>2.4000000000000004</v>
      </c>
      <c r="L130" s="218">
        <v>100</v>
      </c>
      <c r="M130" s="232">
        <f t="shared" ref="M130:M131" si="48">(K130*N130)-100</f>
        <v>3200.0000000000005</v>
      </c>
      <c r="N130" s="122">
        <v>1375</v>
      </c>
      <c r="O130" s="123" t="s">
        <v>632</v>
      </c>
      <c r="P130" s="126">
        <v>44392</v>
      </c>
      <c r="Q130" s="220"/>
      <c r="R130" s="245" t="s">
        <v>633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>
      <c r="A131" s="385">
        <v>20</v>
      </c>
      <c r="B131" s="373">
        <v>44391</v>
      </c>
      <c r="C131" s="374"/>
      <c r="D131" s="386" t="s">
        <v>773</v>
      </c>
      <c r="E131" s="376" t="s">
        <v>745</v>
      </c>
      <c r="F131" s="376">
        <v>2.5</v>
      </c>
      <c r="G131" s="376">
        <v>4.2</v>
      </c>
      <c r="H131" s="376">
        <v>4.2</v>
      </c>
      <c r="I131" s="387">
        <v>0.1</v>
      </c>
      <c r="J131" s="246" t="s">
        <v>1013</v>
      </c>
      <c r="K131" s="225">
        <f t="shared" si="47"/>
        <v>-1.7000000000000002</v>
      </c>
      <c r="L131" s="225">
        <v>100</v>
      </c>
      <c r="M131" s="246">
        <f t="shared" si="48"/>
        <v>-5200.0000000000009</v>
      </c>
      <c r="N131" s="195">
        <v>3000</v>
      </c>
      <c r="O131" s="247" t="s">
        <v>670</v>
      </c>
      <c r="P131" s="198">
        <v>44392</v>
      </c>
      <c r="Q131" s="220"/>
      <c r="R131" s="245" t="s">
        <v>633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>
      <c r="A132" s="137">
        <v>21</v>
      </c>
      <c r="B132" s="183">
        <v>44393</v>
      </c>
      <c r="C132" s="184"/>
      <c r="D132" s="130" t="s">
        <v>1049</v>
      </c>
      <c r="E132" s="127" t="s">
        <v>634</v>
      </c>
      <c r="F132" s="127" t="s">
        <v>1050</v>
      </c>
      <c r="G132" s="127">
        <v>0.8</v>
      </c>
      <c r="H132" s="127"/>
      <c r="I132" s="186" t="s">
        <v>1051</v>
      </c>
      <c r="J132" s="228" t="s">
        <v>641</v>
      </c>
      <c r="K132" s="230"/>
      <c r="L132" s="230"/>
      <c r="M132" s="228"/>
      <c r="N132" s="228"/>
      <c r="O132" s="199"/>
      <c r="P132" s="136"/>
      <c r="Q132" s="220"/>
      <c r="R132" s="245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364">
        <v>22</v>
      </c>
      <c r="B133" s="382">
        <v>44393</v>
      </c>
      <c r="C133" s="383"/>
      <c r="D133" s="367" t="s">
        <v>1052</v>
      </c>
      <c r="E133" s="369" t="s">
        <v>634</v>
      </c>
      <c r="F133" s="369">
        <v>65</v>
      </c>
      <c r="G133" s="369">
        <v>20</v>
      </c>
      <c r="H133" s="369">
        <v>83</v>
      </c>
      <c r="I133" s="384" t="s">
        <v>1053</v>
      </c>
      <c r="J133" s="232" t="s">
        <v>1054</v>
      </c>
      <c r="K133" s="218">
        <f>H133-F133</f>
        <v>18</v>
      </c>
      <c r="L133" s="218">
        <v>100</v>
      </c>
      <c r="M133" s="232">
        <f t="shared" ref="M133" si="49">(K133*N133)-100</f>
        <v>1250</v>
      </c>
      <c r="N133" s="232">
        <v>75</v>
      </c>
      <c r="O133" s="123" t="s">
        <v>632</v>
      </c>
      <c r="P133" s="201">
        <v>44393</v>
      </c>
      <c r="Q133" s="220"/>
      <c r="R133" s="245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>
      <c r="A134" s="137"/>
      <c r="B134" s="183"/>
      <c r="C134" s="184"/>
      <c r="D134" s="130"/>
      <c r="E134" s="127"/>
      <c r="F134" s="127"/>
      <c r="G134" s="127"/>
      <c r="H134" s="127"/>
      <c r="I134" s="133"/>
      <c r="J134" s="228"/>
      <c r="K134" s="230"/>
      <c r="L134" s="230"/>
      <c r="M134" s="228"/>
      <c r="N134" s="228"/>
      <c r="O134" s="199"/>
      <c r="P134" s="136"/>
      <c r="Q134" s="220"/>
      <c r="R134" s="245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137"/>
      <c r="B135" s="183"/>
      <c r="C135" s="184"/>
      <c r="D135" s="130"/>
      <c r="E135" s="127"/>
      <c r="F135" s="127"/>
      <c r="G135" s="127"/>
      <c r="H135" s="127"/>
      <c r="I135" s="133"/>
      <c r="J135" s="228"/>
      <c r="K135" s="230"/>
      <c r="L135" s="230"/>
      <c r="M135" s="228"/>
      <c r="N135" s="228"/>
      <c r="O135" s="199"/>
      <c r="P135" s="136"/>
      <c r="Q135" s="220"/>
      <c r="R135" s="245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37"/>
      <c r="B136" s="128"/>
      <c r="C136" s="184"/>
      <c r="D136" s="130"/>
      <c r="E136" s="127"/>
      <c r="F136" s="127"/>
      <c r="G136" s="127"/>
      <c r="H136" s="127"/>
      <c r="I136" s="133"/>
      <c r="J136" s="133"/>
      <c r="K136" s="133"/>
      <c r="L136" s="133"/>
      <c r="M136" s="231"/>
      <c r="N136" s="133"/>
      <c r="O136" s="199"/>
      <c r="P136" s="186"/>
      <c r="Q136" s="220"/>
      <c r="R136" s="245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"/>
      <c r="B137" s="220"/>
      <c r="C137" s="220"/>
      <c r="D137" s="220"/>
      <c r="E137" s="220"/>
      <c r="F137" s="220"/>
      <c r="G137" s="220"/>
      <c r="H137" s="220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240"/>
      <c r="B139" s="253"/>
      <c r="C139" s="253"/>
      <c r="D139" s="254"/>
      <c r="E139" s="240"/>
      <c r="F139" s="255"/>
      <c r="G139" s="240"/>
      <c r="H139" s="240"/>
      <c r="I139" s="240"/>
      <c r="J139" s="253"/>
      <c r="K139" s="256"/>
      <c r="L139" s="240"/>
      <c r="M139" s="240"/>
      <c r="N139" s="240"/>
      <c r="O139" s="257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>
      <c r="A140" s="100" t="s">
        <v>777</v>
      </c>
      <c r="B140" s="258"/>
      <c r="C140" s="258"/>
      <c r="D140" s="259"/>
      <c r="E140" s="176"/>
      <c r="F140" s="6"/>
      <c r="G140" s="6"/>
      <c r="H140" s="177"/>
      <c r="I140" s="260"/>
      <c r="J140" s="1"/>
      <c r="K140" s="6"/>
      <c r="L140" s="6"/>
      <c r="M140" s="6"/>
      <c r="N140" s="1"/>
      <c r="O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38.25" customHeight="1">
      <c r="A141" s="101" t="s">
        <v>16</v>
      </c>
      <c r="B141" s="102" t="s">
        <v>590</v>
      </c>
      <c r="C141" s="102"/>
      <c r="D141" s="103" t="s">
        <v>617</v>
      </c>
      <c r="E141" s="102" t="s">
        <v>618</v>
      </c>
      <c r="F141" s="102" t="s">
        <v>619</v>
      </c>
      <c r="G141" s="102" t="s">
        <v>620</v>
      </c>
      <c r="H141" s="102" t="s">
        <v>621</v>
      </c>
      <c r="I141" s="102" t="s">
        <v>622</v>
      </c>
      <c r="J141" s="101" t="s">
        <v>623</v>
      </c>
      <c r="K141" s="180" t="s">
        <v>664</v>
      </c>
      <c r="L141" s="181" t="s">
        <v>625</v>
      </c>
      <c r="M141" s="104" t="s">
        <v>626</v>
      </c>
      <c r="N141" s="102" t="s">
        <v>627</v>
      </c>
      <c r="O141" s="103" t="s">
        <v>628</v>
      </c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4.25" customHeight="1">
      <c r="A142" s="127">
        <v>1</v>
      </c>
      <c r="B142" s="128">
        <v>44363</v>
      </c>
      <c r="C142" s="261"/>
      <c r="D142" s="130" t="s">
        <v>283</v>
      </c>
      <c r="E142" s="131" t="s">
        <v>634</v>
      </c>
      <c r="F142" s="127" t="s">
        <v>778</v>
      </c>
      <c r="G142" s="127">
        <v>2070</v>
      </c>
      <c r="H142" s="131"/>
      <c r="I142" s="132" t="s">
        <v>779</v>
      </c>
      <c r="J142" s="133" t="s">
        <v>641</v>
      </c>
      <c r="K142" s="133"/>
      <c r="L142" s="134"/>
      <c r="M142" s="135"/>
      <c r="N142" s="133"/>
      <c r="O142" s="186"/>
      <c r="P142" s="115"/>
      <c r="Q142" s="1"/>
      <c r="R142" s="1" t="s">
        <v>633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27"/>
      <c r="B143" s="128"/>
      <c r="C143" s="261"/>
      <c r="D143" s="130"/>
      <c r="E143" s="131"/>
      <c r="F143" s="127"/>
      <c r="G143" s="127"/>
      <c r="H143" s="131"/>
      <c r="I143" s="132"/>
      <c r="J143" s="133"/>
      <c r="K143" s="133"/>
      <c r="L143" s="134"/>
      <c r="M143" s="135"/>
      <c r="N143" s="133"/>
      <c r="O143" s="186"/>
      <c r="P143" s="115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262"/>
      <c r="B144" s="184"/>
      <c r="C144" s="263"/>
      <c r="D144" s="130"/>
      <c r="E144" s="264"/>
      <c r="F144" s="264"/>
      <c r="G144" s="264"/>
      <c r="H144" s="264"/>
      <c r="I144" s="264"/>
      <c r="J144" s="264"/>
      <c r="K144" s="265"/>
      <c r="L144" s="266"/>
      <c r="M144" s="264"/>
      <c r="N144" s="267"/>
      <c r="O144" s="268"/>
      <c r="P144" s="269"/>
      <c r="R144" s="6"/>
      <c r="S144" s="44"/>
      <c r="T144" s="1"/>
      <c r="U144" s="1"/>
      <c r="V144" s="1"/>
      <c r="W144" s="1"/>
      <c r="X144" s="1"/>
      <c r="Y144" s="1"/>
      <c r="Z144" s="1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</row>
    <row r="145" spans="1:38" ht="12.75" customHeight="1">
      <c r="A145" s="160" t="s">
        <v>657</v>
      </c>
      <c r="B145" s="160"/>
      <c r="C145" s="160"/>
      <c r="D145" s="160"/>
      <c r="E145" s="44"/>
      <c r="F145" s="168" t="s">
        <v>659</v>
      </c>
      <c r="G145" s="61"/>
      <c r="H145" s="61"/>
      <c r="I145" s="61"/>
      <c r="J145" s="6"/>
      <c r="K145" s="210"/>
      <c r="L145" s="211"/>
      <c r="M145" s="6"/>
      <c r="N145" s="150"/>
      <c r="O145" s="270"/>
      <c r="P145" s="1"/>
      <c r="Q145" s="1"/>
      <c r="R145" s="6"/>
      <c r="S145" s="1"/>
      <c r="T145" s="1"/>
      <c r="U145" s="1"/>
      <c r="V145" s="1"/>
      <c r="W145" s="1"/>
      <c r="X145" s="1"/>
      <c r="Y145" s="1"/>
    </row>
    <row r="146" spans="1:38" ht="12.75" customHeight="1">
      <c r="A146" s="167" t="s">
        <v>658</v>
      </c>
      <c r="B146" s="160"/>
      <c r="C146" s="160"/>
      <c r="D146" s="160"/>
      <c r="E146" s="6"/>
      <c r="F146" s="168" t="s">
        <v>661</v>
      </c>
      <c r="G146" s="6"/>
      <c r="H146" s="6"/>
      <c r="I146" s="6"/>
      <c r="J146" s="1"/>
      <c r="K146" s="6"/>
      <c r="L146" s="6"/>
      <c r="M146" s="6"/>
      <c r="N146" s="1"/>
      <c r="O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38" ht="12.75" customHeight="1">
      <c r="A147" s="167"/>
      <c r="B147" s="160"/>
      <c r="C147" s="160"/>
      <c r="D147" s="160"/>
      <c r="E147" s="6"/>
      <c r="F147" s="168"/>
      <c r="G147" s="6"/>
      <c r="H147" s="6"/>
      <c r="I147" s="6"/>
      <c r="J147" s="1"/>
      <c r="K147" s="6"/>
      <c r="L147" s="6"/>
      <c r="M147" s="6"/>
      <c r="N147" s="1"/>
      <c r="O147" s="1"/>
      <c r="Q147" s="1"/>
      <c r="R147" s="61"/>
      <c r="S147" s="1"/>
      <c r="T147" s="1"/>
      <c r="U147" s="1"/>
      <c r="V147" s="1"/>
      <c r="W147" s="1"/>
      <c r="X147" s="1"/>
      <c r="Y147" s="1"/>
      <c r="Z147" s="1"/>
    </row>
    <row r="148" spans="1:38" ht="12.75" customHeight="1">
      <c r="A148" s="1"/>
      <c r="B148" s="175" t="s">
        <v>780</v>
      </c>
      <c r="C148" s="175"/>
      <c r="D148" s="175"/>
      <c r="E148" s="175"/>
      <c r="F148" s="176"/>
      <c r="G148" s="6"/>
      <c r="H148" s="6"/>
      <c r="I148" s="177"/>
      <c r="J148" s="178"/>
      <c r="K148" s="179"/>
      <c r="L148" s="178"/>
      <c r="M148" s="6"/>
      <c r="N148" s="1"/>
      <c r="O148" s="1"/>
      <c r="Q148" s="1"/>
      <c r="R148" s="61"/>
      <c r="S148" s="1"/>
      <c r="T148" s="1"/>
      <c r="U148" s="1"/>
      <c r="V148" s="1"/>
      <c r="W148" s="1"/>
      <c r="X148" s="1"/>
      <c r="Y148" s="1"/>
      <c r="Z148" s="1"/>
    </row>
    <row r="149" spans="1:38" ht="38.25" customHeight="1">
      <c r="A149" s="101" t="s">
        <v>16</v>
      </c>
      <c r="B149" s="102" t="s">
        <v>590</v>
      </c>
      <c r="C149" s="102"/>
      <c r="D149" s="103" t="s">
        <v>617</v>
      </c>
      <c r="E149" s="102" t="s">
        <v>618</v>
      </c>
      <c r="F149" s="102" t="s">
        <v>619</v>
      </c>
      <c r="G149" s="102" t="s">
        <v>663</v>
      </c>
      <c r="H149" s="102" t="s">
        <v>621</v>
      </c>
      <c r="I149" s="102" t="s">
        <v>622</v>
      </c>
      <c r="J149" s="271" t="s">
        <v>623</v>
      </c>
      <c r="K149" s="180" t="s">
        <v>664</v>
      </c>
      <c r="L149" s="214" t="s">
        <v>698</v>
      </c>
      <c r="M149" s="102" t="s">
        <v>699</v>
      </c>
      <c r="N149" s="181" t="s">
        <v>625</v>
      </c>
      <c r="O149" s="104" t="s">
        <v>626</v>
      </c>
      <c r="P149" s="102" t="s">
        <v>627</v>
      </c>
      <c r="Q149" s="103" t="s">
        <v>628</v>
      </c>
      <c r="R149" s="61"/>
      <c r="S149" s="1"/>
      <c r="T149" s="1"/>
      <c r="U149" s="1"/>
      <c r="V149" s="1"/>
      <c r="W149" s="1"/>
      <c r="X149" s="1"/>
      <c r="Y149" s="1"/>
      <c r="Z149" s="1"/>
    </row>
    <row r="150" spans="1:38" ht="14.25" customHeight="1">
      <c r="A150" s="137"/>
      <c r="B150" s="139"/>
      <c r="C150" s="272"/>
      <c r="D150" s="140"/>
      <c r="E150" s="141"/>
      <c r="F150" s="273"/>
      <c r="G150" s="137"/>
      <c r="H150" s="141"/>
      <c r="I150" s="142"/>
      <c r="J150" s="274"/>
      <c r="K150" s="274"/>
      <c r="L150" s="275"/>
      <c r="M150" s="127"/>
      <c r="N150" s="275"/>
      <c r="O150" s="276"/>
      <c r="P150" s="277"/>
      <c r="Q150" s="278"/>
      <c r="R150" s="208"/>
      <c r="S150" s="154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38" ht="14.25" customHeight="1">
      <c r="A151" s="137"/>
      <c r="B151" s="139"/>
      <c r="C151" s="272"/>
      <c r="D151" s="140"/>
      <c r="E151" s="141"/>
      <c r="F151" s="273"/>
      <c r="G151" s="137"/>
      <c r="H151" s="141"/>
      <c r="I151" s="142"/>
      <c r="J151" s="274"/>
      <c r="K151" s="274"/>
      <c r="L151" s="275"/>
      <c r="M151" s="127"/>
      <c r="N151" s="275"/>
      <c r="O151" s="276"/>
      <c r="P151" s="277"/>
      <c r="Q151" s="278"/>
      <c r="R151" s="208"/>
      <c r="S151" s="154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38" ht="14.25" customHeight="1">
      <c r="A152" s="137"/>
      <c r="B152" s="139"/>
      <c r="C152" s="272"/>
      <c r="D152" s="140"/>
      <c r="E152" s="141"/>
      <c r="F152" s="273"/>
      <c r="G152" s="137"/>
      <c r="H152" s="141"/>
      <c r="I152" s="142"/>
      <c r="J152" s="274"/>
      <c r="K152" s="274"/>
      <c r="L152" s="275"/>
      <c r="M152" s="127"/>
      <c r="N152" s="275"/>
      <c r="O152" s="276"/>
      <c r="P152" s="277"/>
      <c r="Q152" s="278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37"/>
      <c r="B153" s="139"/>
      <c r="C153" s="272"/>
      <c r="D153" s="140"/>
      <c r="E153" s="141"/>
      <c r="F153" s="274"/>
      <c r="G153" s="137"/>
      <c r="H153" s="141"/>
      <c r="I153" s="142"/>
      <c r="J153" s="274"/>
      <c r="K153" s="274"/>
      <c r="L153" s="275"/>
      <c r="M153" s="127"/>
      <c r="N153" s="275"/>
      <c r="O153" s="276"/>
      <c r="P153" s="277"/>
      <c r="Q153" s="278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37"/>
      <c r="B154" s="139"/>
      <c r="C154" s="272"/>
      <c r="D154" s="140"/>
      <c r="E154" s="141"/>
      <c r="F154" s="274"/>
      <c r="G154" s="137"/>
      <c r="H154" s="141"/>
      <c r="I154" s="142"/>
      <c r="J154" s="274"/>
      <c r="K154" s="274"/>
      <c r="L154" s="275"/>
      <c r="M154" s="127"/>
      <c r="N154" s="275"/>
      <c r="O154" s="276"/>
      <c r="P154" s="277"/>
      <c r="Q154" s="278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37"/>
      <c r="B155" s="139"/>
      <c r="C155" s="272"/>
      <c r="D155" s="140"/>
      <c r="E155" s="141"/>
      <c r="F155" s="273"/>
      <c r="G155" s="137"/>
      <c r="H155" s="141"/>
      <c r="I155" s="142"/>
      <c r="J155" s="274"/>
      <c r="K155" s="274"/>
      <c r="L155" s="275"/>
      <c r="M155" s="127"/>
      <c r="N155" s="275"/>
      <c r="O155" s="276"/>
      <c r="P155" s="277"/>
      <c r="Q155" s="278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37"/>
      <c r="B156" s="139"/>
      <c r="C156" s="272"/>
      <c r="D156" s="140"/>
      <c r="E156" s="141"/>
      <c r="F156" s="273"/>
      <c r="G156" s="137"/>
      <c r="H156" s="141"/>
      <c r="I156" s="142"/>
      <c r="J156" s="274"/>
      <c r="K156" s="274"/>
      <c r="L156" s="274"/>
      <c r="M156" s="274"/>
      <c r="N156" s="275"/>
      <c r="O156" s="279"/>
      <c r="P156" s="277"/>
      <c r="Q156" s="278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37"/>
      <c r="B157" s="139"/>
      <c r="C157" s="272"/>
      <c r="D157" s="140"/>
      <c r="E157" s="141"/>
      <c r="F157" s="274"/>
      <c r="G157" s="137"/>
      <c r="H157" s="141"/>
      <c r="I157" s="142"/>
      <c r="J157" s="274"/>
      <c r="K157" s="274"/>
      <c r="L157" s="275"/>
      <c r="M157" s="127"/>
      <c r="N157" s="275"/>
      <c r="O157" s="276"/>
      <c r="P157" s="277"/>
      <c r="Q157" s="278"/>
      <c r="R157" s="208"/>
      <c r="S157" s="154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37"/>
      <c r="B158" s="139"/>
      <c r="C158" s="272"/>
      <c r="D158" s="140"/>
      <c r="E158" s="141"/>
      <c r="F158" s="273"/>
      <c r="G158" s="137"/>
      <c r="H158" s="141"/>
      <c r="I158" s="142"/>
      <c r="J158" s="280"/>
      <c r="K158" s="280"/>
      <c r="L158" s="280"/>
      <c r="M158" s="280"/>
      <c r="N158" s="281"/>
      <c r="O158" s="276"/>
      <c r="P158" s="143"/>
      <c r="Q158" s="278"/>
      <c r="R158" s="208"/>
      <c r="S158" s="154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>
      <c r="A159" s="167"/>
      <c r="B159" s="160"/>
      <c r="C159" s="160"/>
      <c r="D159" s="160"/>
      <c r="E159" s="6"/>
      <c r="F159" s="168"/>
      <c r="G159" s="6"/>
      <c r="H159" s="6"/>
      <c r="I159" s="6"/>
      <c r="J159" s="1"/>
      <c r="K159" s="6"/>
      <c r="L159" s="6"/>
      <c r="M159" s="6"/>
      <c r="N159" s="1"/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67"/>
      <c r="B160" s="160"/>
      <c r="C160" s="160"/>
      <c r="D160" s="160"/>
      <c r="E160" s="6"/>
      <c r="F160" s="168"/>
      <c r="G160" s="61"/>
      <c r="H160" s="44"/>
      <c r="I160" s="61"/>
      <c r="J160" s="6"/>
      <c r="K160" s="210"/>
      <c r="L160" s="211"/>
      <c r="M160" s="6"/>
      <c r="N160" s="150"/>
      <c r="O160" s="212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61"/>
      <c r="B161" s="149"/>
      <c r="C161" s="149"/>
      <c r="D161" s="44"/>
      <c r="E161" s="61"/>
      <c r="F161" s="61"/>
      <c r="G161" s="61"/>
      <c r="H161" s="44"/>
      <c r="I161" s="61"/>
      <c r="J161" s="6"/>
      <c r="K161" s="210"/>
      <c r="L161" s="211"/>
      <c r="M161" s="6"/>
      <c r="N161" s="150"/>
      <c r="O161" s="212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44"/>
      <c r="B162" s="282" t="s">
        <v>781</v>
      </c>
      <c r="C162" s="282"/>
      <c r="D162" s="282"/>
      <c r="E162" s="282"/>
      <c r="F162" s="6"/>
      <c r="G162" s="6"/>
      <c r="H162" s="178"/>
      <c r="I162" s="6"/>
      <c r="J162" s="178"/>
      <c r="K162" s="179"/>
      <c r="L162" s="6"/>
      <c r="M162" s="6"/>
      <c r="N162" s="1"/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38.25" customHeight="1">
      <c r="A163" s="101" t="s">
        <v>16</v>
      </c>
      <c r="B163" s="102" t="s">
        <v>590</v>
      </c>
      <c r="C163" s="102"/>
      <c r="D163" s="103" t="s">
        <v>617</v>
      </c>
      <c r="E163" s="102" t="s">
        <v>618</v>
      </c>
      <c r="F163" s="102" t="s">
        <v>619</v>
      </c>
      <c r="G163" s="102" t="s">
        <v>782</v>
      </c>
      <c r="H163" s="102" t="s">
        <v>783</v>
      </c>
      <c r="I163" s="102" t="s">
        <v>622</v>
      </c>
      <c r="J163" s="283" t="s">
        <v>623</v>
      </c>
      <c r="K163" s="102" t="s">
        <v>624</v>
      </c>
      <c r="L163" s="102" t="s">
        <v>784</v>
      </c>
      <c r="M163" s="102" t="s">
        <v>627</v>
      </c>
      <c r="N163" s="103" t="s">
        <v>628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84">
        <v>1</v>
      </c>
      <c r="B164" s="285">
        <v>41579</v>
      </c>
      <c r="C164" s="285"/>
      <c r="D164" s="286" t="s">
        <v>785</v>
      </c>
      <c r="E164" s="287" t="s">
        <v>786</v>
      </c>
      <c r="F164" s="288">
        <v>82</v>
      </c>
      <c r="G164" s="287" t="s">
        <v>787</v>
      </c>
      <c r="H164" s="287">
        <v>100</v>
      </c>
      <c r="I164" s="289">
        <v>100</v>
      </c>
      <c r="J164" s="290" t="s">
        <v>788</v>
      </c>
      <c r="K164" s="291">
        <f t="shared" ref="K164:K216" si="50">H164-F164</f>
        <v>18</v>
      </c>
      <c r="L164" s="292">
        <f t="shared" ref="L164:L216" si="51">K164/F164</f>
        <v>0.21951219512195122</v>
      </c>
      <c r="M164" s="287" t="s">
        <v>632</v>
      </c>
      <c r="N164" s="293">
        <v>42657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84">
        <v>2</v>
      </c>
      <c r="B165" s="285">
        <v>41794</v>
      </c>
      <c r="C165" s="285"/>
      <c r="D165" s="286" t="s">
        <v>789</v>
      </c>
      <c r="E165" s="287" t="s">
        <v>634</v>
      </c>
      <c r="F165" s="288">
        <v>257</v>
      </c>
      <c r="G165" s="287" t="s">
        <v>787</v>
      </c>
      <c r="H165" s="287">
        <v>300</v>
      </c>
      <c r="I165" s="289">
        <v>300</v>
      </c>
      <c r="J165" s="290" t="s">
        <v>788</v>
      </c>
      <c r="K165" s="291">
        <f t="shared" si="50"/>
        <v>43</v>
      </c>
      <c r="L165" s="292">
        <f t="shared" si="51"/>
        <v>0.16731517509727625</v>
      </c>
      <c r="M165" s="287" t="s">
        <v>632</v>
      </c>
      <c r="N165" s="293">
        <v>41822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84">
        <v>3</v>
      </c>
      <c r="B166" s="285">
        <v>41828</v>
      </c>
      <c r="C166" s="285"/>
      <c r="D166" s="286" t="s">
        <v>790</v>
      </c>
      <c r="E166" s="287" t="s">
        <v>634</v>
      </c>
      <c r="F166" s="288">
        <v>393</v>
      </c>
      <c r="G166" s="287" t="s">
        <v>787</v>
      </c>
      <c r="H166" s="287">
        <v>468</v>
      </c>
      <c r="I166" s="289">
        <v>468</v>
      </c>
      <c r="J166" s="290" t="s">
        <v>788</v>
      </c>
      <c r="K166" s="291">
        <f t="shared" si="50"/>
        <v>75</v>
      </c>
      <c r="L166" s="292">
        <f t="shared" si="51"/>
        <v>0.19083969465648856</v>
      </c>
      <c r="M166" s="287" t="s">
        <v>632</v>
      </c>
      <c r="N166" s="293">
        <v>41863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84">
        <v>4</v>
      </c>
      <c r="B167" s="285">
        <v>41857</v>
      </c>
      <c r="C167" s="285"/>
      <c r="D167" s="286" t="s">
        <v>791</v>
      </c>
      <c r="E167" s="287" t="s">
        <v>634</v>
      </c>
      <c r="F167" s="288">
        <v>205</v>
      </c>
      <c r="G167" s="287" t="s">
        <v>787</v>
      </c>
      <c r="H167" s="287">
        <v>275</v>
      </c>
      <c r="I167" s="289">
        <v>250</v>
      </c>
      <c r="J167" s="290" t="s">
        <v>788</v>
      </c>
      <c r="K167" s="291">
        <f t="shared" si="50"/>
        <v>70</v>
      </c>
      <c r="L167" s="292">
        <f t="shared" si="51"/>
        <v>0.34146341463414637</v>
      </c>
      <c r="M167" s="287" t="s">
        <v>632</v>
      </c>
      <c r="N167" s="293">
        <v>41962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84">
        <v>5</v>
      </c>
      <c r="B168" s="285">
        <v>41886</v>
      </c>
      <c r="C168" s="285"/>
      <c r="D168" s="286" t="s">
        <v>792</v>
      </c>
      <c r="E168" s="287" t="s">
        <v>634</v>
      </c>
      <c r="F168" s="288">
        <v>162</v>
      </c>
      <c r="G168" s="287" t="s">
        <v>787</v>
      </c>
      <c r="H168" s="287">
        <v>190</v>
      </c>
      <c r="I168" s="289">
        <v>190</v>
      </c>
      <c r="J168" s="290" t="s">
        <v>788</v>
      </c>
      <c r="K168" s="291">
        <f t="shared" si="50"/>
        <v>28</v>
      </c>
      <c r="L168" s="292">
        <f t="shared" si="51"/>
        <v>0.1728395061728395</v>
      </c>
      <c r="M168" s="287" t="s">
        <v>632</v>
      </c>
      <c r="N168" s="293">
        <v>42006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84">
        <v>6</v>
      </c>
      <c r="B169" s="285">
        <v>41886</v>
      </c>
      <c r="C169" s="285"/>
      <c r="D169" s="286" t="s">
        <v>793</v>
      </c>
      <c r="E169" s="287" t="s">
        <v>634</v>
      </c>
      <c r="F169" s="288">
        <v>75</v>
      </c>
      <c r="G169" s="287" t="s">
        <v>787</v>
      </c>
      <c r="H169" s="287">
        <v>91.5</v>
      </c>
      <c r="I169" s="289" t="s">
        <v>794</v>
      </c>
      <c r="J169" s="290" t="s">
        <v>795</v>
      </c>
      <c r="K169" s="291">
        <f t="shared" si="50"/>
        <v>16.5</v>
      </c>
      <c r="L169" s="292">
        <f t="shared" si="51"/>
        <v>0.22</v>
      </c>
      <c r="M169" s="287" t="s">
        <v>632</v>
      </c>
      <c r="N169" s="293">
        <v>41954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84">
        <v>7</v>
      </c>
      <c r="B170" s="285">
        <v>41913</v>
      </c>
      <c r="C170" s="285"/>
      <c r="D170" s="286" t="s">
        <v>796</v>
      </c>
      <c r="E170" s="287" t="s">
        <v>634</v>
      </c>
      <c r="F170" s="288">
        <v>850</v>
      </c>
      <c r="G170" s="287" t="s">
        <v>787</v>
      </c>
      <c r="H170" s="287">
        <v>982.5</v>
      </c>
      <c r="I170" s="289">
        <v>1050</v>
      </c>
      <c r="J170" s="290" t="s">
        <v>797</v>
      </c>
      <c r="K170" s="291">
        <f t="shared" si="50"/>
        <v>132.5</v>
      </c>
      <c r="L170" s="292">
        <f t="shared" si="51"/>
        <v>0.15588235294117647</v>
      </c>
      <c r="M170" s="287" t="s">
        <v>632</v>
      </c>
      <c r="N170" s="293">
        <v>42039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84">
        <v>8</v>
      </c>
      <c r="B171" s="285">
        <v>41913</v>
      </c>
      <c r="C171" s="285"/>
      <c r="D171" s="286" t="s">
        <v>798</v>
      </c>
      <c r="E171" s="287" t="s">
        <v>634</v>
      </c>
      <c r="F171" s="288">
        <v>475</v>
      </c>
      <c r="G171" s="287" t="s">
        <v>787</v>
      </c>
      <c r="H171" s="287">
        <v>515</v>
      </c>
      <c r="I171" s="289">
        <v>600</v>
      </c>
      <c r="J171" s="290" t="s">
        <v>799</v>
      </c>
      <c r="K171" s="291">
        <f t="shared" si="50"/>
        <v>40</v>
      </c>
      <c r="L171" s="292">
        <f t="shared" si="51"/>
        <v>8.4210526315789472E-2</v>
      </c>
      <c r="M171" s="287" t="s">
        <v>632</v>
      </c>
      <c r="N171" s="293">
        <v>41939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84">
        <v>9</v>
      </c>
      <c r="B172" s="285">
        <v>41913</v>
      </c>
      <c r="C172" s="285"/>
      <c r="D172" s="286" t="s">
        <v>800</v>
      </c>
      <c r="E172" s="287" t="s">
        <v>634</v>
      </c>
      <c r="F172" s="288">
        <v>86</v>
      </c>
      <c r="G172" s="287" t="s">
        <v>787</v>
      </c>
      <c r="H172" s="287">
        <v>99</v>
      </c>
      <c r="I172" s="289">
        <v>140</v>
      </c>
      <c r="J172" s="290" t="s">
        <v>801</v>
      </c>
      <c r="K172" s="291">
        <f t="shared" si="50"/>
        <v>13</v>
      </c>
      <c r="L172" s="292">
        <f t="shared" si="51"/>
        <v>0.15116279069767441</v>
      </c>
      <c r="M172" s="287" t="s">
        <v>632</v>
      </c>
      <c r="N172" s="293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84">
        <v>10</v>
      </c>
      <c r="B173" s="285">
        <v>41926</v>
      </c>
      <c r="C173" s="285"/>
      <c r="D173" s="286" t="s">
        <v>802</v>
      </c>
      <c r="E173" s="287" t="s">
        <v>634</v>
      </c>
      <c r="F173" s="288">
        <v>496.6</v>
      </c>
      <c r="G173" s="287" t="s">
        <v>787</v>
      </c>
      <c r="H173" s="287">
        <v>621</v>
      </c>
      <c r="I173" s="289">
        <v>580</v>
      </c>
      <c r="J173" s="290" t="s">
        <v>788</v>
      </c>
      <c r="K173" s="291">
        <f t="shared" si="50"/>
        <v>124.39999999999998</v>
      </c>
      <c r="L173" s="292">
        <f t="shared" si="51"/>
        <v>0.25050342327829234</v>
      </c>
      <c r="M173" s="287" t="s">
        <v>632</v>
      </c>
      <c r="N173" s="293">
        <v>42605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84">
        <v>11</v>
      </c>
      <c r="B174" s="285">
        <v>41926</v>
      </c>
      <c r="C174" s="285"/>
      <c r="D174" s="286" t="s">
        <v>803</v>
      </c>
      <c r="E174" s="287" t="s">
        <v>634</v>
      </c>
      <c r="F174" s="288">
        <v>2481.9</v>
      </c>
      <c r="G174" s="287" t="s">
        <v>787</v>
      </c>
      <c r="H174" s="287">
        <v>2840</v>
      </c>
      <c r="I174" s="289">
        <v>2870</v>
      </c>
      <c r="J174" s="290" t="s">
        <v>804</v>
      </c>
      <c r="K174" s="291">
        <f t="shared" si="50"/>
        <v>358.09999999999991</v>
      </c>
      <c r="L174" s="292">
        <f t="shared" si="51"/>
        <v>0.14428462065353154</v>
      </c>
      <c r="M174" s="287" t="s">
        <v>632</v>
      </c>
      <c r="N174" s="293">
        <v>42017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84">
        <v>12</v>
      </c>
      <c r="B175" s="285">
        <v>41928</v>
      </c>
      <c r="C175" s="285"/>
      <c r="D175" s="286" t="s">
        <v>805</v>
      </c>
      <c r="E175" s="287" t="s">
        <v>634</v>
      </c>
      <c r="F175" s="288">
        <v>84.5</v>
      </c>
      <c r="G175" s="287" t="s">
        <v>787</v>
      </c>
      <c r="H175" s="287">
        <v>93</v>
      </c>
      <c r="I175" s="289">
        <v>110</v>
      </c>
      <c r="J175" s="290" t="s">
        <v>806</v>
      </c>
      <c r="K175" s="291">
        <f t="shared" si="50"/>
        <v>8.5</v>
      </c>
      <c r="L175" s="292">
        <f t="shared" si="51"/>
        <v>0.10059171597633136</v>
      </c>
      <c r="M175" s="287" t="s">
        <v>632</v>
      </c>
      <c r="N175" s="293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84">
        <v>13</v>
      </c>
      <c r="B176" s="285">
        <v>41928</v>
      </c>
      <c r="C176" s="285"/>
      <c r="D176" s="286" t="s">
        <v>807</v>
      </c>
      <c r="E176" s="287" t="s">
        <v>634</v>
      </c>
      <c r="F176" s="288">
        <v>401</v>
      </c>
      <c r="G176" s="287" t="s">
        <v>787</v>
      </c>
      <c r="H176" s="287">
        <v>428</v>
      </c>
      <c r="I176" s="289">
        <v>450</v>
      </c>
      <c r="J176" s="290" t="s">
        <v>808</v>
      </c>
      <c r="K176" s="291">
        <f t="shared" si="50"/>
        <v>27</v>
      </c>
      <c r="L176" s="292">
        <f t="shared" si="51"/>
        <v>6.7331670822942641E-2</v>
      </c>
      <c r="M176" s="287" t="s">
        <v>632</v>
      </c>
      <c r="N176" s="293">
        <v>42020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84">
        <v>14</v>
      </c>
      <c r="B177" s="285">
        <v>41928</v>
      </c>
      <c r="C177" s="285"/>
      <c r="D177" s="286" t="s">
        <v>809</v>
      </c>
      <c r="E177" s="287" t="s">
        <v>634</v>
      </c>
      <c r="F177" s="288">
        <v>101</v>
      </c>
      <c r="G177" s="287" t="s">
        <v>787</v>
      </c>
      <c r="H177" s="287">
        <v>112</v>
      </c>
      <c r="I177" s="289">
        <v>120</v>
      </c>
      <c r="J177" s="290" t="s">
        <v>810</v>
      </c>
      <c r="K177" s="291">
        <f t="shared" si="50"/>
        <v>11</v>
      </c>
      <c r="L177" s="292">
        <f t="shared" si="51"/>
        <v>0.10891089108910891</v>
      </c>
      <c r="M177" s="287" t="s">
        <v>632</v>
      </c>
      <c r="N177" s="293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84">
        <v>15</v>
      </c>
      <c r="B178" s="285">
        <v>41954</v>
      </c>
      <c r="C178" s="285"/>
      <c r="D178" s="286" t="s">
        <v>811</v>
      </c>
      <c r="E178" s="287" t="s">
        <v>634</v>
      </c>
      <c r="F178" s="288">
        <v>59</v>
      </c>
      <c r="G178" s="287" t="s">
        <v>787</v>
      </c>
      <c r="H178" s="287">
        <v>76</v>
      </c>
      <c r="I178" s="289">
        <v>76</v>
      </c>
      <c r="J178" s="290" t="s">
        <v>788</v>
      </c>
      <c r="K178" s="291">
        <f t="shared" si="50"/>
        <v>17</v>
      </c>
      <c r="L178" s="292">
        <f t="shared" si="51"/>
        <v>0.28813559322033899</v>
      </c>
      <c r="M178" s="287" t="s">
        <v>632</v>
      </c>
      <c r="N178" s="293">
        <v>43032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84">
        <v>16</v>
      </c>
      <c r="B179" s="285">
        <v>41954</v>
      </c>
      <c r="C179" s="285"/>
      <c r="D179" s="286" t="s">
        <v>800</v>
      </c>
      <c r="E179" s="287" t="s">
        <v>634</v>
      </c>
      <c r="F179" s="288">
        <v>99</v>
      </c>
      <c r="G179" s="287" t="s">
        <v>787</v>
      </c>
      <c r="H179" s="287">
        <v>120</v>
      </c>
      <c r="I179" s="289">
        <v>120</v>
      </c>
      <c r="J179" s="290" t="s">
        <v>672</v>
      </c>
      <c r="K179" s="291">
        <f t="shared" si="50"/>
        <v>21</v>
      </c>
      <c r="L179" s="292">
        <f t="shared" si="51"/>
        <v>0.21212121212121213</v>
      </c>
      <c r="M179" s="287" t="s">
        <v>632</v>
      </c>
      <c r="N179" s="293">
        <v>41960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84">
        <v>17</v>
      </c>
      <c r="B180" s="285">
        <v>41956</v>
      </c>
      <c r="C180" s="285"/>
      <c r="D180" s="286" t="s">
        <v>812</v>
      </c>
      <c r="E180" s="287" t="s">
        <v>634</v>
      </c>
      <c r="F180" s="288">
        <v>22</v>
      </c>
      <c r="G180" s="287" t="s">
        <v>787</v>
      </c>
      <c r="H180" s="287">
        <v>33.549999999999997</v>
      </c>
      <c r="I180" s="289">
        <v>32</v>
      </c>
      <c r="J180" s="290" t="s">
        <v>813</v>
      </c>
      <c r="K180" s="291">
        <f t="shared" si="50"/>
        <v>11.549999999999997</v>
      </c>
      <c r="L180" s="292">
        <f t="shared" si="51"/>
        <v>0.52499999999999991</v>
      </c>
      <c r="M180" s="287" t="s">
        <v>632</v>
      </c>
      <c r="N180" s="293">
        <v>42188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84">
        <v>18</v>
      </c>
      <c r="B181" s="285">
        <v>41976</v>
      </c>
      <c r="C181" s="285"/>
      <c r="D181" s="286" t="s">
        <v>814</v>
      </c>
      <c r="E181" s="287" t="s">
        <v>634</v>
      </c>
      <c r="F181" s="288">
        <v>440</v>
      </c>
      <c r="G181" s="287" t="s">
        <v>787</v>
      </c>
      <c r="H181" s="287">
        <v>520</v>
      </c>
      <c r="I181" s="289">
        <v>520</v>
      </c>
      <c r="J181" s="290" t="s">
        <v>815</v>
      </c>
      <c r="K181" s="291">
        <f t="shared" si="50"/>
        <v>80</v>
      </c>
      <c r="L181" s="292">
        <f t="shared" si="51"/>
        <v>0.18181818181818182</v>
      </c>
      <c r="M181" s="287" t="s">
        <v>632</v>
      </c>
      <c r="N181" s="293">
        <v>42208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84">
        <v>19</v>
      </c>
      <c r="B182" s="285">
        <v>41976</v>
      </c>
      <c r="C182" s="285"/>
      <c r="D182" s="286" t="s">
        <v>816</v>
      </c>
      <c r="E182" s="287" t="s">
        <v>634</v>
      </c>
      <c r="F182" s="288">
        <v>360</v>
      </c>
      <c r="G182" s="287" t="s">
        <v>787</v>
      </c>
      <c r="H182" s="287">
        <v>427</v>
      </c>
      <c r="I182" s="289">
        <v>425</v>
      </c>
      <c r="J182" s="290" t="s">
        <v>817</v>
      </c>
      <c r="K182" s="291">
        <f t="shared" si="50"/>
        <v>67</v>
      </c>
      <c r="L182" s="292">
        <f t="shared" si="51"/>
        <v>0.18611111111111112</v>
      </c>
      <c r="M182" s="287" t="s">
        <v>632</v>
      </c>
      <c r="N182" s="293">
        <v>42058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84">
        <v>20</v>
      </c>
      <c r="B183" s="285">
        <v>42012</v>
      </c>
      <c r="C183" s="285"/>
      <c r="D183" s="286" t="s">
        <v>818</v>
      </c>
      <c r="E183" s="287" t="s">
        <v>634</v>
      </c>
      <c r="F183" s="288">
        <v>360</v>
      </c>
      <c r="G183" s="287" t="s">
        <v>787</v>
      </c>
      <c r="H183" s="287">
        <v>455</v>
      </c>
      <c r="I183" s="289">
        <v>420</v>
      </c>
      <c r="J183" s="290" t="s">
        <v>819</v>
      </c>
      <c r="K183" s="291">
        <f t="shared" si="50"/>
        <v>95</v>
      </c>
      <c r="L183" s="292">
        <f t="shared" si="51"/>
        <v>0.2638888888888889</v>
      </c>
      <c r="M183" s="287" t="s">
        <v>632</v>
      </c>
      <c r="N183" s="293">
        <v>42024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84">
        <v>21</v>
      </c>
      <c r="B184" s="285">
        <v>42012</v>
      </c>
      <c r="C184" s="285"/>
      <c r="D184" s="286" t="s">
        <v>820</v>
      </c>
      <c r="E184" s="287" t="s">
        <v>634</v>
      </c>
      <c r="F184" s="288">
        <v>130</v>
      </c>
      <c r="G184" s="287"/>
      <c r="H184" s="287">
        <v>175.5</v>
      </c>
      <c r="I184" s="289">
        <v>165</v>
      </c>
      <c r="J184" s="290" t="s">
        <v>821</v>
      </c>
      <c r="K184" s="291">
        <f t="shared" si="50"/>
        <v>45.5</v>
      </c>
      <c r="L184" s="292">
        <f t="shared" si="51"/>
        <v>0.35</v>
      </c>
      <c r="M184" s="287" t="s">
        <v>632</v>
      </c>
      <c r="N184" s="293">
        <v>43088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84">
        <v>22</v>
      </c>
      <c r="B185" s="285">
        <v>42040</v>
      </c>
      <c r="C185" s="285"/>
      <c r="D185" s="286" t="s">
        <v>392</v>
      </c>
      <c r="E185" s="287" t="s">
        <v>786</v>
      </c>
      <c r="F185" s="288">
        <v>98</v>
      </c>
      <c r="G185" s="287"/>
      <c r="H185" s="287">
        <v>120</v>
      </c>
      <c r="I185" s="289">
        <v>120</v>
      </c>
      <c r="J185" s="290" t="s">
        <v>788</v>
      </c>
      <c r="K185" s="291">
        <f t="shared" si="50"/>
        <v>22</v>
      </c>
      <c r="L185" s="292">
        <f t="shared" si="51"/>
        <v>0.22448979591836735</v>
      </c>
      <c r="M185" s="287" t="s">
        <v>632</v>
      </c>
      <c r="N185" s="293">
        <v>42753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84">
        <v>23</v>
      </c>
      <c r="B186" s="285">
        <v>42040</v>
      </c>
      <c r="C186" s="285"/>
      <c r="D186" s="286" t="s">
        <v>822</v>
      </c>
      <c r="E186" s="287" t="s">
        <v>786</v>
      </c>
      <c r="F186" s="288">
        <v>196</v>
      </c>
      <c r="G186" s="287"/>
      <c r="H186" s="287">
        <v>262</v>
      </c>
      <c r="I186" s="289">
        <v>255</v>
      </c>
      <c r="J186" s="290" t="s">
        <v>788</v>
      </c>
      <c r="K186" s="291">
        <f t="shared" si="50"/>
        <v>66</v>
      </c>
      <c r="L186" s="292">
        <f t="shared" si="51"/>
        <v>0.33673469387755101</v>
      </c>
      <c r="M186" s="287" t="s">
        <v>632</v>
      </c>
      <c r="N186" s="293">
        <v>42599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94">
        <v>24</v>
      </c>
      <c r="B187" s="295">
        <v>42067</v>
      </c>
      <c r="C187" s="295"/>
      <c r="D187" s="296" t="s">
        <v>391</v>
      </c>
      <c r="E187" s="297" t="s">
        <v>786</v>
      </c>
      <c r="F187" s="298">
        <v>235</v>
      </c>
      <c r="G187" s="298"/>
      <c r="H187" s="299">
        <v>77</v>
      </c>
      <c r="I187" s="299" t="s">
        <v>823</v>
      </c>
      <c r="J187" s="300" t="s">
        <v>824</v>
      </c>
      <c r="K187" s="301">
        <f t="shared" si="50"/>
        <v>-158</v>
      </c>
      <c r="L187" s="302">
        <f t="shared" si="51"/>
        <v>-0.67234042553191486</v>
      </c>
      <c r="M187" s="298" t="s">
        <v>670</v>
      </c>
      <c r="N187" s="295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84">
        <v>25</v>
      </c>
      <c r="B188" s="285">
        <v>42067</v>
      </c>
      <c r="C188" s="285"/>
      <c r="D188" s="286" t="s">
        <v>825</v>
      </c>
      <c r="E188" s="287" t="s">
        <v>786</v>
      </c>
      <c r="F188" s="288">
        <v>185</v>
      </c>
      <c r="G188" s="287"/>
      <c r="H188" s="287">
        <v>224</v>
      </c>
      <c r="I188" s="289" t="s">
        <v>826</v>
      </c>
      <c r="J188" s="290" t="s">
        <v>788</v>
      </c>
      <c r="K188" s="291">
        <f t="shared" si="50"/>
        <v>39</v>
      </c>
      <c r="L188" s="292">
        <f t="shared" si="51"/>
        <v>0.21081081081081082</v>
      </c>
      <c r="M188" s="287" t="s">
        <v>632</v>
      </c>
      <c r="N188" s="293">
        <v>42647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94">
        <v>26</v>
      </c>
      <c r="B189" s="295">
        <v>42090</v>
      </c>
      <c r="C189" s="295"/>
      <c r="D189" s="303" t="s">
        <v>827</v>
      </c>
      <c r="E189" s="298" t="s">
        <v>786</v>
      </c>
      <c r="F189" s="298">
        <v>49.5</v>
      </c>
      <c r="G189" s="299"/>
      <c r="H189" s="299">
        <v>15.85</v>
      </c>
      <c r="I189" s="299">
        <v>67</v>
      </c>
      <c r="J189" s="300" t="s">
        <v>828</v>
      </c>
      <c r="K189" s="299">
        <f t="shared" si="50"/>
        <v>-33.65</v>
      </c>
      <c r="L189" s="304">
        <f t="shared" si="51"/>
        <v>-0.67979797979797973</v>
      </c>
      <c r="M189" s="298" t="s">
        <v>670</v>
      </c>
      <c r="N189" s="305">
        <v>43627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84">
        <v>27</v>
      </c>
      <c r="B190" s="285">
        <v>42093</v>
      </c>
      <c r="C190" s="285"/>
      <c r="D190" s="286" t="s">
        <v>829</v>
      </c>
      <c r="E190" s="287" t="s">
        <v>786</v>
      </c>
      <c r="F190" s="288">
        <v>183.5</v>
      </c>
      <c r="G190" s="287"/>
      <c r="H190" s="287">
        <v>219</v>
      </c>
      <c r="I190" s="289">
        <v>218</v>
      </c>
      <c r="J190" s="290" t="s">
        <v>830</v>
      </c>
      <c r="K190" s="291">
        <f t="shared" si="50"/>
        <v>35.5</v>
      </c>
      <c r="L190" s="292">
        <f t="shared" si="51"/>
        <v>0.19346049046321526</v>
      </c>
      <c r="M190" s="287" t="s">
        <v>632</v>
      </c>
      <c r="N190" s="293">
        <v>42103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84">
        <v>28</v>
      </c>
      <c r="B191" s="285">
        <v>42114</v>
      </c>
      <c r="C191" s="285"/>
      <c r="D191" s="286" t="s">
        <v>831</v>
      </c>
      <c r="E191" s="287" t="s">
        <v>786</v>
      </c>
      <c r="F191" s="288">
        <f>(227+237)/2</f>
        <v>232</v>
      </c>
      <c r="G191" s="287"/>
      <c r="H191" s="287">
        <v>298</v>
      </c>
      <c r="I191" s="289">
        <v>298</v>
      </c>
      <c r="J191" s="290" t="s">
        <v>788</v>
      </c>
      <c r="K191" s="291">
        <f t="shared" si="50"/>
        <v>66</v>
      </c>
      <c r="L191" s="292">
        <f t="shared" si="51"/>
        <v>0.28448275862068967</v>
      </c>
      <c r="M191" s="287" t="s">
        <v>632</v>
      </c>
      <c r="N191" s="293">
        <v>42823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84">
        <v>29</v>
      </c>
      <c r="B192" s="285">
        <v>42128</v>
      </c>
      <c r="C192" s="285"/>
      <c r="D192" s="286" t="s">
        <v>832</v>
      </c>
      <c r="E192" s="287" t="s">
        <v>634</v>
      </c>
      <c r="F192" s="288">
        <v>385</v>
      </c>
      <c r="G192" s="287"/>
      <c r="H192" s="287">
        <f>212.5+331</f>
        <v>543.5</v>
      </c>
      <c r="I192" s="289">
        <v>510</v>
      </c>
      <c r="J192" s="290" t="s">
        <v>833</v>
      </c>
      <c r="K192" s="291">
        <f t="shared" si="50"/>
        <v>158.5</v>
      </c>
      <c r="L192" s="292">
        <f t="shared" si="51"/>
        <v>0.41168831168831171</v>
      </c>
      <c r="M192" s="287" t="s">
        <v>632</v>
      </c>
      <c r="N192" s="293">
        <v>42235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84">
        <v>30</v>
      </c>
      <c r="B193" s="285">
        <v>42128</v>
      </c>
      <c r="C193" s="285"/>
      <c r="D193" s="286" t="s">
        <v>834</v>
      </c>
      <c r="E193" s="287" t="s">
        <v>634</v>
      </c>
      <c r="F193" s="288">
        <v>115.5</v>
      </c>
      <c r="G193" s="287"/>
      <c r="H193" s="287">
        <v>146</v>
      </c>
      <c r="I193" s="289">
        <v>142</v>
      </c>
      <c r="J193" s="290" t="s">
        <v>835</v>
      </c>
      <c r="K193" s="291">
        <f t="shared" si="50"/>
        <v>30.5</v>
      </c>
      <c r="L193" s="292">
        <f t="shared" si="51"/>
        <v>0.26406926406926406</v>
      </c>
      <c r="M193" s="287" t="s">
        <v>632</v>
      </c>
      <c r="N193" s="293">
        <v>42202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84">
        <v>31</v>
      </c>
      <c r="B194" s="285">
        <v>42151</v>
      </c>
      <c r="C194" s="285"/>
      <c r="D194" s="286" t="s">
        <v>836</v>
      </c>
      <c r="E194" s="287" t="s">
        <v>634</v>
      </c>
      <c r="F194" s="288">
        <v>237.5</v>
      </c>
      <c r="G194" s="287"/>
      <c r="H194" s="287">
        <v>279.5</v>
      </c>
      <c r="I194" s="289">
        <v>278</v>
      </c>
      <c r="J194" s="290" t="s">
        <v>788</v>
      </c>
      <c r="K194" s="291">
        <f t="shared" si="50"/>
        <v>42</v>
      </c>
      <c r="L194" s="292">
        <f t="shared" si="51"/>
        <v>0.17684210526315788</v>
      </c>
      <c r="M194" s="287" t="s">
        <v>632</v>
      </c>
      <c r="N194" s="293">
        <v>42222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84">
        <v>32</v>
      </c>
      <c r="B195" s="285">
        <v>42174</v>
      </c>
      <c r="C195" s="285"/>
      <c r="D195" s="286" t="s">
        <v>807</v>
      </c>
      <c r="E195" s="287" t="s">
        <v>786</v>
      </c>
      <c r="F195" s="288">
        <v>340</v>
      </c>
      <c r="G195" s="287"/>
      <c r="H195" s="287">
        <v>448</v>
      </c>
      <c r="I195" s="289">
        <v>448</v>
      </c>
      <c r="J195" s="290" t="s">
        <v>788</v>
      </c>
      <c r="K195" s="291">
        <f t="shared" si="50"/>
        <v>108</v>
      </c>
      <c r="L195" s="292">
        <f t="shared" si="51"/>
        <v>0.31764705882352939</v>
      </c>
      <c r="M195" s="287" t="s">
        <v>632</v>
      </c>
      <c r="N195" s="293">
        <v>43018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84">
        <v>33</v>
      </c>
      <c r="B196" s="285">
        <v>42191</v>
      </c>
      <c r="C196" s="285"/>
      <c r="D196" s="286" t="s">
        <v>837</v>
      </c>
      <c r="E196" s="287" t="s">
        <v>786</v>
      </c>
      <c r="F196" s="288">
        <v>390</v>
      </c>
      <c r="G196" s="287"/>
      <c r="H196" s="287">
        <v>460</v>
      </c>
      <c r="I196" s="289">
        <v>460</v>
      </c>
      <c r="J196" s="290" t="s">
        <v>788</v>
      </c>
      <c r="K196" s="291">
        <f t="shared" si="50"/>
        <v>70</v>
      </c>
      <c r="L196" s="292">
        <f t="shared" si="51"/>
        <v>0.17948717948717949</v>
      </c>
      <c r="M196" s="287" t="s">
        <v>632</v>
      </c>
      <c r="N196" s="293">
        <v>42478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94">
        <v>34</v>
      </c>
      <c r="B197" s="295">
        <v>42195</v>
      </c>
      <c r="C197" s="295"/>
      <c r="D197" s="296" t="s">
        <v>838</v>
      </c>
      <c r="E197" s="297" t="s">
        <v>786</v>
      </c>
      <c r="F197" s="298">
        <v>122.5</v>
      </c>
      <c r="G197" s="298"/>
      <c r="H197" s="299">
        <v>61</v>
      </c>
      <c r="I197" s="299">
        <v>172</v>
      </c>
      <c r="J197" s="300" t="s">
        <v>839</v>
      </c>
      <c r="K197" s="301">
        <f t="shared" si="50"/>
        <v>-61.5</v>
      </c>
      <c r="L197" s="302">
        <f t="shared" si="51"/>
        <v>-0.50204081632653064</v>
      </c>
      <c r="M197" s="298" t="s">
        <v>670</v>
      </c>
      <c r="N197" s="295">
        <v>43333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84">
        <v>35</v>
      </c>
      <c r="B198" s="285">
        <v>42219</v>
      </c>
      <c r="C198" s="285"/>
      <c r="D198" s="286" t="s">
        <v>840</v>
      </c>
      <c r="E198" s="287" t="s">
        <v>786</v>
      </c>
      <c r="F198" s="288">
        <v>297.5</v>
      </c>
      <c r="G198" s="287"/>
      <c r="H198" s="287">
        <v>350</v>
      </c>
      <c r="I198" s="289">
        <v>360</v>
      </c>
      <c r="J198" s="290" t="s">
        <v>841</v>
      </c>
      <c r="K198" s="291">
        <f t="shared" si="50"/>
        <v>52.5</v>
      </c>
      <c r="L198" s="292">
        <f t="shared" si="51"/>
        <v>0.17647058823529413</v>
      </c>
      <c r="M198" s="287" t="s">
        <v>632</v>
      </c>
      <c r="N198" s="293">
        <v>42232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84">
        <v>36</v>
      </c>
      <c r="B199" s="285">
        <v>42219</v>
      </c>
      <c r="C199" s="285"/>
      <c r="D199" s="286" t="s">
        <v>842</v>
      </c>
      <c r="E199" s="287" t="s">
        <v>786</v>
      </c>
      <c r="F199" s="288">
        <v>115.5</v>
      </c>
      <c r="G199" s="287"/>
      <c r="H199" s="287">
        <v>149</v>
      </c>
      <c r="I199" s="289">
        <v>140</v>
      </c>
      <c r="J199" s="290" t="s">
        <v>843</v>
      </c>
      <c r="K199" s="291">
        <f t="shared" si="50"/>
        <v>33.5</v>
      </c>
      <c r="L199" s="292">
        <f t="shared" si="51"/>
        <v>0.29004329004329005</v>
      </c>
      <c r="M199" s="287" t="s">
        <v>632</v>
      </c>
      <c r="N199" s="293">
        <v>42740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84">
        <v>37</v>
      </c>
      <c r="B200" s="285">
        <v>42251</v>
      </c>
      <c r="C200" s="285"/>
      <c r="D200" s="286" t="s">
        <v>836</v>
      </c>
      <c r="E200" s="287" t="s">
        <v>786</v>
      </c>
      <c r="F200" s="288">
        <v>226</v>
      </c>
      <c r="G200" s="287"/>
      <c r="H200" s="287">
        <v>292</v>
      </c>
      <c r="I200" s="289">
        <v>292</v>
      </c>
      <c r="J200" s="290" t="s">
        <v>844</v>
      </c>
      <c r="K200" s="291">
        <f t="shared" si="50"/>
        <v>66</v>
      </c>
      <c r="L200" s="292">
        <f t="shared" si="51"/>
        <v>0.29203539823008851</v>
      </c>
      <c r="M200" s="287" t="s">
        <v>632</v>
      </c>
      <c r="N200" s="293">
        <v>42286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84">
        <v>38</v>
      </c>
      <c r="B201" s="285">
        <v>42254</v>
      </c>
      <c r="C201" s="285"/>
      <c r="D201" s="286" t="s">
        <v>831</v>
      </c>
      <c r="E201" s="287" t="s">
        <v>786</v>
      </c>
      <c r="F201" s="288">
        <v>232.5</v>
      </c>
      <c r="G201" s="287"/>
      <c r="H201" s="287">
        <v>312.5</v>
      </c>
      <c r="I201" s="289">
        <v>310</v>
      </c>
      <c r="J201" s="290" t="s">
        <v>788</v>
      </c>
      <c r="K201" s="291">
        <f t="shared" si="50"/>
        <v>80</v>
      </c>
      <c r="L201" s="292">
        <f t="shared" si="51"/>
        <v>0.34408602150537637</v>
      </c>
      <c r="M201" s="287" t="s">
        <v>632</v>
      </c>
      <c r="N201" s="293">
        <v>42823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84">
        <v>39</v>
      </c>
      <c r="B202" s="285">
        <v>42268</v>
      </c>
      <c r="C202" s="285"/>
      <c r="D202" s="286" t="s">
        <v>845</v>
      </c>
      <c r="E202" s="287" t="s">
        <v>786</v>
      </c>
      <c r="F202" s="288">
        <v>196.5</v>
      </c>
      <c r="G202" s="287"/>
      <c r="H202" s="287">
        <v>238</v>
      </c>
      <c r="I202" s="289">
        <v>238</v>
      </c>
      <c r="J202" s="290" t="s">
        <v>844</v>
      </c>
      <c r="K202" s="291">
        <f t="shared" si="50"/>
        <v>41.5</v>
      </c>
      <c r="L202" s="292">
        <f t="shared" si="51"/>
        <v>0.21119592875318066</v>
      </c>
      <c r="M202" s="287" t="s">
        <v>632</v>
      </c>
      <c r="N202" s="293">
        <v>42291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84">
        <v>40</v>
      </c>
      <c r="B203" s="285">
        <v>42271</v>
      </c>
      <c r="C203" s="285"/>
      <c r="D203" s="286" t="s">
        <v>785</v>
      </c>
      <c r="E203" s="287" t="s">
        <v>786</v>
      </c>
      <c r="F203" s="288">
        <v>65</v>
      </c>
      <c r="G203" s="287"/>
      <c r="H203" s="287">
        <v>82</v>
      </c>
      <c r="I203" s="289">
        <v>82</v>
      </c>
      <c r="J203" s="290" t="s">
        <v>844</v>
      </c>
      <c r="K203" s="291">
        <f t="shared" si="50"/>
        <v>17</v>
      </c>
      <c r="L203" s="292">
        <f t="shared" si="51"/>
        <v>0.26153846153846155</v>
      </c>
      <c r="M203" s="287" t="s">
        <v>632</v>
      </c>
      <c r="N203" s="293">
        <v>42578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84">
        <v>41</v>
      </c>
      <c r="B204" s="285">
        <v>42291</v>
      </c>
      <c r="C204" s="285"/>
      <c r="D204" s="286" t="s">
        <v>846</v>
      </c>
      <c r="E204" s="287" t="s">
        <v>786</v>
      </c>
      <c r="F204" s="288">
        <v>144</v>
      </c>
      <c r="G204" s="287"/>
      <c r="H204" s="287">
        <v>182.5</v>
      </c>
      <c r="I204" s="289">
        <v>181</v>
      </c>
      <c r="J204" s="290" t="s">
        <v>844</v>
      </c>
      <c r="K204" s="291">
        <f t="shared" si="50"/>
        <v>38.5</v>
      </c>
      <c r="L204" s="292">
        <f t="shared" si="51"/>
        <v>0.2673611111111111</v>
      </c>
      <c r="M204" s="287" t="s">
        <v>632</v>
      </c>
      <c r="N204" s="293">
        <v>42817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84">
        <v>42</v>
      </c>
      <c r="B205" s="285">
        <v>42291</v>
      </c>
      <c r="C205" s="285"/>
      <c r="D205" s="286" t="s">
        <v>847</v>
      </c>
      <c r="E205" s="287" t="s">
        <v>786</v>
      </c>
      <c r="F205" s="288">
        <v>264</v>
      </c>
      <c r="G205" s="287"/>
      <c r="H205" s="287">
        <v>311</v>
      </c>
      <c r="I205" s="289">
        <v>311</v>
      </c>
      <c r="J205" s="290" t="s">
        <v>844</v>
      </c>
      <c r="K205" s="291">
        <f t="shared" si="50"/>
        <v>47</v>
      </c>
      <c r="L205" s="292">
        <f t="shared" si="51"/>
        <v>0.17803030303030304</v>
      </c>
      <c r="M205" s="287" t="s">
        <v>632</v>
      </c>
      <c r="N205" s="293">
        <v>42604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84">
        <v>43</v>
      </c>
      <c r="B206" s="285">
        <v>42318</v>
      </c>
      <c r="C206" s="285"/>
      <c r="D206" s="286" t="s">
        <v>848</v>
      </c>
      <c r="E206" s="287" t="s">
        <v>634</v>
      </c>
      <c r="F206" s="288">
        <v>549.5</v>
      </c>
      <c r="G206" s="287"/>
      <c r="H206" s="287">
        <v>630</v>
      </c>
      <c r="I206" s="289">
        <v>630</v>
      </c>
      <c r="J206" s="290" t="s">
        <v>844</v>
      </c>
      <c r="K206" s="291">
        <f t="shared" si="50"/>
        <v>80.5</v>
      </c>
      <c r="L206" s="292">
        <f t="shared" si="51"/>
        <v>0.1464968152866242</v>
      </c>
      <c r="M206" s="287" t="s">
        <v>632</v>
      </c>
      <c r="N206" s="293">
        <v>42419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84">
        <v>44</v>
      </c>
      <c r="B207" s="285">
        <v>42342</v>
      </c>
      <c r="C207" s="285"/>
      <c r="D207" s="286" t="s">
        <v>849</v>
      </c>
      <c r="E207" s="287" t="s">
        <v>786</v>
      </c>
      <c r="F207" s="288">
        <v>1027.5</v>
      </c>
      <c r="G207" s="287"/>
      <c r="H207" s="287">
        <v>1315</v>
      </c>
      <c r="I207" s="289">
        <v>1250</v>
      </c>
      <c r="J207" s="290" t="s">
        <v>844</v>
      </c>
      <c r="K207" s="291">
        <f t="shared" si="50"/>
        <v>287.5</v>
      </c>
      <c r="L207" s="292">
        <f t="shared" si="51"/>
        <v>0.27980535279805352</v>
      </c>
      <c r="M207" s="287" t="s">
        <v>632</v>
      </c>
      <c r="N207" s="293">
        <v>43244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84">
        <v>45</v>
      </c>
      <c r="B208" s="285">
        <v>42367</v>
      </c>
      <c r="C208" s="285"/>
      <c r="D208" s="286" t="s">
        <v>850</v>
      </c>
      <c r="E208" s="287" t="s">
        <v>786</v>
      </c>
      <c r="F208" s="288">
        <v>465</v>
      </c>
      <c r="G208" s="287"/>
      <c r="H208" s="287">
        <v>540</v>
      </c>
      <c r="I208" s="289">
        <v>540</v>
      </c>
      <c r="J208" s="290" t="s">
        <v>844</v>
      </c>
      <c r="K208" s="291">
        <f t="shared" si="50"/>
        <v>75</v>
      </c>
      <c r="L208" s="292">
        <f t="shared" si="51"/>
        <v>0.16129032258064516</v>
      </c>
      <c r="M208" s="287" t="s">
        <v>632</v>
      </c>
      <c r="N208" s="293">
        <v>42530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84">
        <v>46</v>
      </c>
      <c r="B209" s="285">
        <v>42380</v>
      </c>
      <c r="C209" s="285"/>
      <c r="D209" s="286" t="s">
        <v>392</v>
      </c>
      <c r="E209" s="287" t="s">
        <v>634</v>
      </c>
      <c r="F209" s="288">
        <v>81</v>
      </c>
      <c r="G209" s="287"/>
      <c r="H209" s="287">
        <v>110</v>
      </c>
      <c r="I209" s="289">
        <v>110</v>
      </c>
      <c r="J209" s="290" t="s">
        <v>844</v>
      </c>
      <c r="K209" s="291">
        <f t="shared" si="50"/>
        <v>29</v>
      </c>
      <c r="L209" s="292">
        <f t="shared" si="51"/>
        <v>0.35802469135802467</v>
      </c>
      <c r="M209" s="287" t="s">
        <v>632</v>
      </c>
      <c r="N209" s="293">
        <v>42745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84">
        <v>47</v>
      </c>
      <c r="B210" s="285">
        <v>42382</v>
      </c>
      <c r="C210" s="285"/>
      <c r="D210" s="286" t="s">
        <v>851</v>
      </c>
      <c r="E210" s="287" t="s">
        <v>634</v>
      </c>
      <c r="F210" s="288">
        <v>417.5</v>
      </c>
      <c r="G210" s="287"/>
      <c r="H210" s="287">
        <v>547</v>
      </c>
      <c r="I210" s="289">
        <v>535</v>
      </c>
      <c r="J210" s="290" t="s">
        <v>844</v>
      </c>
      <c r="K210" s="291">
        <f t="shared" si="50"/>
        <v>129.5</v>
      </c>
      <c r="L210" s="292">
        <f t="shared" si="51"/>
        <v>0.31017964071856285</v>
      </c>
      <c r="M210" s="287" t="s">
        <v>632</v>
      </c>
      <c r="N210" s="293">
        <v>42578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84">
        <v>48</v>
      </c>
      <c r="B211" s="285">
        <v>42408</v>
      </c>
      <c r="C211" s="285"/>
      <c r="D211" s="286" t="s">
        <v>852</v>
      </c>
      <c r="E211" s="287" t="s">
        <v>786</v>
      </c>
      <c r="F211" s="288">
        <v>650</v>
      </c>
      <c r="G211" s="287"/>
      <c r="H211" s="287">
        <v>800</v>
      </c>
      <c r="I211" s="289">
        <v>800</v>
      </c>
      <c r="J211" s="290" t="s">
        <v>844</v>
      </c>
      <c r="K211" s="291">
        <f t="shared" si="50"/>
        <v>150</v>
      </c>
      <c r="L211" s="292">
        <f t="shared" si="51"/>
        <v>0.23076923076923078</v>
      </c>
      <c r="M211" s="287" t="s">
        <v>632</v>
      </c>
      <c r="N211" s="293">
        <v>43154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84">
        <v>49</v>
      </c>
      <c r="B212" s="285">
        <v>42433</v>
      </c>
      <c r="C212" s="285"/>
      <c r="D212" s="286" t="s">
        <v>212</v>
      </c>
      <c r="E212" s="287" t="s">
        <v>786</v>
      </c>
      <c r="F212" s="288">
        <v>437.5</v>
      </c>
      <c r="G212" s="287"/>
      <c r="H212" s="287">
        <v>504.5</v>
      </c>
      <c r="I212" s="289">
        <v>522</v>
      </c>
      <c r="J212" s="290" t="s">
        <v>853</v>
      </c>
      <c r="K212" s="291">
        <f t="shared" si="50"/>
        <v>67</v>
      </c>
      <c r="L212" s="292">
        <f t="shared" si="51"/>
        <v>0.15314285714285714</v>
      </c>
      <c r="M212" s="287" t="s">
        <v>632</v>
      </c>
      <c r="N212" s="293">
        <v>42480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84">
        <v>50</v>
      </c>
      <c r="B213" s="285">
        <v>42438</v>
      </c>
      <c r="C213" s="285"/>
      <c r="D213" s="286" t="s">
        <v>854</v>
      </c>
      <c r="E213" s="287" t="s">
        <v>786</v>
      </c>
      <c r="F213" s="288">
        <v>189.5</v>
      </c>
      <c r="G213" s="287"/>
      <c r="H213" s="287">
        <v>218</v>
      </c>
      <c r="I213" s="289">
        <v>218</v>
      </c>
      <c r="J213" s="290" t="s">
        <v>844</v>
      </c>
      <c r="K213" s="291">
        <f t="shared" si="50"/>
        <v>28.5</v>
      </c>
      <c r="L213" s="292">
        <f t="shared" si="51"/>
        <v>0.15039577836411611</v>
      </c>
      <c r="M213" s="287" t="s">
        <v>632</v>
      </c>
      <c r="N213" s="293">
        <v>43034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94">
        <v>51</v>
      </c>
      <c r="B214" s="295">
        <v>42471</v>
      </c>
      <c r="C214" s="295"/>
      <c r="D214" s="303" t="s">
        <v>855</v>
      </c>
      <c r="E214" s="298" t="s">
        <v>786</v>
      </c>
      <c r="F214" s="298">
        <v>36.5</v>
      </c>
      <c r="G214" s="299"/>
      <c r="H214" s="299">
        <v>15.85</v>
      </c>
      <c r="I214" s="299">
        <v>60</v>
      </c>
      <c r="J214" s="300" t="s">
        <v>856</v>
      </c>
      <c r="K214" s="301">
        <f t="shared" si="50"/>
        <v>-20.65</v>
      </c>
      <c r="L214" s="302">
        <f t="shared" si="51"/>
        <v>-0.5657534246575342</v>
      </c>
      <c r="M214" s="298" t="s">
        <v>670</v>
      </c>
      <c r="N214" s="306">
        <v>43627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84">
        <v>52</v>
      </c>
      <c r="B215" s="285">
        <v>42472</v>
      </c>
      <c r="C215" s="285"/>
      <c r="D215" s="286" t="s">
        <v>857</v>
      </c>
      <c r="E215" s="287" t="s">
        <v>786</v>
      </c>
      <c r="F215" s="288">
        <v>93</v>
      </c>
      <c r="G215" s="287"/>
      <c r="H215" s="287">
        <v>149</v>
      </c>
      <c r="I215" s="289">
        <v>140</v>
      </c>
      <c r="J215" s="290" t="s">
        <v>858</v>
      </c>
      <c r="K215" s="291">
        <f t="shared" si="50"/>
        <v>56</v>
      </c>
      <c r="L215" s="292">
        <f t="shared" si="51"/>
        <v>0.60215053763440862</v>
      </c>
      <c r="M215" s="287" t="s">
        <v>632</v>
      </c>
      <c r="N215" s="293">
        <v>42740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84">
        <v>53</v>
      </c>
      <c r="B216" s="285">
        <v>42472</v>
      </c>
      <c r="C216" s="285"/>
      <c r="D216" s="286" t="s">
        <v>859</v>
      </c>
      <c r="E216" s="287" t="s">
        <v>786</v>
      </c>
      <c r="F216" s="288">
        <v>130</v>
      </c>
      <c r="G216" s="287"/>
      <c r="H216" s="287">
        <v>150</v>
      </c>
      <c r="I216" s="289" t="s">
        <v>860</v>
      </c>
      <c r="J216" s="290" t="s">
        <v>844</v>
      </c>
      <c r="K216" s="291">
        <f t="shared" si="50"/>
        <v>20</v>
      </c>
      <c r="L216" s="292">
        <f t="shared" si="51"/>
        <v>0.15384615384615385</v>
      </c>
      <c r="M216" s="287" t="s">
        <v>632</v>
      </c>
      <c r="N216" s="293">
        <v>42564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84">
        <v>54</v>
      </c>
      <c r="B217" s="285">
        <v>42473</v>
      </c>
      <c r="C217" s="285"/>
      <c r="D217" s="286" t="s">
        <v>861</v>
      </c>
      <c r="E217" s="287" t="s">
        <v>786</v>
      </c>
      <c r="F217" s="288">
        <v>196</v>
      </c>
      <c r="G217" s="287"/>
      <c r="H217" s="287">
        <v>299</v>
      </c>
      <c r="I217" s="289">
        <v>299</v>
      </c>
      <c r="J217" s="290" t="s">
        <v>844</v>
      </c>
      <c r="K217" s="291">
        <v>103</v>
      </c>
      <c r="L217" s="292">
        <v>0.52551020408163296</v>
      </c>
      <c r="M217" s="287" t="s">
        <v>632</v>
      </c>
      <c r="N217" s="293">
        <v>42620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84">
        <v>55</v>
      </c>
      <c r="B218" s="285">
        <v>42473</v>
      </c>
      <c r="C218" s="285"/>
      <c r="D218" s="286" t="s">
        <v>862</v>
      </c>
      <c r="E218" s="287" t="s">
        <v>786</v>
      </c>
      <c r="F218" s="288">
        <v>88</v>
      </c>
      <c r="G218" s="287"/>
      <c r="H218" s="287">
        <v>103</v>
      </c>
      <c r="I218" s="289">
        <v>103</v>
      </c>
      <c r="J218" s="290" t="s">
        <v>844</v>
      </c>
      <c r="K218" s="291">
        <v>15</v>
      </c>
      <c r="L218" s="292">
        <v>0.170454545454545</v>
      </c>
      <c r="M218" s="287" t="s">
        <v>632</v>
      </c>
      <c r="N218" s="293">
        <v>42530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84">
        <v>56</v>
      </c>
      <c r="B219" s="285">
        <v>42492</v>
      </c>
      <c r="C219" s="285"/>
      <c r="D219" s="286" t="s">
        <v>863</v>
      </c>
      <c r="E219" s="287" t="s">
        <v>786</v>
      </c>
      <c r="F219" s="288">
        <v>127.5</v>
      </c>
      <c r="G219" s="287"/>
      <c r="H219" s="287">
        <v>148</v>
      </c>
      <c r="I219" s="289" t="s">
        <v>864</v>
      </c>
      <c r="J219" s="290" t="s">
        <v>844</v>
      </c>
      <c r="K219" s="291">
        <f t="shared" ref="K219:K223" si="52">H219-F219</f>
        <v>20.5</v>
      </c>
      <c r="L219" s="292">
        <f t="shared" ref="L219:L223" si="53">K219/F219</f>
        <v>0.16078431372549021</v>
      </c>
      <c r="M219" s="287" t="s">
        <v>632</v>
      </c>
      <c r="N219" s="293">
        <v>42564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84">
        <v>57</v>
      </c>
      <c r="B220" s="285">
        <v>42493</v>
      </c>
      <c r="C220" s="285"/>
      <c r="D220" s="286" t="s">
        <v>865</v>
      </c>
      <c r="E220" s="287" t="s">
        <v>786</v>
      </c>
      <c r="F220" s="288">
        <v>675</v>
      </c>
      <c r="G220" s="287"/>
      <c r="H220" s="287">
        <v>815</v>
      </c>
      <c r="I220" s="289" t="s">
        <v>866</v>
      </c>
      <c r="J220" s="290" t="s">
        <v>844</v>
      </c>
      <c r="K220" s="291">
        <f t="shared" si="52"/>
        <v>140</v>
      </c>
      <c r="L220" s="292">
        <f t="shared" si="53"/>
        <v>0.2074074074074074</v>
      </c>
      <c r="M220" s="287" t="s">
        <v>632</v>
      </c>
      <c r="N220" s="293">
        <v>43154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94">
        <v>58</v>
      </c>
      <c r="B221" s="295">
        <v>42522</v>
      </c>
      <c r="C221" s="295"/>
      <c r="D221" s="296" t="s">
        <v>867</v>
      </c>
      <c r="E221" s="297" t="s">
        <v>786</v>
      </c>
      <c r="F221" s="298">
        <v>500</v>
      </c>
      <c r="G221" s="298"/>
      <c r="H221" s="299">
        <v>232.5</v>
      </c>
      <c r="I221" s="299" t="s">
        <v>868</v>
      </c>
      <c r="J221" s="300" t="s">
        <v>869</v>
      </c>
      <c r="K221" s="301">
        <f t="shared" si="52"/>
        <v>-267.5</v>
      </c>
      <c r="L221" s="302">
        <f t="shared" si="53"/>
        <v>-0.53500000000000003</v>
      </c>
      <c r="M221" s="298" t="s">
        <v>670</v>
      </c>
      <c r="N221" s="295">
        <v>43735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84">
        <v>59</v>
      </c>
      <c r="B222" s="285">
        <v>42527</v>
      </c>
      <c r="C222" s="285"/>
      <c r="D222" s="286" t="s">
        <v>562</v>
      </c>
      <c r="E222" s="287" t="s">
        <v>786</v>
      </c>
      <c r="F222" s="288">
        <v>110</v>
      </c>
      <c r="G222" s="287"/>
      <c r="H222" s="287">
        <v>126.5</v>
      </c>
      <c r="I222" s="289">
        <v>125</v>
      </c>
      <c r="J222" s="290" t="s">
        <v>795</v>
      </c>
      <c r="K222" s="291">
        <f t="shared" si="52"/>
        <v>16.5</v>
      </c>
      <c r="L222" s="292">
        <f t="shared" si="53"/>
        <v>0.15</v>
      </c>
      <c r="M222" s="287" t="s">
        <v>632</v>
      </c>
      <c r="N222" s="293">
        <v>42552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84">
        <v>60</v>
      </c>
      <c r="B223" s="285">
        <v>42538</v>
      </c>
      <c r="C223" s="285"/>
      <c r="D223" s="286" t="s">
        <v>870</v>
      </c>
      <c r="E223" s="287" t="s">
        <v>786</v>
      </c>
      <c r="F223" s="288">
        <v>44</v>
      </c>
      <c r="G223" s="287"/>
      <c r="H223" s="287">
        <v>69.5</v>
      </c>
      <c r="I223" s="289">
        <v>69.5</v>
      </c>
      <c r="J223" s="290" t="s">
        <v>871</v>
      </c>
      <c r="K223" s="291">
        <f t="shared" si="52"/>
        <v>25.5</v>
      </c>
      <c r="L223" s="292">
        <f t="shared" si="53"/>
        <v>0.57954545454545459</v>
      </c>
      <c r="M223" s="287" t="s">
        <v>632</v>
      </c>
      <c r="N223" s="293">
        <v>42977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84">
        <v>61</v>
      </c>
      <c r="B224" s="285">
        <v>42549</v>
      </c>
      <c r="C224" s="285"/>
      <c r="D224" s="286" t="s">
        <v>872</v>
      </c>
      <c r="E224" s="287" t="s">
        <v>786</v>
      </c>
      <c r="F224" s="288">
        <v>262.5</v>
      </c>
      <c r="G224" s="287"/>
      <c r="H224" s="287">
        <v>340</v>
      </c>
      <c r="I224" s="289">
        <v>333</v>
      </c>
      <c r="J224" s="290" t="s">
        <v>873</v>
      </c>
      <c r="K224" s="291">
        <v>77.5</v>
      </c>
      <c r="L224" s="292">
        <v>0.29523809523809502</v>
      </c>
      <c r="M224" s="287" t="s">
        <v>632</v>
      </c>
      <c r="N224" s="293">
        <v>43017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84">
        <v>62</v>
      </c>
      <c r="B225" s="285">
        <v>42549</v>
      </c>
      <c r="C225" s="285"/>
      <c r="D225" s="286" t="s">
        <v>874</v>
      </c>
      <c r="E225" s="287" t="s">
        <v>786</v>
      </c>
      <c r="F225" s="288">
        <v>840</v>
      </c>
      <c r="G225" s="287"/>
      <c r="H225" s="287">
        <v>1230</v>
      </c>
      <c r="I225" s="289">
        <v>1230</v>
      </c>
      <c r="J225" s="290" t="s">
        <v>844</v>
      </c>
      <c r="K225" s="291">
        <v>390</v>
      </c>
      <c r="L225" s="292">
        <v>0.46428571428571402</v>
      </c>
      <c r="M225" s="287" t="s">
        <v>632</v>
      </c>
      <c r="N225" s="293">
        <v>42649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307">
        <v>63</v>
      </c>
      <c r="B226" s="308">
        <v>42556</v>
      </c>
      <c r="C226" s="308"/>
      <c r="D226" s="309" t="s">
        <v>875</v>
      </c>
      <c r="E226" s="310" t="s">
        <v>786</v>
      </c>
      <c r="F226" s="310">
        <v>395</v>
      </c>
      <c r="G226" s="311"/>
      <c r="H226" s="311">
        <f>(468.5+342.5)/2</f>
        <v>405.5</v>
      </c>
      <c r="I226" s="311">
        <v>510</v>
      </c>
      <c r="J226" s="312" t="s">
        <v>876</v>
      </c>
      <c r="K226" s="313">
        <f t="shared" ref="K226:K232" si="54">H226-F226</f>
        <v>10.5</v>
      </c>
      <c r="L226" s="314">
        <f t="shared" ref="L226:L232" si="55">K226/F226</f>
        <v>2.6582278481012658E-2</v>
      </c>
      <c r="M226" s="310" t="s">
        <v>877</v>
      </c>
      <c r="N226" s="308">
        <v>43606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94">
        <v>64</v>
      </c>
      <c r="B227" s="295">
        <v>42584</v>
      </c>
      <c r="C227" s="295"/>
      <c r="D227" s="296" t="s">
        <v>878</v>
      </c>
      <c r="E227" s="297" t="s">
        <v>634</v>
      </c>
      <c r="F227" s="298">
        <f>169.5-12.8</f>
        <v>156.69999999999999</v>
      </c>
      <c r="G227" s="298"/>
      <c r="H227" s="299">
        <v>77</v>
      </c>
      <c r="I227" s="299" t="s">
        <v>879</v>
      </c>
      <c r="J227" s="300" t="s">
        <v>880</v>
      </c>
      <c r="K227" s="301">
        <f t="shared" si="54"/>
        <v>-79.699999999999989</v>
      </c>
      <c r="L227" s="302">
        <f t="shared" si="55"/>
        <v>-0.50861518825781749</v>
      </c>
      <c r="M227" s="298" t="s">
        <v>670</v>
      </c>
      <c r="N227" s="295">
        <v>43522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94">
        <v>65</v>
      </c>
      <c r="B228" s="295">
        <v>42586</v>
      </c>
      <c r="C228" s="295"/>
      <c r="D228" s="296" t="s">
        <v>881</v>
      </c>
      <c r="E228" s="297" t="s">
        <v>786</v>
      </c>
      <c r="F228" s="298">
        <v>400</v>
      </c>
      <c r="G228" s="298"/>
      <c r="H228" s="299">
        <v>305</v>
      </c>
      <c r="I228" s="299">
        <v>475</v>
      </c>
      <c r="J228" s="300" t="s">
        <v>882</v>
      </c>
      <c r="K228" s="301">
        <f t="shared" si="54"/>
        <v>-95</v>
      </c>
      <c r="L228" s="302">
        <f t="shared" si="55"/>
        <v>-0.23749999999999999</v>
      </c>
      <c r="M228" s="298" t="s">
        <v>670</v>
      </c>
      <c r="N228" s="295">
        <v>43606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84">
        <v>66</v>
      </c>
      <c r="B229" s="285">
        <v>42593</v>
      </c>
      <c r="C229" s="285"/>
      <c r="D229" s="286" t="s">
        <v>883</v>
      </c>
      <c r="E229" s="287" t="s">
        <v>786</v>
      </c>
      <c r="F229" s="288">
        <v>86.5</v>
      </c>
      <c r="G229" s="287"/>
      <c r="H229" s="287">
        <v>130</v>
      </c>
      <c r="I229" s="289">
        <v>130</v>
      </c>
      <c r="J229" s="290" t="s">
        <v>884</v>
      </c>
      <c r="K229" s="291">
        <f t="shared" si="54"/>
        <v>43.5</v>
      </c>
      <c r="L229" s="292">
        <f t="shared" si="55"/>
        <v>0.50289017341040465</v>
      </c>
      <c r="M229" s="287" t="s">
        <v>632</v>
      </c>
      <c r="N229" s="293">
        <v>43091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94">
        <v>67</v>
      </c>
      <c r="B230" s="295">
        <v>42600</v>
      </c>
      <c r="C230" s="295"/>
      <c r="D230" s="296" t="s">
        <v>111</v>
      </c>
      <c r="E230" s="297" t="s">
        <v>786</v>
      </c>
      <c r="F230" s="298">
        <v>133.5</v>
      </c>
      <c r="G230" s="298"/>
      <c r="H230" s="299">
        <v>126.5</v>
      </c>
      <c r="I230" s="299">
        <v>178</v>
      </c>
      <c r="J230" s="300" t="s">
        <v>885</v>
      </c>
      <c r="K230" s="301">
        <f t="shared" si="54"/>
        <v>-7</v>
      </c>
      <c r="L230" s="302">
        <f t="shared" si="55"/>
        <v>-5.2434456928838954E-2</v>
      </c>
      <c r="M230" s="298" t="s">
        <v>670</v>
      </c>
      <c r="N230" s="295">
        <v>42615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84">
        <v>68</v>
      </c>
      <c r="B231" s="285">
        <v>42613</v>
      </c>
      <c r="C231" s="285"/>
      <c r="D231" s="286" t="s">
        <v>886</v>
      </c>
      <c r="E231" s="287" t="s">
        <v>786</v>
      </c>
      <c r="F231" s="288">
        <v>560</v>
      </c>
      <c r="G231" s="287"/>
      <c r="H231" s="287">
        <v>725</v>
      </c>
      <c r="I231" s="289">
        <v>725</v>
      </c>
      <c r="J231" s="290" t="s">
        <v>788</v>
      </c>
      <c r="K231" s="291">
        <f t="shared" si="54"/>
        <v>165</v>
      </c>
      <c r="L231" s="292">
        <f t="shared" si="55"/>
        <v>0.29464285714285715</v>
      </c>
      <c r="M231" s="287" t="s">
        <v>632</v>
      </c>
      <c r="N231" s="293">
        <v>42456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84">
        <v>69</v>
      </c>
      <c r="B232" s="285">
        <v>42614</v>
      </c>
      <c r="C232" s="285"/>
      <c r="D232" s="286" t="s">
        <v>887</v>
      </c>
      <c r="E232" s="287" t="s">
        <v>786</v>
      </c>
      <c r="F232" s="288">
        <v>160.5</v>
      </c>
      <c r="G232" s="287"/>
      <c r="H232" s="287">
        <v>210</v>
      </c>
      <c r="I232" s="289">
        <v>210</v>
      </c>
      <c r="J232" s="290" t="s">
        <v>788</v>
      </c>
      <c r="K232" s="291">
        <f t="shared" si="54"/>
        <v>49.5</v>
      </c>
      <c r="L232" s="292">
        <f t="shared" si="55"/>
        <v>0.30841121495327101</v>
      </c>
      <c r="M232" s="287" t="s">
        <v>632</v>
      </c>
      <c r="N232" s="293">
        <v>42871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84">
        <v>70</v>
      </c>
      <c r="B233" s="285">
        <v>42646</v>
      </c>
      <c r="C233" s="285"/>
      <c r="D233" s="286" t="s">
        <v>407</v>
      </c>
      <c r="E233" s="287" t="s">
        <v>786</v>
      </c>
      <c r="F233" s="288">
        <v>430</v>
      </c>
      <c r="G233" s="287"/>
      <c r="H233" s="287">
        <v>596</v>
      </c>
      <c r="I233" s="289">
        <v>575</v>
      </c>
      <c r="J233" s="290" t="s">
        <v>888</v>
      </c>
      <c r="K233" s="291">
        <v>166</v>
      </c>
      <c r="L233" s="292">
        <v>0.38604651162790699</v>
      </c>
      <c r="M233" s="287" t="s">
        <v>632</v>
      </c>
      <c r="N233" s="293">
        <v>42769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84">
        <v>71</v>
      </c>
      <c r="B234" s="285">
        <v>42657</v>
      </c>
      <c r="C234" s="285"/>
      <c r="D234" s="286" t="s">
        <v>889</v>
      </c>
      <c r="E234" s="287" t="s">
        <v>786</v>
      </c>
      <c r="F234" s="288">
        <v>280</v>
      </c>
      <c r="G234" s="287"/>
      <c r="H234" s="287">
        <v>345</v>
      </c>
      <c r="I234" s="289">
        <v>345</v>
      </c>
      <c r="J234" s="290" t="s">
        <v>788</v>
      </c>
      <c r="K234" s="291">
        <f t="shared" ref="K234:K239" si="56">H234-F234</f>
        <v>65</v>
      </c>
      <c r="L234" s="292">
        <f t="shared" ref="L234:L235" si="57">K234/F234</f>
        <v>0.23214285714285715</v>
      </c>
      <c r="M234" s="287" t="s">
        <v>632</v>
      </c>
      <c r="N234" s="293">
        <v>42814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84">
        <v>72</v>
      </c>
      <c r="B235" s="285">
        <v>42657</v>
      </c>
      <c r="C235" s="285"/>
      <c r="D235" s="286" t="s">
        <v>890</v>
      </c>
      <c r="E235" s="287" t="s">
        <v>786</v>
      </c>
      <c r="F235" s="288">
        <v>245</v>
      </c>
      <c r="G235" s="287"/>
      <c r="H235" s="287">
        <v>325.5</v>
      </c>
      <c r="I235" s="289">
        <v>330</v>
      </c>
      <c r="J235" s="290" t="s">
        <v>891</v>
      </c>
      <c r="K235" s="291">
        <f t="shared" si="56"/>
        <v>80.5</v>
      </c>
      <c r="L235" s="292">
        <f t="shared" si="57"/>
        <v>0.32857142857142857</v>
      </c>
      <c r="M235" s="287" t="s">
        <v>632</v>
      </c>
      <c r="N235" s="293">
        <v>42769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84">
        <v>73</v>
      </c>
      <c r="B236" s="285">
        <v>42660</v>
      </c>
      <c r="C236" s="285"/>
      <c r="D236" s="286" t="s">
        <v>352</v>
      </c>
      <c r="E236" s="287" t="s">
        <v>786</v>
      </c>
      <c r="F236" s="288">
        <v>125</v>
      </c>
      <c r="G236" s="287"/>
      <c r="H236" s="287">
        <v>160</v>
      </c>
      <c r="I236" s="289">
        <v>160</v>
      </c>
      <c r="J236" s="290" t="s">
        <v>844</v>
      </c>
      <c r="K236" s="291">
        <f t="shared" si="56"/>
        <v>35</v>
      </c>
      <c r="L236" s="292">
        <v>0.28000000000000003</v>
      </c>
      <c r="M236" s="287" t="s">
        <v>632</v>
      </c>
      <c r="N236" s="293">
        <v>42803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84">
        <v>74</v>
      </c>
      <c r="B237" s="285">
        <v>42660</v>
      </c>
      <c r="C237" s="285"/>
      <c r="D237" s="286" t="s">
        <v>484</v>
      </c>
      <c r="E237" s="287" t="s">
        <v>786</v>
      </c>
      <c r="F237" s="288">
        <v>114</v>
      </c>
      <c r="G237" s="287"/>
      <c r="H237" s="287">
        <v>145</v>
      </c>
      <c r="I237" s="289">
        <v>145</v>
      </c>
      <c r="J237" s="290" t="s">
        <v>844</v>
      </c>
      <c r="K237" s="291">
        <f t="shared" si="56"/>
        <v>31</v>
      </c>
      <c r="L237" s="292">
        <f t="shared" ref="L237:L239" si="58">K237/F237</f>
        <v>0.27192982456140352</v>
      </c>
      <c r="M237" s="287" t="s">
        <v>632</v>
      </c>
      <c r="N237" s="293">
        <v>42859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84">
        <v>75</v>
      </c>
      <c r="B238" s="285">
        <v>42660</v>
      </c>
      <c r="C238" s="285"/>
      <c r="D238" s="286" t="s">
        <v>892</v>
      </c>
      <c r="E238" s="287" t="s">
        <v>786</v>
      </c>
      <c r="F238" s="288">
        <v>212</v>
      </c>
      <c r="G238" s="287"/>
      <c r="H238" s="287">
        <v>280</v>
      </c>
      <c r="I238" s="289">
        <v>276</v>
      </c>
      <c r="J238" s="290" t="s">
        <v>893</v>
      </c>
      <c r="K238" s="291">
        <f t="shared" si="56"/>
        <v>68</v>
      </c>
      <c r="L238" s="292">
        <f t="shared" si="58"/>
        <v>0.32075471698113206</v>
      </c>
      <c r="M238" s="287" t="s">
        <v>632</v>
      </c>
      <c r="N238" s="293">
        <v>42858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84">
        <v>76</v>
      </c>
      <c r="B239" s="285">
        <v>42678</v>
      </c>
      <c r="C239" s="285"/>
      <c r="D239" s="286" t="s">
        <v>472</v>
      </c>
      <c r="E239" s="287" t="s">
        <v>786</v>
      </c>
      <c r="F239" s="288">
        <v>155</v>
      </c>
      <c r="G239" s="287"/>
      <c r="H239" s="287">
        <v>210</v>
      </c>
      <c r="I239" s="289">
        <v>210</v>
      </c>
      <c r="J239" s="290" t="s">
        <v>894</v>
      </c>
      <c r="K239" s="291">
        <f t="shared" si="56"/>
        <v>55</v>
      </c>
      <c r="L239" s="292">
        <f t="shared" si="58"/>
        <v>0.35483870967741937</v>
      </c>
      <c r="M239" s="287" t="s">
        <v>632</v>
      </c>
      <c r="N239" s="293">
        <v>42944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94">
        <v>77</v>
      </c>
      <c r="B240" s="295">
        <v>42710</v>
      </c>
      <c r="C240" s="295"/>
      <c r="D240" s="296" t="s">
        <v>895</v>
      </c>
      <c r="E240" s="297" t="s">
        <v>786</v>
      </c>
      <c r="F240" s="298">
        <v>150.5</v>
      </c>
      <c r="G240" s="298"/>
      <c r="H240" s="299">
        <v>72.5</v>
      </c>
      <c r="I240" s="299">
        <v>174</v>
      </c>
      <c r="J240" s="300" t="s">
        <v>896</v>
      </c>
      <c r="K240" s="301">
        <v>-78</v>
      </c>
      <c r="L240" s="302">
        <v>-0.51827242524916906</v>
      </c>
      <c r="M240" s="298" t="s">
        <v>670</v>
      </c>
      <c r="N240" s="295">
        <v>43333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84">
        <v>78</v>
      </c>
      <c r="B241" s="285">
        <v>42712</v>
      </c>
      <c r="C241" s="285"/>
      <c r="D241" s="286" t="s">
        <v>897</v>
      </c>
      <c r="E241" s="287" t="s">
        <v>786</v>
      </c>
      <c r="F241" s="288">
        <v>380</v>
      </c>
      <c r="G241" s="287"/>
      <c r="H241" s="287">
        <v>478</v>
      </c>
      <c r="I241" s="289">
        <v>468</v>
      </c>
      <c r="J241" s="290" t="s">
        <v>844</v>
      </c>
      <c r="K241" s="291">
        <f t="shared" ref="K241:K243" si="59">H241-F241</f>
        <v>98</v>
      </c>
      <c r="L241" s="292">
        <f t="shared" ref="L241:L243" si="60">K241/F241</f>
        <v>0.25789473684210529</v>
      </c>
      <c r="M241" s="287" t="s">
        <v>632</v>
      </c>
      <c r="N241" s="293">
        <v>43025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84">
        <v>79</v>
      </c>
      <c r="B242" s="285">
        <v>42734</v>
      </c>
      <c r="C242" s="285"/>
      <c r="D242" s="286" t="s">
        <v>110</v>
      </c>
      <c r="E242" s="287" t="s">
        <v>786</v>
      </c>
      <c r="F242" s="288">
        <v>305</v>
      </c>
      <c r="G242" s="287"/>
      <c r="H242" s="287">
        <v>375</v>
      </c>
      <c r="I242" s="289">
        <v>375</v>
      </c>
      <c r="J242" s="290" t="s">
        <v>844</v>
      </c>
      <c r="K242" s="291">
        <f t="shared" si="59"/>
        <v>70</v>
      </c>
      <c r="L242" s="292">
        <f t="shared" si="60"/>
        <v>0.22950819672131148</v>
      </c>
      <c r="M242" s="287" t="s">
        <v>632</v>
      </c>
      <c r="N242" s="293">
        <v>42768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84">
        <v>80</v>
      </c>
      <c r="B243" s="285">
        <v>42739</v>
      </c>
      <c r="C243" s="285"/>
      <c r="D243" s="286" t="s">
        <v>96</v>
      </c>
      <c r="E243" s="287" t="s">
        <v>786</v>
      </c>
      <c r="F243" s="288">
        <v>99.5</v>
      </c>
      <c r="G243" s="287"/>
      <c r="H243" s="287">
        <v>158</v>
      </c>
      <c r="I243" s="289">
        <v>158</v>
      </c>
      <c r="J243" s="290" t="s">
        <v>844</v>
      </c>
      <c r="K243" s="291">
        <f t="shared" si="59"/>
        <v>58.5</v>
      </c>
      <c r="L243" s="292">
        <f t="shared" si="60"/>
        <v>0.5879396984924623</v>
      </c>
      <c r="M243" s="287" t="s">
        <v>632</v>
      </c>
      <c r="N243" s="293">
        <v>42898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84">
        <v>81</v>
      </c>
      <c r="B244" s="285">
        <v>42739</v>
      </c>
      <c r="C244" s="285"/>
      <c r="D244" s="286" t="s">
        <v>96</v>
      </c>
      <c r="E244" s="287" t="s">
        <v>786</v>
      </c>
      <c r="F244" s="288">
        <v>99.5</v>
      </c>
      <c r="G244" s="287"/>
      <c r="H244" s="287">
        <v>158</v>
      </c>
      <c r="I244" s="289">
        <v>158</v>
      </c>
      <c r="J244" s="290" t="s">
        <v>844</v>
      </c>
      <c r="K244" s="291">
        <v>58.5</v>
      </c>
      <c r="L244" s="292">
        <v>0.58793969849246197</v>
      </c>
      <c r="M244" s="287" t="s">
        <v>632</v>
      </c>
      <c r="N244" s="293">
        <v>42898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84">
        <v>82</v>
      </c>
      <c r="B245" s="285">
        <v>42786</v>
      </c>
      <c r="C245" s="285"/>
      <c r="D245" s="286" t="s">
        <v>187</v>
      </c>
      <c r="E245" s="287" t="s">
        <v>786</v>
      </c>
      <c r="F245" s="288">
        <v>140.5</v>
      </c>
      <c r="G245" s="287"/>
      <c r="H245" s="287">
        <v>220</v>
      </c>
      <c r="I245" s="289">
        <v>220</v>
      </c>
      <c r="J245" s="290" t="s">
        <v>844</v>
      </c>
      <c r="K245" s="291">
        <f>H245-F245</f>
        <v>79.5</v>
      </c>
      <c r="L245" s="292">
        <f>K245/F245</f>
        <v>0.5658362989323843</v>
      </c>
      <c r="M245" s="287" t="s">
        <v>632</v>
      </c>
      <c r="N245" s="293">
        <v>42864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84">
        <v>83</v>
      </c>
      <c r="B246" s="285">
        <v>42786</v>
      </c>
      <c r="C246" s="285"/>
      <c r="D246" s="286" t="s">
        <v>898</v>
      </c>
      <c r="E246" s="287" t="s">
        <v>786</v>
      </c>
      <c r="F246" s="288">
        <v>202.5</v>
      </c>
      <c r="G246" s="287"/>
      <c r="H246" s="287">
        <v>234</v>
      </c>
      <c r="I246" s="289">
        <v>234</v>
      </c>
      <c r="J246" s="290" t="s">
        <v>844</v>
      </c>
      <c r="K246" s="291">
        <v>31.5</v>
      </c>
      <c r="L246" s="292">
        <v>0.155555555555556</v>
      </c>
      <c r="M246" s="287" t="s">
        <v>632</v>
      </c>
      <c r="N246" s="293">
        <v>42836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84">
        <v>84</v>
      </c>
      <c r="B247" s="285">
        <v>42818</v>
      </c>
      <c r="C247" s="285"/>
      <c r="D247" s="286" t="s">
        <v>899</v>
      </c>
      <c r="E247" s="287" t="s">
        <v>786</v>
      </c>
      <c r="F247" s="288">
        <v>300.5</v>
      </c>
      <c r="G247" s="287"/>
      <c r="H247" s="287">
        <v>417.5</v>
      </c>
      <c r="I247" s="289">
        <v>420</v>
      </c>
      <c r="J247" s="290" t="s">
        <v>900</v>
      </c>
      <c r="K247" s="291">
        <f>H247-F247</f>
        <v>117</v>
      </c>
      <c r="L247" s="292">
        <f>K247/F247</f>
        <v>0.38935108153078202</v>
      </c>
      <c r="M247" s="287" t="s">
        <v>632</v>
      </c>
      <c r="N247" s="293">
        <v>43070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84">
        <v>85</v>
      </c>
      <c r="B248" s="285">
        <v>42818</v>
      </c>
      <c r="C248" s="285"/>
      <c r="D248" s="286" t="s">
        <v>874</v>
      </c>
      <c r="E248" s="287" t="s">
        <v>786</v>
      </c>
      <c r="F248" s="288">
        <v>850</v>
      </c>
      <c r="G248" s="287"/>
      <c r="H248" s="287">
        <v>1042.5</v>
      </c>
      <c r="I248" s="289">
        <v>1023</v>
      </c>
      <c r="J248" s="290" t="s">
        <v>901</v>
      </c>
      <c r="K248" s="291">
        <v>192.5</v>
      </c>
      <c r="L248" s="292">
        <v>0.22647058823529401</v>
      </c>
      <c r="M248" s="287" t="s">
        <v>632</v>
      </c>
      <c r="N248" s="293">
        <v>42830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84">
        <v>86</v>
      </c>
      <c r="B249" s="285">
        <v>42830</v>
      </c>
      <c r="C249" s="285"/>
      <c r="D249" s="286" t="s">
        <v>503</v>
      </c>
      <c r="E249" s="287" t="s">
        <v>786</v>
      </c>
      <c r="F249" s="288">
        <v>785</v>
      </c>
      <c r="G249" s="287"/>
      <c r="H249" s="287">
        <v>930</v>
      </c>
      <c r="I249" s="289">
        <v>920</v>
      </c>
      <c r="J249" s="290" t="s">
        <v>902</v>
      </c>
      <c r="K249" s="291">
        <f>H249-F249</f>
        <v>145</v>
      </c>
      <c r="L249" s="292">
        <f>K249/F249</f>
        <v>0.18471337579617833</v>
      </c>
      <c r="M249" s="287" t="s">
        <v>632</v>
      </c>
      <c r="N249" s="293">
        <v>42976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94">
        <v>87</v>
      </c>
      <c r="B250" s="295">
        <v>42831</v>
      </c>
      <c r="C250" s="295"/>
      <c r="D250" s="296" t="s">
        <v>903</v>
      </c>
      <c r="E250" s="297" t="s">
        <v>786</v>
      </c>
      <c r="F250" s="298">
        <v>40</v>
      </c>
      <c r="G250" s="298"/>
      <c r="H250" s="299">
        <v>13.1</v>
      </c>
      <c r="I250" s="299">
        <v>60</v>
      </c>
      <c r="J250" s="300" t="s">
        <v>904</v>
      </c>
      <c r="K250" s="301">
        <v>-26.9</v>
      </c>
      <c r="L250" s="302">
        <v>-0.67249999999999999</v>
      </c>
      <c r="M250" s="298" t="s">
        <v>670</v>
      </c>
      <c r="N250" s="295">
        <v>43138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84">
        <v>88</v>
      </c>
      <c r="B251" s="285">
        <v>42837</v>
      </c>
      <c r="C251" s="285"/>
      <c r="D251" s="286" t="s">
        <v>95</v>
      </c>
      <c r="E251" s="287" t="s">
        <v>786</v>
      </c>
      <c r="F251" s="288">
        <v>289.5</v>
      </c>
      <c r="G251" s="287"/>
      <c r="H251" s="287">
        <v>354</v>
      </c>
      <c r="I251" s="289">
        <v>360</v>
      </c>
      <c r="J251" s="290" t="s">
        <v>905</v>
      </c>
      <c r="K251" s="291">
        <f t="shared" ref="K251:K259" si="61">H251-F251</f>
        <v>64.5</v>
      </c>
      <c r="L251" s="292">
        <f t="shared" ref="L251:L259" si="62">K251/F251</f>
        <v>0.22279792746113988</v>
      </c>
      <c r="M251" s="287" t="s">
        <v>632</v>
      </c>
      <c r="N251" s="293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84">
        <v>89</v>
      </c>
      <c r="B252" s="285">
        <v>42845</v>
      </c>
      <c r="C252" s="285"/>
      <c r="D252" s="286" t="s">
        <v>439</v>
      </c>
      <c r="E252" s="287" t="s">
        <v>786</v>
      </c>
      <c r="F252" s="288">
        <v>700</v>
      </c>
      <c r="G252" s="287"/>
      <c r="H252" s="287">
        <v>840</v>
      </c>
      <c r="I252" s="289">
        <v>840</v>
      </c>
      <c r="J252" s="290" t="s">
        <v>906</v>
      </c>
      <c r="K252" s="291">
        <f t="shared" si="61"/>
        <v>140</v>
      </c>
      <c r="L252" s="292">
        <f t="shared" si="62"/>
        <v>0.2</v>
      </c>
      <c r="M252" s="287" t="s">
        <v>632</v>
      </c>
      <c r="N252" s="293">
        <v>42893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84">
        <v>90</v>
      </c>
      <c r="B253" s="285">
        <v>42887</v>
      </c>
      <c r="C253" s="285"/>
      <c r="D253" s="286" t="s">
        <v>907</v>
      </c>
      <c r="E253" s="287" t="s">
        <v>786</v>
      </c>
      <c r="F253" s="288">
        <v>130</v>
      </c>
      <c r="G253" s="287"/>
      <c r="H253" s="287">
        <v>144.25</v>
      </c>
      <c r="I253" s="289">
        <v>170</v>
      </c>
      <c r="J253" s="290" t="s">
        <v>908</v>
      </c>
      <c r="K253" s="291">
        <f t="shared" si="61"/>
        <v>14.25</v>
      </c>
      <c r="L253" s="292">
        <f t="shared" si="62"/>
        <v>0.10961538461538461</v>
      </c>
      <c r="M253" s="287" t="s">
        <v>632</v>
      </c>
      <c r="N253" s="293">
        <v>43675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84">
        <v>91</v>
      </c>
      <c r="B254" s="285">
        <v>42901</v>
      </c>
      <c r="C254" s="285"/>
      <c r="D254" s="286" t="s">
        <v>909</v>
      </c>
      <c r="E254" s="287" t="s">
        <v>786</v>
      </c>
      <c r="F254" s="288">
        <v>214.5</v>
      </c>
      <c r="G254" s="287"/>
      <c r="H254" s="287">
        <v>262</v>
      </c>
      <c r="I254" s="289">
        <v>262</v>
      </c>
      <c r="J254" s="290" t="s">
        <v>910</v>
      </c>
      <c r="K254" s="291">
        <f t="shared" si="61"/>
        <v>47.5</v>
      </c>
      <c r="L254" s="292">
        <f t="shared" si="62"/>
        <v>0.22144522144522144</v>
      </c>
      <c r="M254" s="287" t="s">
        <v>632</v>
      </c>
      <c r="N254" s="293">
        <v>42977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315">
        <v>92</v>
      </c>
      <c r="B255" s="316">
        <v>42933</v>
      </c>
      <c r="C255" s="316"/>
      <c r="D255" s="317" t="s">
        <v>911</v>
      </c>
      <c r="E255" s="318" t="s">
        <v>786</v>
      </c>
      <c r="F255" s="319">
        <v>370</v>
      </c>
      <c r="G255" s="318"/>
      <c r="H255" s="318">
        <v>447.5</v>
      </c>
      <c r="I255" s="320">
        <v>450</v>
      </c>
      <c r="J255" s="321" t="s">
        <v>844</v>
      </c>
      <c r="K255" s="291">
        <f t="shared" si="61"/>
        <v>77.5</v>
      </c>
      <c r="L255" s="322">
        <f t="shared" si="62"/>
        <v>0.20945945945945946</v>
      </c>
      <c r="M255" s="318" t="s">
        <v>632</v>
      </c>
      <c r="N255" s="323">
        <v>43035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315">
        <v>93</v>
      </c>
      <c r="B256" s="316">
        <v>42943</v>
      </c>
      <c r="C256" s="316"/>
      <c r="D256" s="317" t="s">
        <v>185</v>
      </c>
      <c r="E256" s="318" t="s">
        <v>786</v>
      </c>
      <c r="F256" s="319">
        <v>657.5</v>
      </c>
      <c r="G256" s="318"/>
      <c r="H256" s="318">
        <v>825</v>
      </c>
      <c r="I256" s="320">
        <v>820</v>
      </c>
      <c r="J256" s="321" t="s">
        <v>844</v>
      </c>
      <c r="K256" s="291">
        <f t="shared" si="61"/>
        <v>167.5</v>
      </c>
      <c r="L256" s="322">
        <f t="shared" si="62"/>
        <v>0.25475285171102663</v>
      </c>
      <c r="M256" s="318" t="s">
        <v>632</v>
      </c>
      <c r="N256" s="323">
        <v>43090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84">
        <v>94</v>
      </c>
      <c r="B257" s="285">
        <v>42964</v>
      </c>
      <c r="C257" s="285"/>
      <c r="D257" s="286" t="s">
        <v>370</v>
      </c>
      <c r="E257" s="287" t="s">
        <v>786</v>
      </c>
      <c r="F257" s="288">
        <v>605</v>
      </c>
      <c r="G257" s="287"/>
      <c r="H257" s="287">
        <v>750</v>
      </c>
      <c r="I257" s="289">
        <v>750</v>
      </c>
      <c r="J257" s="290" t="s">
        <v>902</v>
      </c>
      <c r="K257" s="291">
        <f t="shared" si="61"/>
        <v>145</v>
      </c>
      <c r="L257" s="292">
        <f t="shared" si="62"/>
        <v>0.23966942148760331</v>
      </c>
      <c r="M257" s="287" t="s">
        <v>632</v>
      </c>
      <c r="N257" s="293">
        <v>43027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94">
        <v>95</v>
      </c>
      <c r="B258" s="295">
        <v>42979</v>
      </c>
      <c r="C258" s="295"/>
      <c r="D258" s="303" t="s">
        <v>912</v>
      </c>
      <c r="E258" s="298" t="s">
        <v>786</v>
      </c>
      <c r="F258" s="298">
        <v>255</v>
      </c>
      <c r="G258" s="299"/>
      <c r="H258" s="299">
        <v>217.25</v>
      </c>
      <c r="I258" s="299">
        <v>320</v>
      </c>
      <c r="J258" s="300" t="s">
        <v>913</v>
      </c>
      <c r="K258" s="301">
        <f t="shared" si="61"/>
        <v>-37.75</v>
      </c>
      <c r="L258" s="304">
        <f t="shared" si="62"/>
        <v>-0.14803921568627451</v>
      </c>
      <c r="M258" s="298" t="s">
        <v>670</v>
      </c>
      <c r="N258" s="295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84">
        <v>96</v>
      </c>
      <c r="B259" s="285">
        <v>42997</v>
      </c>
      <c r="C259" s="285"/>
      <c r="D259" s="286" t="s">
        <v>914</v>
      </c>
      <c r="E259" s="287" t="s">
        <v>786</v>
      </c>
      <c r="F259" s="288">
        <v>215</v>
      </c>
      <c r="G259" s="287"/>
      <c r="H259" s="287">
        <v>258</v>
      </c>
      <c r="I259" s="289">
        <v>258</v>
      </c>
      <c r="J259" s="290" t="s">
        <v>844</v>
      </c>
      <c r="K259" s="291">
        <f t="shared" si="61"/>
        <v>43</v>
      </c>
      <c r="L259" s="292">
        <f t="shared" si="62"/>
        <v>0.2</v>
      </c>
      <c r="M259" s="287" t="s">
        <v>632</v>
      </c>
      <c r="N259" s="293">
        <v>43040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84">
        <v>97</v>
      </c>
      <c r="B260" s="285">
        <v>42997</v>
      </c>
      <c r="C260" s="285"/>
      <c r="D260" s="286" t="s">
        <v>914</v>
      </c>
      <c r="E260" s="287" t="s">
        <v>786</v>
      </c>
      <c r="F260" s="288">
        <v>215</v>
      </c>
      <c r="G260" s="287"/>
      <c r="H260" s="287">
        <v>258</v>
      </c>
      <c r="I260" s="289">
        <v>258</v>
      </c>
      <c r="J260" s="321" t="s">
        <v>844</v>
      </c>
      <c r="K260" s="291">
        <v>43</v>
      </c>
      <c r="L260" s="292">
        <v>0.2</v>
      </c>
      <c r="M260" s="287" t="s">
        <v>632</v>
      </c>
      <c r="N260" s="293">
        <v>43040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315">
        <v>98</v>
      </c>
      <c r="B261" s="316">
        <v>42998</v>
      </c>
      <c r="C261" s="316"/>
      <c r="D261" s="317" t="s">
        <v>915</v>
      </c>
      <c r="E261" s="318" t="s">
        <v>786</v>
      </c>
      <c r="F261" s="288">
        <v>75</v>
      </c>
      <c r="G261" s="318"/>
      <c r="H261" s="318">
        <v>90</v>
      </c>
      <c r="I261" s="320">
        <v>90</v>
      </c>
      <c r="J261" s="290" t="s">
        <v>916</v>
      </c>
      <c r="K261" s="291">
        <f t="shared" ref="K261:K266" si="63">H261-F261</f>
        <v>15</v>
      </c>
      <c r="L261" s="292">
        <f t="shared" ref="L261:L266" si="64">K261/F261</f>
        <v>0.2</v>
      </c>
      <c r="M261" s="287" t="s">
        <v>632</v>
      </c>
      <c r="N261" s="293">
        <v>43019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315">
        <v>99</v>
      </c>
      <c r="B262" s="316">
        <v>43011</v>
      </c>
      <c r="C262" s="316"/>
      <c r="D262" s="317" t="s">
        <v>682</v>
      </c>
      <c r="E262" s="318" t="s">
        <v>786</v>
      </c>
      <c r="F262" s="319">
        <v>315</v>
      </c>
      <c r="G262" s="318"/>
      <c r="H262" s="318">
        <v>392</v>
      </c>
      <c r="I262" s="320">
        <v>384</v>
      </c>
      <c r="J262" s="321" t="s">
        <v>917</v>
      </c>
      <c r="K262" s="291">
        <f t="shared" si="63"/>
        <v>77</v>
      </c>
      <c r="L262" s="322">
        <f t="shared" si="64"/>
        <v>0.24444444444444444</v>
      </c>
      <c r="M262" s="318" t="s">
        <v>632</v>
      </c>
      <c r="N262" s="323">
        <v>43017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315">
        <v>100</v>
      </c>
      <c r="B263" s="316">
        <v>43013</v>
      </c>
      <c r="C263" s="316"/>
      <c r="D263" s="317" t="s">
        <v>477</v>
      </c>
      <c r="E263" s="318" t="s">
        <v>786</v>
      </c>
      <c r="F263" s="319">
        <v>145</v>
      </c>
      <c r="G263" s="318"/>
      <c r="H263" s="318">
        <v>179</v>
      </c>
      <c r="I263" s="320">
        <v>180</v>
      </c>
      <c r="J263" s="321" t="s">
        <v>918</v>
      </c>
      <c r="K263" s="291">
        <f t="shared" si="63"/>
        <v>34</v>
      </c>
      <c r="L263" s="322">
        <f t="shared" si="64"/>
        <v>0.23448275862068965</v>
      </c>
      <c r="M263" s="318" t="s">
        <v>632</v>
      </c>
      <c r="N263" s="323">
        <v>43025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315">
        <v>101</v>
      </c>
      <c r="B264" s="316">
        <v>43014</v>
      </c>
      <c r="C264" s="316"/>
      <c r="D264" s="317" t="s">
        <v>342</v>
      </c>
      <c r="E264" s="318" t="s">
        <v>786</v>
      </c>
      <c r="F264" s="319">
        <v>256</v>
      </c>
      <c r="G264" s="318"/>
      <c r="H264" s="318">
        <v>323</v>
      </c>
      <c r="I264" s="320">
        <v>320</v>
      </c>
      <c r="J264" s="321" t="s">
        <v>844</v>
      </c>
      <c r="K264" s="291">
        <f t="shared" si="63"/>
        <v>67</v>
      </c>
      <c r="L264" s="322">
        <f t="shared" si="64"/>
        <v>0.26171875</v>
      </c>
      <c r="M264" s="318" t="s">
        <v>632</v>
      </c>
      <c r="N264" s="323">
        <v>43067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315">
        <v>102</v>
      </c>
      <c r="B265" s="316">
        <v>43017</v>
      </c>
      <c r="C265" s="316"/>
      <c r="D265" s="317" t="s">
        <v>360</v>
      </c>
      <c r="E265" s="318" t="s">
        <v>786</v>
      </c>
      <c r="F265" s="319">
        <v>137.5</v>
      </c>
      <c r="G265" s="318"/>
      <c r="H265" s="318">
        <v>184</v>
      </c>
      <c r="I265" s="320">
        <v>183</v>
      </c>
      <c r="J265" s="321" t="s">
        <v>919</v>
      </c>
      <c r="K265" s="291">
        <f t="shared" si="63"/>
        <v>46.5</v>
      </c>
      <c r="L265" s="322">
        <f t="shared" si="64"/>
        <v>0.33818181818181819</v>
      </c>
      <c r="M265" s="318" t="s">
        <v>632</v>
      </c>
      <c r="N265" s="323">
        <v>43108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315">
        <v>103</v>
      </c>
      <c r="B266" s="316">
        <v>43018</v>
      </c>
      <c r="C266" s="316"/>
      <c r="D266" s="317" t="s">
        <v>920</v>
      </c>
      <c r="E266" s="318" t="s">
        <v>786</v>
      </c>
      <c r="F266" s="319">
        <v>125.5</v>
      </c>
      <c r="G266" s="318"/>
      <c r="H266" s="318">
        <v>158</v>
      </c>
      <c r="I266" s="320">
        <v>155</v>
      </c>
      <c r="J266" s="321" t="s">
        <v>921</v>
      </c>
      <c r="K266" s="291">
        <f t="shared" si="63"/>
        <v>32.5</v>
      </c>
      <c r="L266" s="322">
        <f t="shared" si="64"/>
        <v>0.25896414342629481</v>
      </c>
      <c r="M266" s="318" t="s">
        <v>632</v>
      </c>
      <c r="N266" s="323">
        <v>43067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315">
        <v>104</v>
      </c>
      <c r="B267" s="316">
        <v>43018</v>
      </c>
      <c r="C267" s="316"/>
      <c r="D267" s="317" t="s">
        <v>922</v>
      </c>
      <c r="E267" s="318" t="s">
        <v>786</v>
      </c>
      <c r="F267" s="319">
        <v>895</v>
      </c>
      <c r="G267" s="318"/>
      <c r="H267" s="318">
        <v>1122.5</v>
      </c>
      <c r="I267" s="320">
        <v>1078</v>
      </c>
      <c r="J267" s="321" t="s">
        <v>923</v>
      </c>
      <c r="K267" s="291">
        <v>227.5</v>
      </c>
      <c r="L267" s="322">
        <v>0.25418994413407803</v>
      </c>
      <c r="M267" s="318" t="s">
        <v>632</v>
      </c>
      <c r="N267" s="323">
        <v>43117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315">
        <v>105</v>
      </c>
      <c r="B268" s="316">
        <v>43020</v>
      </c>
      <c r="C268" s="316"/>
      <c r="D268" s="317" t="s">
        <v>351</v>
      </c>
      <c r="E268" s="318" t="s">
        <v>786</v>
      </c>
      <c r="F268" s="319">
        <v>525</v>
      </c>
      <c r="G268" s="318"/>
      <c r="H268" s="318">
        <v>629</v>
      </c>
      <c r="I268" s="320">
        <v>629</v>
      </c>
      <c r="J268" s="321" t="s">
        <v>844</v>
      </c>
      <c r="K268" s="291">
        <v>104</v>
      </c>
      <c r="L268" s="322">
        <v>0.19809523809523799</v>
      </c>
      <c r="M268" s="318" t="s">
        <v>632</v>
      </c>
      <c r="N268" s="323">
        <v>43119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315">
        <v>106</v>
      </c>
      <c r="B269" s="316">
        <v>43046</v>
      </c>
      <c r="C269" s="316"/>
      <c r="D269" s="317" t="s">
        <v>397</v>
      </c>
      <c r="E269" s="318" t="s">
        <v>786</v>
      </c>
      <c r="F269" s="319">
        <v>740</v>
      </c>
      <c r="G269" s="318"/>
      <c r="H269" s="318">
        <v>892.5</v>
      </c>
      <c r="I269" s="320">
        <v>900</v>
      </c>
      <c r="J269" s="321" t="s">
        <v>924</v>
      </c>
      <c r="K269" s="291">
        <f t="shared" ref="K269:K271" si="65">H269-F269</f>
        <v>152.5</v>
      </c>
      <c r="L269" s="322">
        <f t="shared" ref="L269:L271" si="66">K269/F269</f>
        <v>0.20608108108108109</v>
      </c>
      <c r="M269" s="318" t="s">
        <v>632</v>
      </c>
      <c r="N269" s="323">
        <v>43052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84">
        <v>107</v>
      </c>
      <c r="B270" s="285">
        <v>43073</v>
      </c>
      <c r="C270" s="285"/>
      <c r="D270" s="286" t="s">
        <v>925</v>
      </c>
      <c r="E270" s="287" t="s">
        <v>786</v>
      </c>
      <c r="F270" s="288">
        <v>118.5</v>
      </c>
      <c r="G270" s="287"/>
      <c r="H270" s="287">
        <v>143.5</v>
      </c>
      <c r="I270" s="289">
        <v>145</v>
      </c>
      <c r="J270" s="290" t="s">
        <v>705</v>
      </c>
      <c r="K270" s="291">
        <f t="shared" si="65"/>
        <v>25</v>
      </c>
      <c r="L270" s="292">
        <f t="shared" si="66"/>
        <v>0.2109704641350211</v>
      </c>
      <c r="M270" s="287" t="s">
        <v>632</v>
      </c>
      <c r="N270" s="293">
        <v>43097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94">
        <v>108</v>
      </c>
      <c r="B271" s="295">
        <v>43090</v>
      </c>
      <c r="C271" s="295"/>
      <c r="D271" s="296" t="s">
        <v>445</v>
      </c>
      <c r="E271" s="297" t="s">
        <v>786</v>
      </c>
      <c r="F271" s="298">
        <v>715</v>
      </c>
      <c r="G271" s="298"/>
      <c r="H271" s="299">
        <v>500</v>
      </c>
      <c r="I271" s="299">
        <v>872</v>
      </c>
      <c r="J271" s="300" t="s">
        <v>926</v>
      </c>
      <c r="K271" s="301">
        <f t="shared" si="65"/>
        <v>-215</v>
      </c>
      <c r="L271" s="302">
        <f t="shared" si="66"/>
        <v>-0.30069930069930068</v>
      </c>
      <c r="M271" s="298" t="s">
        <v>670</v>
      </c>
      <c r="N271" s="295">
        <v>43670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84">
        <v>109</v>
      </c>
      <c r="B272" s="285">
        <v>43098</v>
      </c>
      <c r="C272" s="285"/>
      <c r="D272" s="286" t="s">
        <v>682</v>
      </c>
      <c r="E272" s="287" t="s">
        <v>786</v>
      </c>
      <c r="F272" s="288">
        <v>435</v>
      </c>
      <c r="G272" s="287"/>
      <c r="H272" s="287">
        <v>542.5</v>
      </c>
      <c r="I272" s="289">
        <v>539</v>
      </c>
      <c r="J272" s="290" t="s">
        <v>844</v>
      </c>
      <c r="K272" s="291">
        <v>107.5</v>
      </c>
      <c r="L272" s="292">
        <v>0.247126436781609</v>
      </c>
      <c r="M272" s="287" t="s">
        <v>632</v>
      </c>
      <c r="N272" s="293">
        <v>43206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84">
        <v>110</v>
      </c>
      <c r="B273" s="285">
        <v>43098</v>
      </c>
      <c r="C273" s="285"/>
      <c r="D273" s="286" t="s">
        <v>584</v>
      </c>
      <c r="E273" s="287" t="s">
        <v>786</v>
      </c>
      <c r="F273" s="288">
        <v>885</v>
      </c>
      <c r="G273" s="287"/>
      <c r="H273" s="287">
        <v>1090</v>
      </c>
      <c r="I273" s="289">
        <v>1084</v>
      </c>
      <c r="J273" s="290" t="s">
        <v>844</v>
      </c>
      <c r="K273" s="291">
        <v>205</v>
      </c>
      <c r="L273" s="292">
        <v>0.23163841807909599</v>
      </c>
      <c r="M273" s="287" t="s">
        <v>632</v>
      </c>
      <c r="N273" s="293">
        <v>43213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324">
        <v>111</v>
      </c>
      <c r="B274" s="325">
        <v>43192</v>
      </c>
      <c r="C274" s="325"/>
      <c r="D274" s="303" t="s">
        <v>927</v>
      </c>
      <c r="E274" s="298" t="s">
        <v>786</v>
      </c>
      <c r="F274" s="326">
        <v>478.5</v>
      </c>
      <c r="G274" s="298"/>
      <c r="H274" s="298">
        <v>442</v>
      </c>
      <c r="I274" s="299">
        <v>613</v>
      </c>
      <c r="J274" s="300" t="s">
        <v>928</v>
      </c>
      <c r="K274" s="301">
        <f t="shared" ref="K274:K277" si="67">H274-F274</f>
        <v>-36.5</v>
      </c>
      <c r="L274" s="302">
        <f t="shared" ref="L274:L277" si="68">K274/F274</f>
        <v>-7.6280041797283177E-2</v>
      </c>
      <c r="M274" s="298" t="s">
        <v>670</v>
      </c>
      <c r="N274" s="295">
        <v>43762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94">
        <v>112</v>
      </c>
      <c r="B275" s="295">
        <v>43194</v>
      </c>
      <c r="C275" s="295"/>
      <c r="D275" s="296" t="s">
        <v>929</v>
      </c>
      <c r="E275" s="297" t="s">
        <v>786</v>
      </c>
      <c r="F275" s="298">
        <f>141.5-7.3</f>
        <v>134.19999999999999</v>
      </c>
      <c r="G275" s="298"/>
      <c r="H275" s="299">
        <v>77</v>
      </c>
      <c r="I275" s="299">
        <v>180</v>
      </c>
      <c r="J275" s="300" t="s">
        <v>930</v>
      </c>
      <c r="K275" s="301">
        <f t="shared" si="67"/>
        <v>-57.199999999999989</v>
      </c>
      <c r="L275" s="302">
        <f t="shared" si="68"/>
        <v>-0.42622950819672129</v>
      </c>
      <c r="M275" s="298" t="s">
        <v>670</v>
      </c>
      <c r="N275" s="295">
        <v>43522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94">
        <v>113</v>
      </c>
      <c r="B276" s="295">
        <v>43209</v>
      </c>
      <c r="C276" s="295"/>
      <c r="D276" s="296" t="s">
        <v>931</v>
      </c>
      <c r="E276" s="297" t="s">
        <v>786</v>
      </c>
      <c r="F276" s="298">
        <v>430</v>
      </c>
      <c r="G276" s="298"/>
      <c r="H276" s="299">
        <v>220</v>
      </c>
      <c r="I276" s="299">
        <v>537</v>
      </c>
      <c r="J276" s="300" t="s">
        <v>932</v>
      </c>
      <c r="K276" s="301">
        <f t="shared" si="67"/>
        <v>-210</v>
      </c>
      <c r="L276" s="302">
        <f t="shared" si="68"/>
        <v>-0.48837209302325579</v>
      </c>
      <c r="M276" s="298" t="s">
        <v>670</v>
      </c>
      <c r="N276" s="295">
        <v>43252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315">
        <v>114</v>
      </c>
      <c r="B277" s="316">
        <v>43220</v>
      </c>
      <c r="C277" s="316"/>
      <c r="D277" s="317" t="s">
        <v>398</v>
      </c>
      <c r="E277" s="318" t="s">
        <v>786</v>
      </c>
      <c r="F277" s="318">
        <v>153.5</v>
      </c>
      <c r="G277" s="318"/>
      <c r="H277" s="318">
        <v>196</v>
      </c>
      <c r="I277" s="320">
        <v>196</v>
      </c>
      <c r="J277" s="290" t="s">
        <v>933</v>
      </c>
      <c r="K277" s="291">
        <f t="shared" si="67"/>
        <v>42.5</v>
      </c>
      <c r="L277" s="292">
        <f t="shared" si="68"/>
        <v>0.27687296416938112</v>
      </c>
      <c r="M277" s="287" t="s">
        <v>632</v>
      </c>
      <c r="N277" s="293">
        <v>43605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94">
        <v>115</v>
      </c>
      <c r="B278" s="295">
        <v>43306</v>
      </c>
      <c r="C278" s="295"/>
      <c r="D278" s="296" t="s">
        <v>903</v>
      </c>
      <c r="E278" s="297" t="s">
        <v>786</v>
      </c>
      <c r="F278" s="298">
        <v>27.5</v>
      </c>
      <c r="G278" s="298"/>
      <c r="H278" s="299">
        <v>13.1</v>
      </c>
      <c r="I278" s="299">
        <v>60</v>
      </c>
      <c r="J278" s="300" t="s">
        <v>934</v>
      </c>
      <c r="K278" s="301">
        <v>-14.4</v>
      </c>
      <c r="L278" s="302">
        <v>-0.52363636363636401</v>
      </c>
      <c r="M278" s="298" t="s">
        <v>670</v>
      </c>
      <c r="N278" s="295">
        <v>43138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24">
        <v>116</v>
      </c>
      <c r="B279" s="325">
        <v>43318</v>
      </c>
      <c r="C279" s="325"/>
      <c r="D279" s="303" t="s">
        <v>935</v>
      </c>
      <c r="E279" s="298" t="s">
        <v>786</v>
      </c>
      <c r="F279" s="298">
        <v>148.5</v>
      </c>
      <c r="G279" s="298"/>
      <c r="H279" s="298">
        <v>102</v>
      </c>
      <c r="I279" s="299">
        <v>182</v>
      </c>
      <c r="J279" s="300" t="s">
        <v>936</v>
      </c>
      <c r="K279" s="301">
        <f>H279-F279</f>
        <v>-46.5</v>
      </c>
      <c r="L279" s="302">
        <f>K279/F279</f>
        <v>-0.31313131313131315</v>
      </c>
      <c r="M279" s="298" t="s">
        <v>670</v>
      </c>
      <c r="N279" s="295">
        <v>43661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84">
        <v>117</v>
      </c>
      <c r="B280" s="285">
        <v>43335</v>
      </c>
      <c r="C280" s="285"/>
      <c r="D280" s="286" t="s">
        <v>937</v>
      </c>
      <c r="E280" s="287" t="s">
        <v>786</v>
      </c>
      <c r="F280" s="318">
        <v>285</v>
      </c>
      <c r="G280" s="287"/>
      <c r="H280" s="287">
        <v>355</v>
      </c>
      <c r="I280" s="289">
        <v>364</v>
      </c>
      <c r="J280" s="290" t="s">
        <v>938</v>
      </c>
      <c r="K280" s="291">
        <v>70</v>
      </c>
      <c r="L280" s="292">
        <v>0.24561403508771901</v>
      </c>
      <c r="M280" s="287" t="s">
        <v>632</v>
      </c>
      <c r="N280" s="293">
        <v>43455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84">
        <v>118</v>
      </c>
      <c r="B281" s="285">
        <v>43341</v>
      </c>
      <c r="C281" s="285"/>
      <c r="D281" s="286" t="s">
        <v>386</v>
      </c>
      <c r="E281" s="287" t="s">
        <v>786</v>
      </c>
      <c r="F281" s="318">
        <v>525</v>
      </c>
      <c r="G281" s="287"/>
      <c r="H281" s="287">
        <v>585</v>
      </c>
      <c r="I281" s="289">
        <v>635</v>
      </c>
      <c r="J281" s="290" t="s">
        <v>939</v>
      </c>
      <c r="K281" s="291">
        <f t="shared" ref="K281:K297" si="69">H281-F281</f>
        <v>60</v>
      </c>
      <c r="L281" s="292">
        <f t="shared" ref="L281:L297" si="70">K281/F281</f>
        <v>0.11428571428571428</v>
      </c>
      <c r="M281" s="287" t="s">
        <v>632</v>
      </c>
      <c r="N281" s="293">
        <v>43662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84">
        <v>119</v>
      </c>
      <c r="B282" s="285">
        <v>43395</v>
      </c>
      <c r="C282" s="285"/>
      <c r="D282" s="286" t="s">
        <v>370</v>
      </c>
      <c r="E282" s="287" t="s">
        <v>786</v>
      </c>
      <c r="F282" s="318">
        <v>475</v>
      </c>
      <c r="G282" s="287"/>
      <c r="H282" s="287">
        <v>574</v>
      </c>
      <c r="I282" s="289">
        <v>570</v>
      </c>
      <c r="J282" s="290" t="s">
        <v>844</v>
      </c>
      <c r="K282" s="291">
        <f t="shared" si="69"/>
        <v>99</v>
      </c>
      <c r="L282" s="292">
        <f t="shared" si="70"/>
        <v>0.20842105263157895</v>
      </c>
      <c r="M282" s="287" t="s">
        <v>632</v>
      </c>
      <c r="N282" s="293">
        <v>43403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315">
        <v>120</v>
      </c>
      <c r="B283" s="316">
        <v>43397</v>
      </c>
      <c r="C283" s="316"/>
      <c r="D283" s="317" t="s">
        <v>393</v>
      </c>
      <c r="E283" s="318" t="s">
        <v>786</v>
      </c>
      <c r="F283" s="318">
        <v>707.5</v>
      </c>
      <c r="G283" s="318"/>
      <c r="H283" s="318">
        <v>872</v>
      </c>
      <c r="I283" s="320">
        <v>872</v>
      </c>
      <c r="J283" s="321" t="s">
        <v>844</v>
      </c>
      <c r="K283" s="291">
        <f t="shared" si="69"/>
        <v>164.5</v>
      </c>
      <c r="L283" s="322">
        <f t="shared" si="70"/>
        <v>0.23250883392226149</v>
      </c>
      <c r="M283" s="318" t="s">
        <v>632</v>
      </c>
      <c r="N283" s="323">
        <v>43482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15">
        <v>121</v>
      </c>
      <c r="B284" s="316">
        <v>43398</v>
      </c>
      <c r="C284" s="316"/>
      <c r="D284" s="317" t="s">
        <v>940</v>
      </c>
      <c r="E284" s="318" t="s">
        <v>786</v>
      </c>
      <c r="F284" s="318">
        <v>162</v>
      </c>
      <c r="G284" s="318"/>
      <c r="H284" s="318">
        <v>204</v>
      </c>
      <c r="I284" s="320">
        <v>209</v>
      </c>
      <c r="J284" s="321" t="s">
        <v>941</v>
      </c>
      <c r="K284" s="291">
        <f t="shared" si="69"/>
        <v>42</v>
      </c>
      <c r="L284" s="322">
        <f t="shared" si="70"/>
        <v>0.25925925925925924</v>
      </c>
      <c r="M284" s="318" t="s">
        <v>632</v>
      </c>
      <c r="N284" s="323">
        <v>43539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315">
        <v>122</v>
      </c>
      <c r="B285" s="316">
        <v>43399</v>
      </c>
      <c r="C285" s="316"/>
      <c r="D285" s="317" t="s">
        <v>496</v>
      </c>
      <c r="E285" s="318" t="s">
        <v>786</v>
      </c>
      <c r="F285" s="318">
        <v>240</v>
      </c>
      <c r="G285" s="318"/>
      <c r="H285" s="318">
        <v>297</v>
      </c>
      <c r="I285" s="320">
        <v>297</v>
      </c>
      <c r="J285" s="321" t="s">
        <v>844</v>
      </c>
      <c r="K285" s="327">
        <f t="shared" si="69"/>
        <v>57</v>
      </c>
      <c r="L285" s="322">
        <f t="shared" si="70"/>
        <v>0.23749999999999999</v>
      </c>
      <c r="M285" s="318" t="s">
        <v>632</v>
      </c>
      <c r="N285" s="323">
        <v>43417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84">
        <v>123</v>
      </c>
      <c r="B286" s="285">
        <v>43439</v>
      </c>
      <c r="C286" s="285"/>
      <c r="D286" s="286" t="s">
        <v>942</v>
      </c>
      <c r="E286" s="287" t="s">
        <v>786</v>
      </c>
      <c r="F286" s="287">
        <v>202.5</v>
      </c>
      <c r="G286" s="287"/>
      <c r="H286" s="287">
        <v>255</v>
      </c>
      <c r="I286" s="289">
        <v>252</v>
      </c>
      <c r="J286" s="290" t="s">
        <v>844</v>
      </c>
      <c r="K286" s="291">
        <f t="shared" si="69"/>
        <v>52.5</v>
      </c>
      <c r="L286" s="292">
        <f t="shared" si="70"/>
        <v>0.25925925925925924</v>
      </c>
      <c r="M286" s="287" t="s">
        <v>632</v>
      </c>
      <c r="N286" s="293">
        <v>43542</v>
      </c>
      <c r="O286" s="1"/>
      <c r="P286" s="1"/>
      <c r="Q286" s="1"/>
      <c r="R286" s="6" t="s">
        <v>943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315">
        <v>124</v>
      </c>
      <c r="B287" s="316">
        <v>43465</v>
      </c>
      <c r="C287" s="285"/>
      <c r="D287" s="317" t="s">
        <v>426</v>
      </c>
      <c r="E287" s="318" t="s">
        <v>786</v>
      </c>
      <c r="F287" s="318">
        <v>710</v>
      </c>
      <c r="G287" s="318"/>
      <c r="H287" s="318">
        <v>866</v>
      </c>
      <c r="I287" s="320">
        <v>866</v>
      </c>
      <c r="J287" s="321" t="s">
        <v>844</v>
      </c>
      <c r="K287" s="291">
        <f t="shared" si="69"/>
        <v>156</v>
      </c>
      <c r="L287" s="292">
        <f t="shared" si="70"/>
        <v>0.21971830985915494</v>
      </c>
      <c r="M287" s="287" t="s">
        <v>632</v>
      </c>
      <c r="N287" s="293">
        <v>43553</v>
      </c>
      <c r="O287" s="1"/>
      <c r="P287" s="1"/>
      <c r="Q287" s="1"/>
      <c r="R287" s="6" t="s">
        <v>943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315">
        <v>125</v>
      </c>
      <c r="B288" s="316">
        <v>43522</v>
      </c>
      <c r="C288" s="316"/>
      <c r="D288" s="317" t="s">
        <v>154</v>
      </c>
      <c r="E288" s="318" t="s">
        <v>786</v>
      </c>
      <c r="F288" s="318">
        <v>337.25</v>
      </c>
      <c r="G288" s="318"/>
      <c r="H288" s="318">
        <v>398.5</v>
      </c>
      <c r="I288" s="320">
        <v>411</v>
      </c>
      <c r="J288" s="290" t="s">
        <v>944</v>
      </c>
      <c r="K288" s="291">
        <f t="shared" si="69"/>
        <v>61.25</v>
      </c>
      <c r="L288" s="292">
        <f t="shared" si="70"/>
        <v>0.1816160118606375</v>
      </c>
      <c r="M288" s="287" t="s">
        <v>632</v>
      </c>
      <c r="N288" s="293">
        <v>43760</v>
      </c>
      <c r="O288" s="1"/>
      <c r="P288" s="1"/>
      <c r="Q288" s="1"/>
      <c r="R288" s="6" t="s">
        <v>943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328">
        <v>126</v>
      </c>
      <c r="B289" s="329">
        <v>43559</v>
      </c>
      <c r="C289" s="329"/>
      <c r="D289" s="330" t="s">
        <v>945</v>
      </c>
      <c r="E289" s="331" t="s">
        <v>786</v>
      </c>
      <c r="F289" s="331">
        <v>130</v>
      </c>
      <c r="G289" s="331"/>
      <c r="H289" s="331">
        <v>65</v>
      </c>
      <c r="I289" s="332">
        <v>158</v>
      </c>
      <c r="J289" s="300" t="s">
        <v>946</v>
      </c>
      <c r="K289" s="301">
        <f t="shared" si="69"/>
        <v>-65</v>
      </c>
      <c r="L289" s="302">
        <f t="shared" si="70"/>
        <v>-0.5</v>
      </c>
      <c r="M289" s="298" t="s">
        <v>670</v>
      </c>
      <c r="N289" s="295">
        <v>43726</v>
      </c>
      <c r="O289" s="1"/>
      <c r="P289" s="1"/>
      <c r="Q289" s="1"/>
      <c r="R289" s="6" t="s">
        <v>947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333">
        <v>127</v>
      </c>
      <c r="B290" s="334">
        <v>43017</v>
      </c>
      <c r="C290" s="334"/>
      <c r="D290" s="335" t="s">
        <v>187</v>
      </c>
      <c r="E290" s="336" t="s">
        <v>786</v>
      </c>
      <c r="F290" s="336">
        <v>141.5</v>
      </c>
      <c r="G290" s="337"/>
      <c r="H290" s="337">
        <v>183.5</v>
      </c>
      <c r="I290" s="337">
        <v>210</v>
      </c>
      <c r="J290" s="338" t="s">
        <v>948</v>
      </c>
      <c r="K290" s="339">
        <f t="shared" si="69"/>
        <v>42</v>
      </c>
      <c r="L290" s="340">
        <f t="shared" si="70"/>
        <v>0.29681978798586572</v>
      </c>
      <c r="M290" s="336" t="s">
        <v>632</v>
      </c>
      <c r="N290" s="334">
        <v>43042</v>
      </c>
      <c r="O290" s="1"/>
      <c r="P290" s="1"/>
      <c r="Q290" s="1"/>
      <c r="R290" s="6" t="s">
        <v>947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328">
        <v>128</v>
      </c>
      <c r="B291" s="329">
        <v>43074</v>
      </c>
      <c r="C291" s="329"/>
      <c r="D291" s="330" t="s">
        <v>949</v>
      </c>
      <c r="E291" s="331" t="s">
        <v>786</v>
      </c>
      <c r="F291" s="326">
        <v>172</v>
      </c>
      <c r="G291" s="331"/>
      <c r="H291" s="331">
        <v>155.25</v>
      </c>
      <c r="I291" s="332">
        <v>230</v>
      </c>
      <c r="J291" s="300" t="s">
        <v>950</v>
      </c>
      <c r="K291" s="301">
        <f t="shared" si="69"/>
        <v>-16.75</v>
      </c>
      <c r="L291" s="302">
        <f t="shared" si="70"/>
        <v>-9.7383720930232565E-2</v>
      </c>
      <c r="M291" s="298" t="s">
        <v>670</v>
      </c>
      <c r="N291" s="295">
        <v>43787</v>
      </c>
      <c r="O291" s="1"/>
      <c r="P291" s="1"/>
      <c r="Q291" s="1"/>
      <c r="R291" s="6" t="s">
        <v>947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15">
        <v>129</v>
      </c>
      <c r="B292" s="316">
        <v>43398</v>
      </c>
      <c r="C292" s="316"/>
      <c r="D292" s="317" t="s">
        <v>109</v>
      </c>
      <c r="E292" s="318" t="s">
        <v>786</v>
      </c>
      <c r="F292" s="318">
        <v>698.5</v>
      </c>
      <c r="G292" s="318"/>
      <c r="H292" s="318">
        <v>890</v>
      </c>
      <c r="I292" s="320">
        <v>890</v>
      </c>
      <c r="J292" s="290" t="s">
        <v>951</v>
      </c>
      <c r="K292" s="291">
        <f t="shared" si="69"/>
        <v>191.5</v>
      </c>
      <c r="L292" s="292">
        <f t="shared" si="70"/>
        <v>0.27415891195418757</v>
      </c>
      <c r="M292" s="287" t="s">
        <v>632</v>
      </c>
      <c r="N292" s="293">
        <v>44328</v>
      </c>
      <c r="O292" s="1"/>
      <c r="P292" s="1"/>
      <c r="Q292" s="1"/>
      <c r="R292" s="6" t="s">
        <v>943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315">
        <v>130</v>
      </c>
      <c r="B293" s="316">
        <v>42877</v>
      </c>
      <c r="C293" s="316"/>
      <c r="D293" s="317" t="s">
        <v>385</v>
      </c>
      <c r="E293" s="318" t="s">
        <v>786</v>
      </c>
      <c r="F293" s="318">
        <v>127.6</v>
      </c>
      <c r="G293" s="318"/>
      <c r="H293" s="318">
        <v>138</v>
      </c>
      <c r="I293" s="320">
        <v>190</v>
      </c>
      <c r="J293" s="290" t="s">
        <v>952</v>
      </c>
      <c r="K293" s="291">
        <f t="shared" si="69"/>
        <v>10.400000000000006</v>
      </c>
      <c r="L293" s="292">
        <f t="shared" si="70"/>
        <v>8.1504702194357417E-2</v>
      </c>
      <c r="M293" s="287" t="s">
        <v>632</v>
      </c>
      <c r="N293" s="293">
        <v>43774</v>
      </c>
      <c r="O293" s="1"/>
      <c r="P293" s="1"/>
      <c r="Q293" s="1"/>
      <c r="R293" s="6" t="s">
        <v>947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315">
        <v>131</v>
      </c>
      <c r="B294" s="316">
        <v>43158</v>
      </c>
      <c r="C294" s="316"/>
      <c r="D294" s="317" t="s">
        <v>953</v>
      </c>
      <c r="E294" s="318" t="s">
        <v>786</v>
      </c>
      <c r="F294" s="318">
        <v>317</v>
      </c>
      <c r="G294" s="318"/>
      <c r="H294" s="318">
        <v>382.5</v>
      </c>
      <c r="I294" s="320">
        <v>398</v>
      </c>
      <c r="J294" s="290" t="s">
        <v>954</v>
      </c>
      <c r="K294" s="291">
        <f t="shared" si="69"/>
        <v>65.5</v>
      </c>
      <c r="L294" s="292">
        <f t="shared" si="70"/>
        <v>0.20662460567823343</v>
      </c>
      <c r="M294" s="287" t="s">
        <v>632</v>
      </c>
      <c r="N294" s="293">
        <v>44238</v>
      </c>
      <c r="O294" s="1"/>
      <c r="P294" s="1"/>
      <c r="Q294" s="1"/>
      <c r="R294" s="6" t="s">
        <v>947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328">
        <v>132</v>
      </c>
      <c r="B295" s="329">
        <v>43164</v>
      </c>
      <c r="C295" s="329"/>
      <c r="D295" s="330" t="s">
        <v>146</v>
      </c>
      <c r="E295" s="331" t="s">
        <v>786</v>
      </c>
      <c r="F295" s="326">
        <f>510-14.4</f>
        <v>495.6</v>
      </c>
      <c r="G295" s="331"/>
      <c r="H295" s="331">
        <v>350</v>
      </c>
      <c r="I295" s="332">
        <v>672</v>
      </c>
      <c r="J295" s="300" t="s">
        <v>955</v>
      </c>
      <c r="K295" s="301">
        <f t="shared" si="69"/>
        <v>-145.60000000000002</v>
      </c>
      <c r="L295" s="302">
        <f t="shared" si="70"/>
        <v>-0.29378531073446329</v>
      </c>
      <c r="M295" s="298" t="s">
        <v>670</v>
      </c>
      <c r="N295" s="295">
        <v>43887</v>
      </c>
      <c r="O295" s="1"/>
      <c r="P295" s="1"/>
      <c r="Q295" s="1"/>
      <c r="R295" s="6" t="s">
        <v>943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328">
        <v>133</v>
      </c>
      <c r="B296" s="329">
        <v>43237</v>
      </c>
      <c r="C296" s="329"/>
      <c r="D296" s="330" t="s">
        <v>488</v>
      </c>
      <c r="E296" s="331" t="s">
        <v>786</v>
      </c>
      <c r="F296" s="326">
        <v>230.3</v>
      </c>
      <c r="G296" s="331"/>
      <c r="H296" s="331">
        <v>102.5</v>
      </c>
      <c r="I296" s="332">
        <v>348</v>
      </c>
      <c r="J296" s="300" t="s">
        <v>956</v>
      </c>
      <c r="K296" s="301">
        <f t="shared" si="69"/>
        <v>-127.80000000000001</v>
      </c>
      <c r="L296" s="302">
        <f t="shared" si="70"/>
        <v>-0.55492835432045162</v>
      </c>
      <c r="M296" s="298" t="s">
        <v>670</v>
      </c>
      <c r="N296" s="295">
        <v>43896</v>
      </c>
      <c r="O296" s="1"/>
      <c r="P296" s="1"/>
      <c r="Q296" s="1"/>
      <c r="R296" s="6" t="s">
        <v>943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15">
        <v>134</v>
      </c>
      <c r="B297" s="316">
        <v>43258</v>
      </c>
      <c r="C297" s="316"/>
      <c r="D297" s="317" t="s">
        <v>450</v>
      </c>
      <c r="E297" s="318" t="s">
        <v>786</v>
      </c>
      <c r="F297" s="318">
        <f>342.5-5.1</f>
        <v>337.4</v>
      </c>
      <c r="G297" s="318"/>
      <c r="H297" s="318">
        <v>412.5</v>
      </c>
      <c r="I297" s="320">
        <v>439</v>
      </c>
      <c r="J297" s="290" t="s">
        <v>957</v>
      </c>
      <c r="K297" s="291">
        <f t="shared" si="69"/>
        <v>75.100000000000023</v>
      </c>
      <c r="L297" s="292">
        <f t="shared" si="70"/>
        <v>0.22258446947243635</v>
      </c>
      <c r="M297" s="287" t="s">
        <v>632</v>
      </c>
      <c r="N297" s="293">
        <v>44230</v>
      </c>
      <c r="O297" s="1"/>
      <c r="P297" s="1"/>
      <c r="Q297" s="1"/>
      <c r="R297" s="6" t="s">
        <v>947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341">
        <v>135</v>
      </c>
      <c r="B298" s="342">
        <v>43285</v>
      </c>
      <c r="C298" s="342"/>
      <c r="D298" s="20" t="s">
        <v>56</v>
      </c>
      <c r="E298" s="343" t="s">
        <v>786</v>
      </c>
      <c r="F298" s="344">
        <f>127.5-5.53</f>
        <v>121.97</v>
      </c>
      <c r="G298" s="343"/>
      <c r="H298" s="343"/>
      <c r="I298" s="345">
        <v>170</v>
      </c>
      <c r="J298" s="346" t="s">
        <v>641</v>
      </c>
      <c r="K298" s="347"/>
      <c r="L298" s="348"/>
      <c r="M298" s="16" t="s">
        <v>641</v>
      </c>
      <c r="N298" s="349"/>
      <c r="O298" s="1"/>
      <c r="P298" s="1"/>
      <c r="Q298" s="1"/>
      <c r="R298" s="6" t="s">
        <v>943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328">
        <v>136</v>
      </c>
      <c r="B299" s="329">
        <v>43294</v>
      </c>
      <c r="C299" s="329"/>
      <c r="D299" s="330" t="s">
        <v>372</v>
      </c>
      <c r="E299" s="331" t="s">
        <v>786</v>
      </c>
      <c r="F299" s="326">
        <v>46.5</v>
      </c>
      <c r="G299" s="331"/>
      <c r="H299" s="331">
        <v>17</v>
      </c>
      <c r="I299" s="332">
        <v>59</v>
      </c>
      <c r="J299" s="300" t="s">
        <v>958</v>
      </c>
      <c r="K299" s="301">
        <f t="shared" ref="K299:K307" si="71">H299-F299</f>
        <v>-29.5</v>
      </c>
      <c r="L299" s="302">
        <f t="shared" ref="L299:L307" si="72">K299/F299</f>
        <v>-0.63440860215053763</v>
      </c>
      <c r="M299" s="298" t="s">
        <v>670</v>
      </c>
      <c r="N299" s="295">
        <v>43887</v>
      </c>
      <c r="O299" s="1"/>
      <c r="P299" s="1"/>
      <c r="Q299" s="1"/>
      <c r="R299" s="6" t="s">
        <v>943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15">
        <v>137</v>
      </c>
      <c r="B300" s="316">
        <v>43396</v>
      </c>
      <c r="C300" s="316"/>
      <c r="D300" s="317" t="s">
        <v>428</v>
      </c>
      <c r="E300" s="318" t="s">
        <v>786</v>
      </c>
      <c r="F300" s="318">
        <v>156.5</v>
      </c>
      <c r="G300" s="318"/>
      <c r="H300" s="318">
        <v>207.5</v>
      </c>
      <c r="I300" s="320">
        <v>191</v>
      </c>
      <c r="J300" s="290" t="s">
        <v>844</v>
      </c>
      <c r="K300" s="291">
        <f t="shared" si="71"/>
        <v>51</v>
      </c>
      <c r="L300" s="292">
        <f t="shared" si="72"/>
        <v>0.32587859424920129</v>
      </c>
      <c r="M300" s="287" t="s">
        <v>632</v>
      </c>
      <c r="N300" s="293">
        <v>44369</v>
      </c>
      <c r="O300" s="1"/>
      <c r="P300" s="1"/>
      <c r="Q300" s="1"/>
      <c r="R300" s="6" t="s">
        <v>943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315">
        <v>138</v>
      </c>
      <c r="B301" s="316">
        <v>43439</v>
      </c>
      <c r="C301" s="316"/>
      <c r="D301" s="317" t="s">
        <v>332</v>
      </c>
      <c r="E301" s="318" t="s">
        <v>786</v>
      </c>
      <c r="F301" s="318">
        <v>259.5</v>
      </c>
      <c r="G301" s="318"/>
      <c r="H301" s="318">
        <v>320</v>
      </c>
      <c r="I301" s="320">
        <v>320</v>
      </c>
      <c r="J301" s="290" t="s">
        <v>844</v>
      </c>
      <c r="K301" s="291">
        <f t="shared" si="71"/>
        <v>60.5</v>
      </c>
      <c r="L301" s="292">
        <f t="shared" si="72"/>
        <v>0.23314065510597304</v>
      </c>
      <c r="M301" s="287" t="s">
        <v>632</v>
      </c>
      <c r="N301" s="293">
        <v>44323</v>
      </c>
      <c r="O301" s="1"/>
      <c r="P301" s="1"/>
      <c r="Q301" s="1"/>
      <c r="R301" s="6" t="s">
        <v>943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28">
        <v>139</v>
      </c>
      <c r="B302" s="329">
        <v>43439</v>
      </c>
      <c r="C302" s="329"/>
      <c r="D302" s="330" t="s">
        <v>959</v>
      </c>
      <c r="E302" s="331" t="s">
        <v>786</v>
      </c>
      <c r="F302" s="331">
        <v>715</v>
      </c>
      <c r="G302" s="331"/>
      <c r="H302" s="331">
        <v>445</v>
      </c>
      <c r="I302" s="332">
        <v>840</v>
      </c>
      <c r="J302" s="300" t="s">
        <v>960</v>
      </c>
      <c r="K302" s="301">
        <f t="shared" si="71"/>
        <v>-270</v>
      </c>
      <c r="L302" s="302">
        <f t="shared" si="72"/>
        <v>-0.3776223776223776</v>
      </c>
      <c r="M302" s="298" t="s">
        <v>670</v>
      </c>
      <c r="N302" s="295">
        <v>43800</v>
      </c>
      <c r="O302" s="1"/>
      <c r="P302" s="1"/>
      <c r="Q302" s="1"/>
      <c r="R302" s="6" t="s">
        <v>943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15">
        <v>140</v>
      </c>
      <c r="B303" s="316">
        <v>43469</v>
      </c>
      <c r="C303" s="316"/>
      <c r="D303" s="317" t="s">
        <v>159</v>
      </c>
      <c r="E303" s="318" t="s">
        <v>786</v>
      </c>
      <c r="F303" s="318">
        <v>875</v>
      </c>
      <c r="G303" s="318"/>
      <c r="H303" s="318">
        <v>1165</v>
      </c>
      <c r="I303" s="320">
        <v>1185</v>
      </c>
      <c r="J303" s="290" t="s">
        <v>961</v>
      </c>
      <c r="K303" s="291">
        <f t="shared" si="71"/>
        <v>290</v>
      </c>
      <c r="L303" s="292">
        <f t="shared" si="72"/>
        <v>0.33142857142857141</v>
      </c>
      <c r="M303" s="287" t="s">
        <v>632</v>
      </c>
      <c r="N303" s="293">
        <v>43847</v>
      </c>
      <c r="O303" s="1"/>
      <c r="P303" s="1"/>
      <c r="Q303" s="1"/>
      <c r="R303" s="6" t="s">
        <v>943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315">
        <v>141</v>
      </c>
      <c r="B304" s="316">
        <v>43559</v>
      </c>
      <c r="C304" s="316"/>
      <c r="D304" s="317" t="s">
        <v>348</v>
      </c>
      <c r="E304" s="318" t="s">
        <v>786</v>
      </c>
      <c r="F304" s="318">
        <f>387-14.63</f>
        <v>372.37</v>
      </c>
      <c r="G304" s="318"/>
      <c r="H304" s="318">
        <v>490</v>
      </c>
      <c r="I304" s="320">
        <v>490</v>
      </c>
      <c r="J304" s="290" t="s">
        <v>844</v>
      </c>
      <c r="K304" s="291">
        <f t="shared" si="71"/>
        <v>117.63</v>
      </c>
      <c r="L304" s="292">
        <f t="shared" si="72"/>
        <v>0.31589548030185027</v>
      </c>
      <c r="M304" s="287" t="s">
        <v>632</v>
      </c>
      <c r="N304" s="293">
        <v>43850</v>
      </c>
      <c r="O304" s="1"/>
      <c r="P304" s="1"/>
      <c r="Q304" s="1"/>
      <c r="R304" s="6" t="s">
        <v>943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328">
        <v>142</v>
      </c>
      <c r="B305" s="329">
        <v>43578</v>
      </c>
      <c r="C305" s="329"/>
      <c r="D305" s="330" t="s">
        <v>962</v>
      </c>
      <c r="E305" s="331" t="s">
        <v>634</v>
      </c>
      <c r="F305" s="331">
        <v>220</v>
      </c>
      <c r="G305" s="331"/>
      <c r="H305" s="331">
        <v>127.5</v>
      </c>
      <c r="I305" s="332">
        <v>284</v>
      </c>
      <c r="J305" s="300" t="s">
        <v>963</v>
      </c>
      <c r="K305" s="301">
        <f t="shared" si="71"/>
        <v>-92.5</v>
      </c>
      <c r="L305" s="302">
        <f t="shared" si="72"/>
        <v>-0.42045454545454547</v>
      </c>
      <c r="M305" s="298" t="s">
        <v>670</v>
      </c>
      <c r="N305" s="295">
        <v>43896</v>
      </c>
      <c r="O305" s="1"/>
      <c r="P305" s="1"/>
      <c r="Q305" s="1"/>
      <c r="R305" s="6" t="s">
        <v>943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15">
        <v>143</v>
      </c>
      <c r="B306" s="316">
        <v>43622</v>
      </c>
      <c r="C306" s="316"/>
      <c r="D306" s="317" t="s">
        <v>497</v>
      </c>
      <c r="E306" s="318" t="s">
        <v>634</v>
      </c>
      <c r="F306" s="318">
        <v>332.8</v>
      </c>
      <c r="G306" s="318"/>
      <c r="H306" s="318">
        <v>405</v>
      </c>
      <c r="I306" s="320">
        <v>419</v>
      </c>
      <c r="J306" s="290" t="s">
        <v>964</v>
      </c>
      <c r="K306" s="291">
        <f t="shared" si="71"/>
        <v>72.199999999999989</v>
      </c>
      <c r="L306" s="292">
        <f t="shared" si="72"/>
        <v>0.21694711538461534</v>
      </c>
      <c r="M306" s="287" t="s">
        <v>632</v>
      </c>
      <c r="N306" s="293">
        <v>43860</v>
      </c>
      <c r="O306" s="1"/>
      <c r="P306" s="1"/>
      <c r="Q306" s="1"/>
      <c r="R306" s="6" t="s">
        <v>947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09">
        <v>144</v>
      </c>
      <c r="B307" s="308">
        <v>43641</v>
      </c>
      <c r="C307" s="308"/>
      <c r="D307" s="309" t="s">
        <v>152</v>
      </c>
      <c r="E307" s="310" t="s">
        <v>786</v>
      </c>
      <c r="F307" s="310">
        <v>386</v>
      </c>
      <c r="G307" s="311"/>
      <c r="H307" s="311">
        <v>395</v>
      </c>
      <c r="I307" s="311">
        <v>452</v>
      </c>
      <c r="J307" s="312" t="s">
        <v>965</v>
      </c>
      <c r="K307" s="313">
        <f t="shared" si="71"/>
        <v>9</v>
      </c>
      <c r="L307" s="314">
        <f t="shared" si="72"/>
        <v>2.3316062176165803E-2</v>
      </c>
      <c r="M307" s="310" t="s">
        <v>877</v>
      </c>
      <c r="N307" s="308">
        <v>43868</v>
      </c>
      <c r="O307" s="1"/>
      <c r="P307" s="1"/>
      <c r="Q307" s="1"/>
      <c r="R307" s="6" t="s">
        <v>947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50">
        <v>145</v>
      </c>
      <c r="B308" s="351">
        <v>43707</v>
      </c>
      <c r="C308" s="351"/>
      <c r="D308" s="20" t="s">
        <v>132</v>
      </c>
      <c r="E308" s="343" t="s">
        <v>786</v>
      </c>
      <c r="F308" s="343" t="s">
        <v>966</v>
      </c>
      <c r="G308" s="343"/>
      <c r="H308" s="343"/>
      <c r="I308" s="345">
        <v>190</v>
      </c>
      <c r="J308" s="346" t="s">
        <v>641</v>
      </c>
      <c r="K308" s="347"/>
      <c r="L308" s="348"/>
      <c r="M308" s="13" t="s">
        <v>641</v>
      </c>
      <c r="N308" s="349"/>
      <c r="O308" s="1"/>
      <c r="P308" s="1"/>
      <c r="Q308" s="1"/>
      <c r="R308" s="6" t="s">
        <v>943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315">
        <v>146</v>
      </c>
      <c r="B309" s="316">
        <v>43731</v>
      </c>
      <c r="C309" s="316"/>
      <c r="D309" s="317" t="s">
        <v>441</v>
      </c>
      <c r="E309" s="318" t="s">
        <v>786</v>
      </c>
      <c r="F309" s="318">
        <v>235</v>
      </c>
      <c r="G309" s="318"/>
      <c r="H309" s="318">
        <v>295</v>
      </c>
      <c r="I309" s="320">
        <v>296</v>
      </c>
      <c r="J309" s="290" t="s">
        <v>967</v>
      </c>
      <c r="K309" s="291">
        <f t="shared" ref="K309:K314" si="73">H309-F309</f>
        <v>60</v>
      </c>
      <c r="L309" s="292">
        <f t="shared" ref="L309:L314" si="74">K309/F309</f>
        <v>0.25531914893617019</v>
      </c>
      <c r="M309" s="287" t="s">
        <v>632</v>
      </c>
      <c r="N309" s="293">
        <v>43844</v>
      </c>
      <c r="O309" s="1"/>
      <c r="P309" s="1"/>
      <c r="Q309" s="1"/>
      <c r="R309" s="6" t="s">
        <v>947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15">
        <v>147</v>
      </c>
      <c r="B310" s="316">
        <v>43752</v>
      </c>
      <c r="C310" s="316"/>
      <c r="D310" s="317" t="s">
        <v>968</v>
      </c>
      <c r="E310" s="318" t="s">
        <v>786</v>
      </c>
      <c r="F310" s="318">
        <v>277.5</v>
      </c>
      <c r="G310" s="318"/>
      <c r="H310" s="318">
        <v>333</v>
      </c>
      <c r="I310" s="320">
        <v>333</v>
      </c>
      <c r="J310" s="290" t="s">
        <v>969</v>
      </c>
      <c r="K310" s="291">
        <f t="shared" si="73"/>
        <v>55.5</v>
      </c>
      <c r="L310" s="292">
        <f t="shared" si="74"/>
        <v>0.2</v>
      </c>
      <c r="M310" s="287" t="s">
        <v>632</v>
      </c>
      <c r="N310" s="293">
        <v>43846</v>
      </c>
      <c r="O310" s="1"/>
      <c r="P310" s="1"/>
      <c r="Q310" s="1"/>
      <c r="R310" s="6" t="s">
        <v>943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15">
        <v>148</v>
      </c>
      <c r="B311" s="316">
        <v>43752</v>
      </c>
      <c r="C311" s="316"/>
      <c r="D311" s="317" t="s">
        <v>970</v>
      </c>
      <c r="E311" s="318" t="s">
        <v>786</v>
      </c>
      <c r="F311" s="318">
        <v>930</v>
      </c>
      <c r="G311" s="318"/>
      <c r="H311" s="318">
        <v>1165</v>
      </c>
      <c r="I311" s="320">
        <v>1200</v>
      </c>
      <c r="J311" s="290" t="s">
        <v>971</v>
      </c>
      <c r="K311" s="291">
        <f t="shared" si="73"/>
        <v>235</v>
      </c>
      <c r="L311" s="292">
        <f t="shared" si="74"/>
        <v>0.25268817204301075</v>
      </c>
      <c r="M311" s="287" t="s">
        <v>632</v>
      </c>
      <c r="N311" s="293">
        <v>43847</v>
      </c>
      <c r="O311" s="1"/>
      <c r="P311" s="1"/>
      <c r="Q311" s="1"/>
      <c r="R311" s="6" t="s">
        <v>947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15">
        <v>149</v>
      </c>
      <c r="B312" s="316">
        <v>43753</v>
      </c>
      <c r="C312" s="316"/>
      <c r="D312" s="317" t="s">
        <v>972</v>
      </c>
      <c r="E312" s="318" t="s">
        <v>786</v>
      </c>
      <c r="F312" s="288">
        <v>111</v>
      </c>
      <c r="G312" s="318"/>
      <c r="H312" s="318">
        <v>141</v>
      </c>
      <c r="I312" s="320">
        <v>141</v>
      </c>
      <c r="J312" s="290" t="s">
        <v>688</v>
      </c>
      <c r="K312" s="291">
        <f t="shared" si="73"/>
        <v>30</v>
      </c>
      <c r="L312" s="292">
        <f t="shared" si="74"/>
        <v>0.27027027027027029</v>
      </c>
      <c r="M312" s="287" t="s">
        <v>632</v>
      </c>
      <c r="N312" s="293">
        <v>44328</v>
      </c>
      <c r="O312" s="1"/>
      <c r="P312" s="1"/>
      <c r="Q312" s="1"/>
      <c r="R312" s="6" t="s">
        <v>947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15">
        <v>150</v>
      </c>
      <c r="B313" s="316">
        <v>43753</v>
      </c>
      <c r="C313" s="316"/>
      <c r="D313" s="317" t="s">
        <v>973</v>
      </c>
      <c r="E313" s="318" t="s">
        <v>786</v>
      </c>
      <c r="F313" s="288">
        <v>296</v>
      </c>
      <c r="G313" s="318"/>
      <c r="H313" s="318">
        <v>370</v>
      </c>
      <c r="I313" s="320">
        <v>370</v>
      </c>
      <c r="J313" s="290" t="s">
        <v>844</v>
      </c>
      <c r="K313" s="291">
        <f t="shared" si="73"/>
        <v>74</v>
      </c>
      <c r="L313" s="292">
        <f t="shared" si="74"/>
        <v>0.25</v>
      </c>
      <c r="M313" s="287" t="s">
        <v>632</v>
      </c>
      <c r="N313" s="293">
        <v>43853</v>
      </c>
      <c r="O313" s="1"/>
      <c r="P313" s="1"/>
      <c r="Q313" s="1"/>
      <c r="R313" s="6" t="s">
        <v>947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15">
        <v>151</v>
      </c>
      <c r="B314" s="316">
        <v>43754</v>
      </c>
      <c r="C314" s="316"/>
      <c r="D314" s="317" t="s">
        <v>974</v>
      </c>
      <c r="E314" s="318" t="s">
        <v>786</v>
      </c>
      <c r="F314" s="288">
        <v>300</v>
      </c>
      <c r="G314" s="318"/>
      <c r="H314" s="318">
        <v>382.5</v>
      </c>
      <c r="I314" s="320">
        <v>344</v>
      </c>
      <c r="J314" s="290" t="s">
        <v>975</v>
      </c>
      <c r="K314" s="291">
        <f t="shared" si="73"/>
        <v>82.5</v>
      </c>
      <c r="L314" s="292">
        <f t="shared" si="74"/>
        <v>0.27500000000000002</v>
      </c>
      <c r="M314" s="287" t="s">
        <v>632</v>
      </c>
      <c r="N314" s="293">
        <v>44238</v>
      </c>
      <c r="O314" s="1"/>
      <c r="P314" s="1"/>
      <c r="Q314" s="1"/>
      <c r="R314" s="6" t="s">
        <v>947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50">
        <v>152</v>
      </c>
      <c r="B315" s="351">
        <v>43832</v>
      </c>
      <c r="C315" s="351"/>
      <c r="D315" s="352" t="s">
        <v>976</v>
      </c>
      <c r="E315" s="58" t="s">
        <v>786</v>
      </c>
      <c r="F315" s="353" t="s">
        <v>977</v>
      </c>
      <c r="G315" s="58"/>
      <c r="H315" s="58"/>
      <c r="I315" s="354">
        <v>590</v>
      </c>
      <c r="J315" s="346" t="s">
        <v>641</v>
      </c>
      <c r="K315" s="346"/>
      <c r="L315" s="355"/>
      <c r="M315" s="356" t="s">
        <v>641</v>
      </c>
      <c r="N315" s="357"/>
      <c r="O315" s="1"/>
      <c r="P315" s="1"/>
      <c r="Q315" s="1"/>
      <c r="R315" s="6" t="s">
        <v>947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15">
        <v>153</v>
      </c>
      <c r="B316" s="316">
        <v>43966</v>
      </c>
      <c r="C316" s="316"/>
      <c r="D316" s="317" t="s">
        <v>72</v>
      </c>
      <c r="E316" s="318" t="s">
        <v>786</v>
      </c>
      <c r="F316" s="288">
        <v>67.5</v>
      </c>
      <c r="G316" s="318"/>
      <c r="H316" s="318">
        <v>86</v>
      </c>
      <c r="I316" s="320">
        <v>86</v>
      </c>
      <c r="J316" s="290" t="s">
        <v>978</v>
      </c>
      <c r="K316" s="291">
        <f t="shared" ref="K316:K323" si="75">H316-F316</f>
        <v>18.5</v>
      </c>
      <c r="L316" s="292">
        <f t="shared" ref="L316:L323" si="76">K316/F316</f>
        <v>0.27407407407407408</v>
      </c>
      <c r="M316" s="287" t="s">
        <v>632</v>
      </c>
      <c r="N316" s="293">
        <v>44008</v>
      </c>
      <c r="O316" s="1"/>
      <c r="P316" s="1"/>
      <c r="Q316" s="1"/>
      <c r="R316" s="6" t="s">
        <v>947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15">
        <v>154</v>
      </c>
      <c r="B317" s="316">
        <v>44035</v>
      </c>
      <c r="C317" s="316"/>
      <c r="D317" s="317" t="s">
        <v>496</v>
      </c>
      <c r="E317" s="318" t="s">
        <v>786</v>
      </c>
      <c r="F317" s="288">
        <v>231</v>
      </c>
      <c r="G317" s="318"/>
      <c r="H317" s="318">
        <v>281</v>
      </c>
      <c r="I317" s="320">
        <v>281</v>
      </c>
      <c r="J317" s="290" t="s">
        <v>844</v>
      </c>
      <c r="K317" s="291">
        <f t="shared" si="75"/>
        <v>50</v>
      </c>
      <c r="L317" s="292">
        <f t="shared" si="76"/>
        <v>0.21645021645021645</v>
      </c>
      <c r="M317" s="287" t="s">
        <v>632</v>
      </c>
      <c r="N317" s="293">
        <v>44358</v>
      </c>
      <c r="O317" s="1"/>
      <c r="P317" s="1"/>
      <c r="Q317" s="1"/>
      <c r="R317" s="6" t="s">
        <v>947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315">
        <v>155</v>
      </c>
      <c r="B318" s="316">
        <v>44092</v>
      </c>
      <c r="C318" s="316"/>
      <c r="D318" s="317" t="s">
        <v>417</v>
      </c>
      <c r="E318" s="318" t="s">
        <v>786</v>
      </c>
      <c r="F318" s="318">
        <v>206</v>
      </c>
      <c r="G318" s="318"/>
      <c r="H318" s="318">
        <v>248</v>
      </c>
      <c r="I318" s="320">
        <v>248</v>
      </c>
      <c r="J318" s="290" t="s">
        <v>844</v>
      </c>
      <c r="K318" s="291">
        <f t="shared" si="75"/>
        <v>42</v>
      </c>
      <c r="L318" s="292">
        <f t="shared" si="76"/>
        <v>0.20388349514563106</v>
      </c>
      <c r="M318" s="287" t="s">
        <v>632</v>
      </c>
      <c r="N318" s="293">
        <v>44214</v>
      </c>
      <c r="O318" s="1"/>
      <c r="P318" s="1"/>
      <c r="Q318" s="1"/>
      <c r="R318" s="6" t="s">
        <v>947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315">
        <v>156</v>
      </c>
      <c r="B319" s="316">
        <v>44140</v>
      </c>
      <c r="C319" s="316"/>
      <c r="D319" s="317" t="s">
        <v>417</v>
      </c>
      <c r="E319" s="318" t="s">
        <v>786</v>
      </c>
      <c r="F319" s="318">
        <v>182.5</v>
      </c>
      <c r="G319" s="318"/>
      <c r="H319" s="318">
        <v>248</v>
      </c>
      <c r="I319" s="320">
        <v>248</v>
      </c>
      <c r="J319" s="290" t="s">
        <v>844</v>
      </c>
      <c r="K319" s="291">
        <f t="shared" si="75"/>
        <v>65.5</v>
      </c>
      <c r="L319" s="292">
        <f t="shared" si="76"/>
        <v>0.35890410958904112</v>
      </c>
      <c r="M319" s="287" t="s">
        <v>632</v>
      </c>
      <c r="N319" s="293">
        <v>44214</v>
      </c>
      <c r="O319" s="1"/>
      <c r="P319" s="1"/>
      <c r="Q319" s="1"/>
      <c r="R319" s="6" t="s">
        <v>947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315">
        <v>157</v>
      </c>
      <c r="B320" s="316">
        <v>44140</v>
      </c>
      <c r="C320" s="316"/>
      <c r="D320" s="317" t="s">
        <v>332</v>
      </c>
      <c r="E320" s="318" t="s">
        <v>786</v>
      </c>
      <c r="F320" s="318">
        <v>247.5</v>
      </c>
      <c r="G320" s="318"/>
      <c r="H320" s="318">
        <v>320</v>
      </c>
      <c r="I320" s="320">
        <v>320</v>
      </c>
      <c r="J320" s="290" t="s">
        <v>844</v>
      </c>
      <c r="K320" s="291">
        <f t="shared" si="75"/>
        <v>72.5</v>
      </c>
      <c r="L320" s="292">
        <f t="shared" si="76"/>
        <v>0.29292929292929293</v>
      </c>
      <c r="M320" s="287" t="s">
        <v>632</v>
      </c>
      <c r="N320" s="293">
        <v>44323</v>
      </c>
      <c r="O320" s="1"/>
      <c r="P320" s="1"/>
      <c r="Q320" s="1"/>
      <c r="R320" s="6" t="s">
        <v>947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315">
        <v>158</v>
      </c>
      <c r="B321" s="316">
        <v>44140</v>
      </c>
      <c r="C321" s="316"/>
      <c r="D321" s="317" t="s">
        <v>273</v>
      </c>
      <c r="E321" s="318" t="s">
        <v>786</v>
      </c>
      <c r="F321" s="288">
        <v>925</v>
      </c>
      <c r="G321" s="318"/>
      <c r="H321" s="318">
        <v>1095</v>
      </c>
      <c r="I321" s="320">
        <v>1093</v>
      </c>
      <c r="J321" s="290" t="s">
        <v>979</v>
      </c>
      <c r="K321" s="291">
        <f t="shared" si="75"/>
        <v>170</v>
      </c>
      <c r="L321" s="292">
        <f t="shared" si="76"/>
        <v>0.18378378378378379</v>
      </c>
      <c r="M321" s="287" t="s">
        <v>632</v>
      </c>
      <c r="N321" s="293">
        <v>44201</v>
      </c>
      <c r="O321" s="1"/>
      <c r="P321" s="1"/>
      <c r="Q321" s="1"/>
      <c r="R321" s="6" t="s">
        <v>947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15">
        <v>159</v>
      </c>
      <c r="B322" s="316">
        <v>44140</v>
      </c>
      <c r="C322" s="316"/>
      <c r="D322" s="317" t="s">
        <v>348</v>
      </c>
      <c r="E322" s="318" t="s">
        <v>786</v>
      </c>
      <c r="F322" s="288">
        <v>332.5</v>
      </c>
      <c r="G322" s="318"/>
      <c r="H322" s="318">
        <v>393</v>
      </c>
      <c r="I322" s="320">
        <v>406</v>
      </c>
      <c r="J322" s="290" t="s">
        <v>980</v>
      </c>
      <c r="K322" s="291">
        <f t="shared" si="75"/>
        <v>60.5</v>
      </c>
      <c r="L322" s="292">
        <f t="shared" si="76"/>
        <v>0.18195488721804512</v>
      </c>
      <c r="M322" s="287" t="s">
        <v>632</v>
      </c>
      <c r="N322" s="293">
        <v>44256</v>
      </c>
      <c r="O322" s="1"/>
      <c r="P322" s="1"/>
      <c r="Q322" s="1"/>
      <c r="R322" s="6" t="s">
        <v>947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315">
        <v>160</v>
      </c>
      <c r="B323" s="316">
        <v>44141</v>
      </c>
      <c r="C323" s="316"/>
      <c r="D323" s="317" t="s">
        <v>496</v>
      </c>
      <c r="E323" s="318" t="s">
        <v>786</v>
      </c>
      <c r="F323" s="288">
        <v>231</v>
      </c>
      <c r="G323" s="318"/>
      <c r="H323" s="318">
        <v>281</v>
      </c>
      <c r="I323" s="320">
        <v>281</v>
      </c>
      <c r="J323" s="290" t="s">
        <v>844</v>
      </c>
      <c r="K323" s="291">
        <f t="shared" si="75"/>
        <v>50</v>
      </c>
      <c r="L323" s="292">
        <f t="shared" si="76"/>
        <v>0.21645021645021645</v>
      </c>
      <c r="M323" s="287" t="s">
        <v>632</v>
      </c>
      <c r="N323" s="293">
        <v>44358</v>
      </c>
      <c r="O323" s="1"/>
      <c r="P323" s="1"/>
      <c r="Q323" s="1"/>
      <c r="R323" s="6" t="s">
        <v>947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358">
        <v>161</v>
      </c>
      <c r="B324" s="351">
        <v>44187</v>
      </c>
      <c r="C324" s="351"/>
      <c r="D324" s="352" t="s">
        <v>469</v>
      </c>
      <c r="E324" s="58" t="s">
        <v>786</v>
      </c>
      <c r="F324" s="353" t="s">
        <v>981</v>
      </c>
      <c r="G324" s="58"/>
      <c r="H324" s="58"/>
      <c r="I324" s="354">
        <v>239</v>
      </c>
      <c r="J324" s="346" t="s">
        <v>641</v>
      </c>
      <c r="K324" s="346"/>
      <c r="L324" s="355"/>
      <c r="M324" s="356"/>
      <c r="N324" s="357"/>
      <c r="O324" s="1"/>
      <c r="P324" s="1"/>
      <c r="Q324" s="1"/>
      <c r="R324" s="6" t="s">
        <v>947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358">
        <v>162</v>
      </c>
      <c r="B325" s="351">
        <v>44258</v>
      </c>
      <c r="C325" s="351"/>
      <c r="D325" s="352" t="s">
        <v>976</v>
      </c>
      <c r="E325" s="58" t="s">
        <v>786</v>
      </c>
      <c r="F325" s="353" t="s">
        <v>977</v>
      </c>
      <c r="G325" s="58"/>
      <c r="H325" s="58"/>
      <c r="I325" s="354">
        <v>590</v>
      </c>
      <c r="J325" s="346" t="s">
        <v>641</v>
      </c>
      <c r="K325" s="346"/>
      <c r="L325" s="355"/>
      <c r="M325" s="356"/>
      <c r="N325" s="357"/>
      <c r="O325" s="1"/>
      <c r="P325" s="1"/>
      <c r="R325" s="6" t="s">
        <v>947</v>
      </c>
    </row>
    <row r="326" spans="1:26" ht="12.75" customHeight="1">
      <c r="A326" s="315">
        <v>163</v>
      </c>
      <c r="B326" s="316">
        <v>44274</v>
      </c>
      <c r="C326" s="316"/>
      <c r="D326" s="317" t="s">
        <v>348</v>
      </c>
      <c r="E326" s="318" t="s">
        <v>786</v>
      </c>
      <c r="F326" s="288">
        <v>355</v>
      </c>
      <c r="G326" s="318"/>
      <c r="H326" s="318">
        <v>422.5</v>
      </c>
      <c r="I326" s="320">
        <v>420</v>
      </c>
      <c r="J326" s="290" t="s">
        <v>982</v>
      </c>
      <c r="K326" s="291">
        <f t="shared" ref="K326:K328" si="77">H326-F326</f>
        <v>67.5</v>
      </c>
      <c r="L326" s="292">
        <f t="shared" ref="L326:L328" si="78">K326/F326</f>
        <v>0.19014084507042253</v>
      </c>
      <c r="M326" s="287" t="s">
        <v>632</v>
      </c>
      <c r="N326" s="293">
        <v>44361</v>
      </c>
      <c r="O326" s="1"/>
      <c r="R326" s="359" t="s">
        <v>947</v>
      </c>
    </row>
    <row r="327" spans="1:26" ht="12.75" customHeight="1">
      <c r="A327" s="315">
        <v>164</v>
      </c>
      <c r="B327" s="316">
        <v>44295</v>
      </c>
      <c r="C327" s="316"/>
      <c r="D327" s="317" t="s">
        <v>983</v>
      </c>
      <c r="E327" s="318" t="s">
        <v>786</v>
      </c>
      <c r="F327" s="288">
        <v>555</v>
      </c>
      <c r="G327" s="318"/>
      <c r="H327" s="318">
        <v>663</v>
      </c>
      <c r="I327" s="320">
        <v>663</v>
      </c>
      <c r="J327" s="290" t="s">
        <v>984</v>
      </c>
      <c r="K327" s="291">
        <f t="shared" si="77"/>
        <v>108</v>
      </c>
      <c r="L327" s="292">
        <f t="shared" si="78"/>
        <v>0.19459459459459461</v>
      </c>
      <c r="M327" s="287" t="s">
        <v>632</v>
      </c>
      <c r="N327" s="293">
        <v>44321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315">
        <v>165</v>
      </c>
      <c r="B328" s="316">
        <v>44308</v>
      </c>
      <c r="C328" s="316"/>
      <c r="D328" s="317" t="s">
        <v>385</v>
      </c>
      <c r="E328" s="318" t="s">
        <v>786</v>
      </c>
      <c r="F328" s="288">
        <v>126.5</v>
      </c>
      <c r="G328" s="318"/>
      <c r="H328" s="318">
        <v>155</v>
      </c>
      <c r="I328" s="320">
        <v>155</v>
      </c>
      <c r="J328" s="290" t="s">
        <v>844</v>
      </c>
      <c r="K328" s="291">
        <f t="shared" si="77"/>
        <v>28.5</v>
      </c>
      <c r="L328" s="292">
        <f t="shared" si="78"/>
        <v>0.22529644268774704</v>
      </c>
      <c r="M328" s="287" t="s">
        <v>632</v>
      </c>
      <c r="N328" s="293">
        <v>44362</v>
      </c>
      <c r="O328" s="1"/>
      <c r="R328" s="359"/>
    </row>
    <row r="329" spans="1:26" ht="12.75" customHeight="1">
      <c r="A329" s="358">
        <v>166</v>
      </c>
      <c r="B329" s="351">
        <v>44368</v>
      </c>
      <c r="C329" s="351"/>
      <c r="D329" s="352" t="s">
        <v>404</v>
      </c>
      <c r="E329" s="58" t="s">
        <v>786</v>
      </c>
      <c r="F329" s="353" t="s">
        <v>985</v>
      </c>
      <c r="G329" s="58"/>
      <c r="H329" s="58"/>
      <c r="I329" s="354">
        <v>344</v>
      </c>
      <c r="J329" s="346" t="s">
        <v>641</v>
      </c>
      <c r="K329" s="358"/>
      <c r="L329" s="351"/>
      <c r="M329" s="351"/>
      <c r="N329" s="352"/>
      <c r="O329" s="1"/>
      <c r="R329" s="359"/>
    </row>
    <row r="330" spans="1:26" ht="12.75" customHeight="1">
      <c r="A330" s="358">
        <v>167</v>
      </c>
      <c r="B330" s="351">
        <v>44368</v>
      </c>
      <c r="C330" s="351"/>
      <c r="D330" s="352" t="s">
        <v>496</v>
      </c>
      <c r="E330" s="58" t="s">
        <v>786</v>
      </c>
      <c r="F330" s="353" t="s">
        <v>986</v>
      </c>
      <c r="G330" s="58"/>
      <c r="H330" s="58"/>
      <c r="I330" s="354">
        <v>320</v>
      </c>
      <c r="J330" s="346" t="s">
        <v>641</v>
      </c>
      <c r="K330" s="358"/>
      <c r="L330" s="351"/>
      <c r="M330" s="351"/>
      <c r="N330" s="352"/>
      <c r="O330" s="44"/>
      <c r="R330" s="359"/>
    </row>
    <row r="331" spans="1:26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359"/>
    </row>
    <row r="332" spans="1:26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359"/>
    </row>
    <row r="333" spans="1:26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359"/>
    </row>
    <row r="334" spans="1:26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359"/>
    </row>
    <row r="335" spans="1:26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359"/>
    </row>
    <row r="336" spans="1:26" ht="12.75" customHeight="1">
      <c r="A336" s="358"/>
      <c r="B336" s="360" t="s">
        <v>987</v>
      </c>
      <c r="F336" s="61"/>
      <c r="G336" s="61"/>
      <c r="H336" s="61"/>
      <c r="I336" s="61"/>
      <c r="J336" s="44"/>
      <c r="K336" s="61"/>
      <c r="L336" s="61"/>
      <c r="M336" s="61"/>
      <c r="O336" s="44"/>
      <c r="R336" s="359"/>
    </row>
    <row r="337" spans="1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1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1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1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1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1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1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1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1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1:18" ht="12.75" customHeight="1">
      <c r="A346" s="361"/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1:18" ht="12.75" customHeight="1">
      <c r="A347" s="361"/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1:18" ht="12.75" customHeight="1">
      <c r="A348" s="58"/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1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1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1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1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</sheetData>
  <autoFilter ref="R1:R344"/>
  <mergeCells count="30">
    <mergeCell ref="P109:P110"/>
    <mergeCell ref="A112:A113"/>
    <mergeCell ref="B112:B113"/>
    <mergeCell ref="J112:J113"/>
    <mergeCell ref="I109:I110"/>
    <mergeCell ref="A109:A110"/>
    <mergeCell ref="B109:B110"/>
    <mergeCell ref="A125:A126"/>
    <mergeCell ref="B125:B126"/>
    <mergeCell ref="O109:O110"/>
    <mergeCell ref="M109:M110"/>
    <mergeCell ref="N109:N110"/>
    <mergeCell ref="J109:J110"/>
    <mergeCell ref="L109:L110"/>
    <mergeCell ref="O112:O113"/>
    <mergeCell ref="M112:M113"/>
    <mergeCell ref="N112:N113"/>
    <mergeCell ref="O125:O126"/>
    <mergeCell ref="P125:P126"/>
    <mergeCell ref="J125:J126"/>
    <mergeCell ref="M125:M126"/>
    <mergeCell ref="N125:N126"/>
    <mergeCell ref="P112:P113"/>
    <mergeCell ref="O103:O104"/>
    <mergeCell ref="P103:P104"/>
    <mergeCell ref="A103:A104"/>
    <mergeCell ref="B103:B104"/>
    <mergeCell ref="J103:J104"/>
    <mergeCell ref="M103:M104"/>
    <mergeCell ref="N103:N10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2021-07-19T02:33:34Z</dcterms:modified>
</cp:coreProperties>
</file>