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M108" i="6"/>
  <c r="K108"/>
  <c r="L80"/>
  <c r="M80" s="1"/>
  <c r="K80"/>
  <c r="L79"/>
  <c r="K79"/>
  <c r="L38"/>
  <c r="K38"/>
  <c r="M38" s="1"/>
  <c r="L39"/>
  <c r="K39"/>
  <c r="L71"/>
  <c r="K71"/>
  <c r="P15"/>
  <c r="L15"/>
  <c r="K15"/>
  <c r="L78"/>
  <c r="K78"/>
  <c r="K107"/>
  <c r="M107" s="1"/>
  <c r="K106"/>
  <c r="M106" s="1"/>
  <c r="L77"/>
  <c r="M77" s="1"/>
  <c r="K77"/>
  <c r="L37"/>
  <c r="K37"/>
  <c r="M37" s="1"/>
  <c r="L36"/>
  <c r="K36"/>
  <c r="L35"/>
  <c r="K35"/>
  <c r="L18"/>
  <c r="K105"/>
  <c r="M105" s="1"/>
  <c r="K104"/>
  <c r="M104" s="1"/>
  <c r="K103"/>
  <c r="M103" s="1"/>
  <c r="K18"/>
  <c r="L67"/>
  <c r="K67"/>
  <c r="M73"/>
  <c r="L73"/>
  <c r="K73"/>
  <c r="L72"/>
  <c r="K72"/>
  <c r="M72" s="1"/>
  <c r="P12"/>
  <c r="L12"/>
  <c r="K12"/>
  <c r="M12" s="1"/>
  <c r="L34"/>
  <c r="K34"/>
  <c r="K100"/>
  <c r="M100" s="1"/>
  <c r="K99"/>
  <c r="M99" s="1"/>
  <c r="K102"/>
  <c r="M102" s="1"/>
  <c r="K101"/>
  <c r="M101" s="1"/>
  <c r="K98"/>
  <c r="M98" s="1"/>
  <c r="L66"/>
  <c r="K66"/>
  <c r="L17"/>
  <c r="K17"/>
  <c r="M17" s="1"/>
  <c r="L70"/>
  <c r="K70"/>
  <c r="L69"/>
  <c r="K69"/>
  <c r="M69" s="1"/>
  <c r="M68"/>
  <c r="L68"/>
  <c r="K68"/>
  <c r="K97"/>
  <c r="M97" s="1"/>
  <c r="K96"/>
  <c r="M96" s="1"/>
  <c r="K95"/>
  <c r="M95" s="1"/>
  <c r="L65"/>
  <c r="K65"/>
  <c r="M65" s="1"/>
  <c r="L64"/>
  <c r="K64"/>
  <c r="L63"/>
  <c r="K63"/>
  <c r="K93"/>
  <c r="M93" s="1"/>
  <c r="K94"/>
  <c r="M94" s="1"/>
  <c r="L62"/>
  <c r="K62"/>
  <c r="L33"/>
  <c r="K33"/>
  <c r="P116"/>
  <c r="L116"/>
  <c r="K116"/>
  <c r="K87"/>
  <c r="M87" s="1"/>
  <c r="K91"/>
  <c r="M91" s="1"/>
  <c r="K90"/>
  <c r="M90" s="1"/>
  <c r="L58"/>
  <c r="L61"/>
  <c r="K61"/>
  <c r="L60"/>
  <c r="K60"/>
  <c r="L59"/>
  <c r="K59"/>
  <c r="K58"/>
  <c r="L57"/>
  <c r="K57"/>
  <c r="P14"/>
  <c r="L14"/>
  <c r="K14"/>
  <c r="K89"/>
  <c r="M89" s="1"/>
  <c r="K88"/>
  <c r="M88" s="1"/>
  <c r="L56"/>
  <c r="K56"/>
  <c r="L55"/>
  <c r="K55"/>
  <c r="L53"/>
  <c r="K53"/>
  <c r="L52"/>
  <c r="K52"/>
  <c r="L54"/>
  <c r="K54"/>
  <c r="L31"/>
  <c r="K31"/>
  <c r="L49"/>
  <c r="K49"/>
  <c r="L50"/>
  <c r="K50"/>
  <c r="L51"/>
  <c r="K51"/>
  <c r="L30"/>
  <c r="K30"/>
  <c r="L11"/>
  <c r="K11"/>
  <c r="L13"/>
  <c r="K13"/>
  <c r="H310"/>
  <c r="L10"/>
  <c r="K10"/>
  <c r="M36" l="1"/>
  <c r="M39"/>
  <c r="M14"/>
  <c r="M15"/>
  <c r="M71"/>
  <c r="M79"/>
  <c r="M78"/>
  <c r="M35"/>
  <c r="M31"/>
  <c r="M64"/>
  <c r="M34"/>
  <c r="M18"/>
  <c r="M67"/>
  <c r="M66"/>
  <c r="M70"/>
  <c r="M33"/>
  <c r="M61"/>
  <c r="M62"/>
  <c r="M59"/>
  <c r="M116"/>
  <c r="M60"/>
  <c r="M63"/>
  <c r="M56"/>
  <c r="M58"/>
  <c r="M57"/>
  <c r="M55"/>
  <c r="M53"/>
  <c r="M52"/>
  <c r="M54"/>
  <c r="M30"/>
  <c r="M49"/>
  <c r="M50"/>
  <c r="M51"/>
  <c r="M11"/>
  <c r="M13"/>
  <c r="M10"/>
  <c r="K310" l="1"/>
  <c r="L310" s="1"/>
  <c r="K299"/>
  <c r="L299" s="1"/>
  <c r="K289"/>
  <c r="L289" s="1"/>
  <c r="K305" l="1"/>
  <c r="L305" s="1"/>
  <c r="K306" l="1"/>
  <c r="L306" s="1"/>
  <c r="K303" l="1"/>
  <c r="L303" s="1"/>
  <c r="K282"/>
  <c r="L282" s="1"/>
  <c r="K302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M7"/>
  <c r="D7" i="5"/>
  <c r="K6" i="4"/>
  <c r="K6" i="3"/>
  <c r="L6" i="2"/>
</calcChain>
</file>

<file path=xl/sharedStrings.xml><?xml version="1.0" encoding="utf-8"?>
<sst xmlns="http://schemas.openxmlformats.org/spreadsheetml/2006/main" count="3485" uniqueCount="1234">
  <si>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</si>
  <si>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</si>
  <si>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</si>
  <si>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</si>
  <si>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</si>
  <si>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</si>
  <si>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</si>
  <si>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</si>
  <si>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</si>
  <si>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</si>
  <si>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</si>
  <si>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</si>
  <si>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</si>
  <si>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</si>
  <si>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</si>
  <si>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</si>
  <si>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</si>
  <si>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</si>
  <si>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</si>
  <si>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</si>
  <si>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</si>
  <si>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</si>
  <si>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</si>
  <si>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</si>
  <si>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</si>
  <si>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</si>
  <si>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</si>
  <si>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</si>
  <si>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</si>
  <si>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</si>
  <si>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</si>
  <si>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</si>
  <si>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</si>
  <si>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</si>
  <si>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</si>
  <si>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</si>
  <si>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</si>
  <si>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</si>
  <si>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</si>
  <si>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</si>
  <si>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</si>
  <si>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</si>
  <si>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</si>
  <si>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</si>
  <si>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</si>
  <si>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</si>
  <si>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</si>
  <si>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</si>
  <si>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</si>
  <si>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</si>
  <si>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</si>
  <si>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</si>
  <si>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</si>
  <si>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</si>
  <si>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</si>
  <si>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</si>
  <si>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</si>
  <si>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</si>
  <si>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</si>
  <si>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</si>
  <si>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</si>
  <si>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</si>
  <si>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</si>
  <si>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</si>
  <si>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</si>
  <si>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</si>
  <si>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</si>
  <si>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</si>
  <si>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</si>
  <si>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</si>
  <si>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</si>
  <si>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</si>
  <si>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</si>
  <si>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</si>
  <si>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</si>
  <si>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</si>
  <si>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</si>
  <si>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</si>
  <si>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</si>
  <si>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</si>
  <si>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</si>
  <si>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</si>
  <si>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</si>
  <si>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</si>
  <si>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</si>
  <si>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</si>
  <si>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</si>
  <si>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</si>
  <si>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</si>
  <si>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</si>
  <si>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</si>
  <si>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</si>
  <si>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</si>
  <si>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</si>
  <si>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</si>
  <si>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</si>
  <si>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</si>
  <si>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</si>
  <si>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</si>
  <si>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</si>
  <si>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</si>
  <si>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</si>
  <si>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</si>
  <si>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</si>
  <si>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</si>
  <si>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</si>
  <si>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</si>
  <si>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</si>
  <si>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</si>
  <si>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</si>
  <si>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</si>
  <si>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</si>
  <si>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</si>
  <si>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</si>
  <si>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</si>
  <si>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</si>
  <si>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</si>
  <si>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</si>
  <si>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</si>
  <si>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</si>
  <si>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</si>
  <si>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</si>
  <si>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</si>
  <si>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</si>
  <si>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</si>
  <si>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</si>
  <si>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</si>
  <si>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</si>
  <si>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</si>
  <si>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</si>
  <si>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</si>
  <si>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</si>
  <si>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</si>
  <si>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</si>
  <si>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</si>
  <si>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</si>
  <si>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</si>
  <si>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</si>
  <si>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</si>
  <si>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</si>
  <si>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</si>
  <si>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</si>
  <si>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</si>
  <si>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</si>
  <si>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</si>
  <si>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</si>
  <si>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</si>
  <si>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</si>
  <si>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</si>
  <si>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</si>
  <si>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</si>
  <si>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</si>
  <si>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</si>
  <si>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</si>
  <si>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</si>
  <si>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</si>
  <si>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</si>
  <si>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</si>
  <si>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</si>
  <si>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</si>
  <si>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</si>
  <si>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</si>
  <si>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</si>
  <si>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</si>
  <si>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</si>
  <si>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</si>
  <si>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</si>
  <si>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</si>
  <si>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</si>
  <si>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</si>
  <si>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</si>
  <si>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</si>
  <si>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</si>
  <si>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</si>
  <si>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</si>
  <si>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</si>
  <si>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</si>
  <si>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</si>
  <si>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</si>
  <si>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</si>
  <si>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</si>
  <si>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</si>
  <si>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</si>
  <si>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</si>
  <si>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</si>
  <si>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</si>
  <si>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</si>
  <si>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</si>
  <si>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</si>
  <si>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</si>
  <si>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</si>
  <si>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</si>
  <si>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</si>
  <si>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</si>
  <si>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</si>
  <si>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</si>
  <si>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</si>
  <si>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</si>
  <si>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</si>
  <si>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</si>
  <si>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</si>
  <si>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</si>
  <si>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</si>
  <si>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</si>
  <si>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</si>
  <si>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</si>
  <si>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</si>
  <si>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</si>
  <si>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</si>
  <si>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</si>
  <si>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</si>
  <si>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</si>
  <si>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</si>
  <si>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</si>
  <si>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</si>
  <si>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</si>
  <si>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</si>
  <si>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</si>
  <si>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</si>
  <si>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</si>
  <si>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</si>
  <si>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</si>
  <si>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</si>
  <si>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</si>
  <si>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</si>
  <si>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</si>
  <si>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</si>
  <si>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</si>
  <si>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</si>
  <si>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</si>
  <si>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</si>
  <si>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</si>
  <si>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</si>
  <si>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</si>
  <si>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</si>
  <si>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</si>
  <si>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</si>
  <si>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</si>
  <si>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</si>
  <si>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</si>
  <si>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</si>
  <si>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</si>
  <si>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</si>
  <si>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</si>
  <si>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</si>
  <si>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</si>
  <si>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</si>
  <si>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</si>
  <si>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</si>
  <si>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</si>
  <si>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</si>
  <si>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</si>
  <si>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</si>
  <si>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</si>
  <si>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</si>
  <si>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</si>
  <si>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</si>
  <si>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</si>
  <si>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</si>
  <si>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</si>
  <si>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</si>
  <si>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</si>
  <si>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</si>
  <si>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</si>
  <si>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</si>
  <si>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</si>
  <si>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</si>
  <si>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</si>
  <si>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</si>
  <si>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</si>
  <si>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</si>
  <si>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</si>
  <si>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</si>
  <si>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</si>
  <si>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</si>
  <si>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</si>
  <si>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</si>
  <si>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</si>
  <si>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</si>
  <si>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</si>
  <si>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</si>
  <si>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</si>
  <si>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</si>
  <si>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</si>
  <si>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</si>
  <si>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</si>
  <si>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</si>
  <si>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</si>
  <si>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</si>
  <si>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</si>
  <si>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</si>
  <si>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</si>
  <si>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</si>
  <si>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</si>
  <si>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</si>
  <si>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</si>
  <si>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</si>
  <si>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</si>
  <si>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</si>
  <si>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</si>
  <si>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</si>
  <si>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</si>
  <si>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</si>
  <si>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</si>
  <si>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</si>
  <si>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</si>
  <si>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</si>
  <si>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</si>
  <si>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</si>
  <si>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</si>
  <si>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</si>
  <si>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</si>
  <si>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</si>
  <si>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</si>
  <si>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</si>
  <si>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</si>
  <si>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</si>
  <si>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</si>
  <si>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</si>
  <si>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</si>
  <si>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</si>
  <si>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</si>
  <si>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</si>
  <si>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</si>
  <si>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</si>
  <si>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</si>
  <si>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</si>
  <si>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</si>
  <si>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</si>
  <si>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</si>
  <si>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</si>
  <si>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</si>
  <si>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</si>
  <si>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</si>
  <si>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</si>
  <si>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</si>
  <si>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</si>
  <si>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</si>
  <si>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</si>
  <si>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</si>
  <si>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</si>
  <si>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</si>
  <si>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</si>
  <si>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</si>
  <si>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</si>
  <si>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</si>
  <si>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</si>
  <si>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</si>
  <si>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</si>
  <si>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</si>
  <si>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</si>
  <si>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</si>
  <si>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</si>
  <si>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</si>
  <si>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</si>
  <si>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</si>
  <si>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</si>
  <si>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</si>
  <si>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</si>
  <si>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</si>
  <si>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</si>
  <si>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</si>
  <si>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</si>
  <si>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</si>
  <si>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</si>
  <si>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</si>
  <si>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</si>
  <si>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</si>
  <si>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</si>
  <si>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</si>
  <si>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</si>
  <si>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</si>
  <si>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</si>
  <si>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</si>
  <si>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</si>
  <si>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</si>
  <si>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</si>
  <si>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</si>
  <si>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</si>
  <si>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</si>
  <si>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</si>
  <si>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</si>
  <si>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</si>
  <si>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</si>
  <si>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</si>
  <si>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</si>
  <si>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</si>
  <si>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</si>
  <si>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</si>
  <si>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</si>
  <si>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</si>
  <si>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</si>
  <si>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</si>
  <si>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</si>
  <si>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</si>
  <si>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</si>
  <si>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</si>
  <si>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</si>
  <si>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</si>
  <si>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</si>
  <si>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</si>
  <si>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</si>
  <si>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</si>
  <si>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</si>
  <si>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</si>
  <si>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</si>
  <si>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</si>
  <si>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</si>
  <si>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</si>
  <si>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</si>
  <si>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</si>
  <si>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</si>
  <si>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</si>
  <si>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</si>
  <si>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</si>
  <si>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</si>
  <si>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</si>
  <si>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</si>
  <si>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</si>
  <si>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</si>
  <si>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</si>
  <si>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</si>
  <si>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</si>
  <si>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</si>
  <si>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</si>
  <si>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</si>
  <si>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</si>
  <si>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</si>
  <si>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</si>
  <si>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</si>
  <si>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</si>
  <si>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</si>
  <si>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</si>
  <si>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</si>
  <si>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</si>
  <si>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</si>
  <si>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</si>
  <si>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</si>
  <si>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</si>
  <si>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</si>
  <si>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</si>
  <si>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</si>
  <si>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</si>
  <si>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</si>
  <si>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</si>
  <si>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</si>
  <si>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</si>
  <si>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</si>
  <si>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</si>
  <si>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</si>
  <si>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</si>
  <si>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</si>
  <si>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</si>
  <si>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</si>
  <si>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</si>
  <si>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</si>
  <si>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</si>
  <si>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</si>
  <si>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</si>
  <si>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</si>
  <si>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</si>
  <si>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</si>
  <si>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</si>
  <si>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</si>
  <si>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</si>
  <si>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</si>
  <si>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</si>
  <si>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</si>
  <si>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</si>
  <si>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</si>
  <si>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</si>
  <si>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</si>
  <si>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</si>
  <si>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</si>
  <si>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</si>
  <si>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</si>
  <si>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</si>
  <si>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</si>
  <si>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</si>
  <si>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</si>
  <si>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</si>
  <si>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</si>
  <si>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</si>
  <si>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</si>
  <si>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</si>
  <si>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</si>
  <si>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</si>
  <si>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</si>
  <si>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</si>
  <si>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</si>
  <si>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</si>
  <si>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</si>
  <si>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</si>
  <si>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</si>
  <si>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</si>
  <si>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</si>
  <si>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</si>
  <si>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</si>
  <si>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</si>
  <si>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</si>
  <si>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</si>
  <si>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</si>
  <si>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</si>
  <si>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</si>
  <si>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</si>
  <si>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</si>
  <si>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</si>
  <si>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</si>
  <si>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</si>
  <si>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</si>
  <si>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</si>
  <si>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</si>
  <si>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</si>
  <si>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</si>
  <si>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</si>
  <si>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</si>
  <si>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</si>
  <si>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</si>
  <si>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</si>
  <si>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</si>
  <si>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</si>
  <si>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</si>
  <si>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</si>
  <si>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</si>
  <si>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</si>
  <si>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</si>
  <si>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</si>
  <si>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</si>
  <si>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</si>
  <si>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</si>
  <si>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</si>
  <si>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</si>
  <si>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</si>
  <si>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</si>
  <si>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</si>
  <si>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</si>
  <si>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</si>
  <si>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</si>
  <si>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</si>
  <si>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</si>
  <si>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</si>
  <si>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</si>
  <si>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</si>
  <si>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</si>
  <si>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</si>
  <si>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</si>
  <si>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</si>
  <si>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</si>
  <si>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</si>
  <si>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</si>
  <si>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</si>
  <si>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</si>
  <si>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</si>
  <si>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</si>
  <si>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</si>
  <si>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</si>
  <si>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</si>
  <si>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</si>
  <si>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</si>
  <si>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</si>
  <si>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</si>
  <si>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</si>
  <si>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</si>
  <si>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</si>
  <si>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</si>
  <si>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</si>
  <si>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</si>
  <si>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</si>
  <si>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</si>
  <si>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</si>
  <si>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</si>
  <si>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</si>
  <si>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</si>
  <si>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</si>
  <si>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</si>
  <si>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</si>
  <si>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</si>
  <si>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</si>
  <si>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</si>
  <si>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</si>
  <si>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</si>
  <si>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</si>
  <si>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</si>
  <si>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</si>
  <si>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</si>
  <si>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</si>
  <si>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</si>
  <si>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</si>
  <si>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</si>
  <si>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</si>
  <si>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</si>
  <si>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</si>
  <si>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</si>
  <si>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</si>
  <si>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</si>
  <si>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</si>
  <si>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</si>
  <si>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</si>
  <si>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</si>
  <si>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</si>
  <si>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</si>
  <si>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</si>
  <si>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</si>
  <si>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</si>
  <si>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</si>
  <si>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</si>
  <si>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</si>
  <si>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</si>
  <si>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</si>
  <si>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</si>
  <si>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</si>
  <si>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</si>
  <si>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</si>
  <si>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</si>
  <si>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</si>
  <si>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</si>
  <si>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</si>
  <si>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</si>
  <si>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</si>
  <si>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</si>
  <si>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</si>
  <si>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</si>
  <si>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</si>
  <si>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</si>
  <si>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</si>
  <si>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</si>
  <si>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</si>
  <si>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</si>
  <si>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</si>
  <si>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</si>
  <si>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</si>
  <si>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</si>
  <si>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</si>
  <si>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</si>
  <si>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</si>
  <si>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</si>
  <si>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</si>
  <si>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</si>
  <si>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</si>
  <si>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</si>
  <si>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</si>
  <si>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</si>
  <si>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</si>
  <si>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</si>
  <si>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</si>
  <si>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</si>
  <si>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</si>
  <si>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</si>
  <si>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</si>
  <si>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</si>
  <si>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</si>
  <si>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</si>
  <si>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</si>
  <si>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</si>
  <si>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</si>
  <si>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</si>
  <si>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</si>
  <si>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</si>
  <si>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</si>
  <si>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</si>
  <si>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</si>
  <si>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</si>
  <si>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</si>
  <si>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</si>
  <si>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</si>
  <si>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</si>
  <si>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</si>
  <si>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</si>
  <si>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</si>
  <si>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</si>
  <si>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</si>
  <si>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</si>
  <si>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</si>
  <si>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</si>
  <si>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</si>
  <si>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</si>
  <si>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</si>
  <si>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</si>
  <si>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</si>
  <si>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</si>
  <si>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</si>
  <si>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</si>
  <si>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</si>
  <si>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</si>
  <si>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</si>
  <si>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</si>
  <si>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</si>
  <si>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</si>
  <si>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</si>
  <si>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</si>
  <si>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</si>
  <si>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</si>
  <si>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</si>
  <si>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</si>
  <si>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</si>
  <si>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</si>
  <si>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</si>
  <si>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</si>
  <si>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</si>
  <si>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</si>
  <si>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</si>
  <si>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</si>
  <si>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</si>
  <si>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</si>
  <si>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</si>
  <si>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</si>
  <si>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</si>
  <si>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</si>
  <si>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</si>
  <si>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</si>
  <si>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</si>
  <si>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</si>
  <si>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</si>
  <si>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</si>
  <si>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</si>
  <si>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</si>
  <si>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</si>
  <si>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</si>
  <si>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</si>
  <si>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</si>
  <si>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</si>
  <si>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</si>
  <si>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</si>
  <si>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</si>
  <si>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</si>
  <si>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</si>
  <si>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</si>
  <si>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</si>
  <si>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</si>
  <si>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</si>
  <si>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</si>
  <si>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</si>
  <si>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</si>
  <si>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</si>
  <si>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</si>
  <si>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</si>
  <si>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</si>
  <si>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</si>
  <si>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</si>
  <si>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</si>
  <si>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</si>
  <si>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</si>
  <si>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</si>
  <si>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</si>
  <si>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</si>
  <si>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</si>
  <si>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</si>
  <si>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</si>
  <si>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</si>
  <si>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</si>
  <si>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</si>
  <si>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</si>
  <si>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</si>
  <si>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</si>
  <si>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</si>
  <si>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</si>
  <si>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</si>
  <si>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</si>
  <si>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</si>
  <si>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</si>
  <si>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</si>
  <si>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</si>
  <si>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</si>
  <si>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</si>
  <si>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</si>
  <si>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</si>
  <si>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</si>
  <si>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</si>
  <si>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</si>
  <si>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</si>
  <si>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</si>
  <si>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</si>
  <si>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</si>
  <si>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</si>
  <si>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</si>
  <si>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</si>
  <si>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</si>
  <si>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</si>
  <si>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</si>
  <si>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</si>
  <si>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</si>
  <si>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</si>
  <si>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</si>
  <si>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</si>
  <si>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</si>
  <si>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</si>
  <si>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</si>
  <si>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</si>
  <si>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</si>
  <si>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</si>
  <si>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</si>
  <si>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</si>
  <si>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</si>
  <si>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</si>
  <si>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</si>
  <si>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</si>
  <si>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</si>
  <si>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</si>
  <si>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</si>
  <si>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</si>
  <si>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</si>
  <si>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</si>
  <si>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</si>
  <si>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</si>
  <si>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</si>
  <si>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</si>
  <si>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</si>
  <si>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</si>
  <si>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</si>
  <si>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</si>
  <si>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</si>
  <si>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</si>
  <si>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</si>
  <si>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</si>
  <si>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</si>
  <si>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</si>
  <si>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</si>
  <si>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</si>
  <si>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</si>
  <si>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</si>
  <si>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</si>
  <si>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</si>
  <si>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</si>
  <si>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</si>
  <si>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</si>
  <si>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</si>
  <si>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</si>
  <si>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</si>
  <si>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</si>
  <si>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</si>
  <si>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</si>
  <si>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</si>
  <si>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</si>
  <si>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</si>
  <si>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</si>
  <si>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</si>
  <si>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</si>
  <si>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</si>
  <si>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</si>
  <si>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</si>
  <si>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</si>
  <si>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</si>
  <si>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</si>
  <si>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</si>
  <si>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</si>
  <si>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</si>
  <si>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</si>
  <si>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</si>
  <si>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</si>
  <si>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</si>
  <si>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</si>
  <si>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</si>
  <si>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</si>
  <si>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</si>
  <si>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</si>
  <si>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</si>
  <si>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</si>
  <si>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</si>
  <si>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</si>
  <si>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</si>
  <si>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</si>
  <si>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</si>
  <si>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</si>
  <si>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</si>
  <si>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</si>
  <si>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</si>
  <si>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</si>
  <si>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</si>
  <si>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</si>
  <si>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</si>
  <si>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</si>
  <si>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</si>
  <si>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</si>
  <si>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</si>
  <si>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</si>
  <si>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</si>
  <si>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</si>
  <si>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</si>
  <si>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</si>
  <si>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</si>
  <si>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</si>
  <si>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</si>
  <si>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</si>
  <si>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</si>
  <si>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</si>
  <si>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</si>
  <si>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</si>
  <si>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</si>
  <si>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</si>
  <si>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</si>
  <si>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</si>
  <si>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</si>
  <si>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</si>
  <si>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</si>
  <si>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</si>
  <si>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</si>
  <si>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</si>
  <si>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</si>
  <si>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</si>
  <si>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</si>
  <si>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</si>
  <si>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</si>
  <si>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</si>
  <si>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</si>
  <si>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</si>
  <si>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</si>
  <si>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</si>
  <si>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</si>
  <si>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</si>
  <si>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</si>
  <si>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</si>
  <si>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</si>
  <si>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</si>
  <si>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</si>
  <si>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</si>
  <si>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</si>
  <si>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</si>
  <si>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</si>
  <si>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</si>
  <si>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</si>
  <si>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</si>
  <si>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</si>
  <si>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</si>
  <si>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</si>
  <si>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</si>
  <si>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Loss of Rs.17/-</t>
  </si>
  <si>
    <t>ANUSTUP TRADING PRIVATE LIMITED</t>
  </si>
  <si>
    <t>XTX MARKETS LLP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</si>
  <si>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</si>
  <si>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</si>
  <si>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</si>
  <si>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</si>
  <si>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</si>
  <si>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</si>
  <si>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</si>
  <si>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</si>
  <si>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</si>
  <si>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</si>
  <si>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</si>
  <si>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</si>
  <si>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</si>
  <si>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</si>
  <si>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TTIENT</t>
  </si>
  <si>
    <t>VANSHI INFRA PROJECTS LLP</t>
  </si>
  <si>
    <t>ANANT WEALTH CONSULTANTS PRIVATE LIMITED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</si>
  <si>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</si>
  <si>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</si>
  <si>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</si>
  <si>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</si>
  <si>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</si>
  <si>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</si>
  <si>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1810-1830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</si>
  <si>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</si>
  <si>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</si>
  <si>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</si>
  <si>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</si>
  <si>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</si>
  <si>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</si>
  <si>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</si>
  <si>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</si>
  <si>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ONTIC</t>
  </si>
  <si>
    <t>RONIT SHAH</t>
  </si>
  <si>
    <t>HCLTECH APR FUT</t>
  </si>
  <si>
    <t>1190-1200</t>
  </si>
  <si>
    <t>COLPAL APR FUT</t>
  </si>
  <si>
    <t>1610-1630</t>
  </si>
  <si>
    <t>2550-2600</t>
  </si>
  <si>
    <t>165-170</t>
  </si>
  <si>
    <t>SOCIETE GENERALE</t>
  </si>
  <si>
    <t>KASHYAPI ADVISORS LLP</t>
  </si>
  <si>
    <t>PRAGNAY ADVISORS LLP .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</si>
  <si>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</si>
  <si>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</si>
  <si>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</si>
  <si>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</si>
  <si>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</si>
  <si>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</si>
  <si>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</si>
  <si>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</si>
  <si>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</si>
  <si>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</si>
  <si>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</si>
  <si>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</si>
  <si>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</si>
  <si>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</si>
  <si>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269-270</t>
  </si>
  <si>
    <t>ITC 280 CE APR</t>
  </si>
  <si>
    <t>4.70-5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</si>
  <si>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</si>
  <si>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</si>
  <si>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</si>
  <si>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</si>
  <si>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</si>
  <si>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</si>
  <si>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</si>
  <si>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</si>
  <si>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</si>
  <si>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</si>
  <si>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2595-2605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</si>
  <si>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</si>
  <si>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</si>
  <si>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</si>
  <si>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</si>
  <si>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</si>
  <si>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</si>
  <si>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</si>
  <si>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</si>
  <si>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</si>
  <si>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</si>
  <si>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TOPGAIN FINANCE PRIVATE LIMITED</t>
  </si>
  <si>
    <t>SDC</t>
  </si>
  <si>
    <t>SUMANBEN PRAVINBHAI PATEL</t>
  </si>
  <si>
    <t>SIPTL</t>
  </si>
  <si>
    <t>NIRAJ RAJNIKANT SHAH</t>
  </si>
  <si>
    <t>NK SECURITIES RESEARCH PRIVATE LIMITED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</si>
  <si>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</si>
  <si>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</si>
  <si>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</si>
  <si>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</si>
  <si>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</si>
  <si>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</si>
  <si>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</si>
  <si>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</si>
  <si>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</si>
  <si>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1280-1300</t>
  </si>
  <si>
    <t>1400-1450</t>
  </si>
  <si>
    <t>2580-2610</t>
  </si>
  <si>
    <t>2800-2900</t>
  </si>
  <si>
    <t>Part profit of Rs.210/-</t>
  </si>
  <si>
    <t>BANKNIFTY 38000 CE 13 APR</t>
  </si>
  <si>
    <t>BCLENTERPR</t>
  </si>
  <si>
    <t>KEDARNATHPARIDA</t>
  </si>
  <si>
    <t>MITSU</t>
  </si>
  <si>
    <t>NIDHI PRATIK KOTHARI</t>
  </si>
  <si>
    <t>TEJALBEN PINTUBHAI MAMRAWALA</t>
  </si>
  <si>
    <t>BP COMTRADE PRIVATE LIMITED</t>
  </si>
  <si>
    <t>VAL</t>
  </si>
  <si>
    <t>MANISH NITIN THAKUR</t>
  </si>
  <si>
    <t>ANUSTUP TRADING  PRIVATE LIMITED</t>
  </si>
  <si>
    <t>BANG</t>
  </si>
  <si>
    <t>Bang Overseas Limited</t>
  </si>
  <si>
    <t>VEENA RAJESH SHAH</t>
  </si>
  <si>
    <t>SETU SECURITIES PVT LTD</t>
  </si>
  <si>
    <t>HARIOMPIPE</t>
  </si>
  <si>
    <t>Hariom Pipe Industries L</t>
  </si>
  <si>
    <t>SPRING VENTURES</t>
  </si>
  <si>
    <t>JAICORPLTD</t>
  </si>
  <si>
    <t>Jai Corp Limited</t>
  </si>
  <si>
    <t>RIIL</t>
  </si>
  <si>
    <t>Reliance Indl Infra Ltd</t>
  </si>
  <si>
    <t>MATHISYS ADVISORS LLP</t>
  </si>
  <si>
    <t>VAIBHAV STOCK AND DERIVATIVES BROKING PRIVATE LIMITED</t>
  </si>
  <si>
    <t>UFO</t>
  </si>
  <si>
    <t>UFO Moviez India Ltd.</t>
  </si>
  <si>
    <t>MILTON</t>
  </si>
  <si>
    <t>Milton Industries Limited</t>
  </si>
  <si>
    <t>BEELINE BROKING LIMITED</t>
  </si>
  <si>
    <t>Profit of Rs.31.5/-</t>
  </si>
  <si>
    <t>Loss of Rs.74/-</t>
  </si>
  <si>
    <t>ABCAPITAL APR FUT</t>
  </si>
  <si>
    <t>2970-3000</t>
  </si>
  <si>
    <t>118-121</t>
  </si>
  <si>
    <t>2200-2210</t>
  </si>
  <si>
    <t>2260-2300</t>
  </si>
  <si>
    <t>Profit of Rs.45/-</t>
  </si>
  <si>
    <t>Profit of Rs.2.2/-</t>
  </si>
  <si>
    <t>Loss of Rs.190/-</t>
  </si>
  <si>
    <t>ADVIKCA</t>
  </si>
  <si>
    <t>VINITI SHARMA</t>
  </si>
  <si>
    <t>STEPPING STONE CONSTRUCTION PRIVATE LIMITED</t>
  </si>
  <si>
    <t>MUKESH MITTAL</t>
  </si>
  <si>
    <t>ISHANT HEERA</t>
  </si>
  <si>
    <t>CHETAN RASIKLAL SHAH</t>
  </si>
  <si>
    <t>AMITINT</t>
  </si>
  <si>
    <t>AMRIT L GANDHI (HUF)</t>
  </si>
  <si>
    <t>SOMNATH VAIJNATH KUMBHAR</t>
  </si>
  <si>
    <t>ARCFIN</t>
  </si>
  <si>
    <t>SATGURU TRADING</t>
  </si>
  <si>
    <t>ARL</t>
  </si>
  <si>
    <t>SAUMIK KETAN DOSHI</t>
  </si>
  <si>
    <t>VIPULDHIRUBHAIDOBARIYA</t>
  </si>
  <si>
    <t>ANKUR AGGARWAL</t>
  </si>
  <si>
    <t>DHRUV PRADIPKUMAR SHAH</t>
  </si>
  <si>
    <t>GHANSHYAMBHAI MANSUKHBHAI KHAMBHAYATA</t>
  </si>
  <si>
    <t>VANRAJ DADBHAI KAHOR</t>
  </si>
  <si>
    <t>BFLAFL</t>
  </si>
  <si>
    <t>MANSI SHARE &amp; STOCK ADVISORS PRIVATE LIMITED</t>
  </si>
  <si>
    <t>GULAB PRASAD</t>
  </si>
  <si>
    <t>BLFL</t>
  </si>
  <si>
    <t>LINABEN JITENDRA BODAR</t>
  </si>
  <si>
    <t>JITENDRABHAI DEVAJIBHAI BODAR</t>
  </si>
  <si>
    <t>AMIT HARIVADAN PARIKH</t>
  </si>
  <si>
    <t>KALPANA AMIT PARIKH</t>
  </si>
  <si>
    <t>DEEP</t>
  </si>
  <si>
    <t>SHAMARU CONSTRUCTION PRIVATE LIMITED</t>
  </si>
  <si>
    <t>DEVHARI</t>
  </si>
  <si>
    <t>RAVINDER KUMAR GUPTA</t>
  </si>
  <si>
    <t>EVANS</t>
  </si>
  <si>
    <t>KRISHNAREDDYMALLIDI</t>
  </si>
  <si>
    <t>GGENG</t>
  </si>
  <si>
    <t>SEEMA GARG</t>
  </si>
  <si>
    <t>INTELLCAP</t>
  </si>
  <si>
    <t>SAI CHAITANYA BOMMIREDDY</t>
  </si>
  <si>
    <t>KARISHMA DILIP BHATIA</t>
  </si>
  <si>
    <t>JETMALL</t>
  </si>
  <si>
    <t>HARYANA REFRACTORIES PRIVATE LIMITED</t>
  </si>
  <si>
    <t>PAVITHRA VASUDEVAN</t>
  </si>
  <si>
    <t>REKHA M JAIN*</t>
  </si>
  <si>
    <t>LELAVOIR</t>
  </si>
  <si>
    <t>NEETU SHRESTHA</t>
  </si>
  <si>
    <t>GOPAL ROY CHOUDHURY</t>
  </si>
  <si>
    <t>MAXIMUS</t>
  </si>
  <si>
    <t>VENKATESHWARA INDUSTRIAL PROMOTION CO LIMITED</t>
  </si>
  <si>
    <t>URAVI T AND WEDGE LAMPS LTD</t>
  </si>
  <si>
    <t>PREETI AGGARWAL</t>
  </si>
  <si>
    <t>MNIL</t>
  </si>
  <si>
    <t>VSN GLOBAL TRENDS</t>
  </si>
  <si>
    <t>KABIR SHRAN DAGAR</t>
  </si>
  <si>
    <t>REKHA DAGAR</t>
  </si>
  <si>
    <t>NAVKAR</t>
  </si>
  <si>
    <t>CHAITANYA DEEPAK VAIDYA</t>
  </si>
  <si>
    <t>ANILKUMAR</t>
  </si>
  <si>
    <t>OLGA TRADING PRIVATE LIMITED</t>
  </si>
  <si>
    <t>KESAR TRACOM INDIA LLP</t>
  </si>
  <si>
    <t>NEWLIGHT</t>
  </si>
  <si>
    <t>AMIT RAJENDRA KUMAR VYAS</t>
  </si>
  <si>
    <t>OCTAWARE</t>
  </si>
  <si>
    <t>NIRAJ DAMJI GADA</t>
  </si>
  <si>
    <t>OMEGAIN</t>
  </si>
  <si>
    <t>N L RUNGTA HUF</t>
  </si>
  <si>
    <t>PEARLPOLY</t>
  </si>
  <si>
    <t>SURAJ S RESOURECES</t>
  </si>
  <si>
    <t>PRIMEFRESH</t>
  </si>
  <si>
    <t>KAJOL BHATIA</t>
  </si>
  <si>
    <t>RFLL</t>
  </si>
  <si>
    <t>SANDEEP PRABHAKAR SOMAVANSHI</t>
  </si>
  <si>
    <t>LINKPOINT BARTER PRIVATE LIMITED .</t>
  </si>
  <si>
    <t>HRTI PRIVATE LIMITED</t>
  </si>
  <si>
    <t>SANKHYAIN</t>
  </si>
  <si>
    <t>SAWABUSI</t>
  </si>
  <si>
    <t>KUMARI ARUNIMA</t>
  </si>
  <si>
    <t>SCPL</t>
  </si>
  <si>
    <t>PATTABIRAMAN R</t>
  </si>
  <si>
    <t>SELLWIN</t>
  </si>
  <si>
    <t>DHANRAJ ROCHIRAM SAWLANI</t>
  </si>
  <si>
    <t>SML</t>
  </si>
  <si>
    <t>BANK OF BARODA</t>
  </si>
  <si>
    <t>SUUMAYA</t>
  </si>
  <si>
    <t>AMRISH VINOD MEHTA</t>
  </si>
  <si>
    <t>TINEAGRO</t>
  </si>
  <si>
    <t>TRANSFD</t>
  </si>
  <si>
    <t>ANKUR DHAKA</t>
  </si>
  <si>
    <t>BISHNU PRASAD AGRAWAL</t>
  </si>
  <si>
    <t>ADITYA SOLANKI</t>
  </si>
  <si>
    <t>RAMAN TALWAR</t>
  </si>
  <si>
    <t>VANICOM</t>
  </si>
  <si>
    <t>MITESH KUMAR</t>
  </si>
  <si>
    <t>VISTAPH</t>
  </si>
  <si>
    <t>NAVEEN MALVAY</t>
  </si>
  <si>
    <t>PRITA BRIJESH PAREKH</t>
  </si>
  <si>
    <t>SANTOSH KUMAR AGARWAL</t>
  </si>
  <si>
    <t>BFUTILITIE</t>
  </si>
  <si>
    <t>BF Utilities Limited</t>
  </si>
  <si>
    <t>COOLCAPS</t>
  </si>
  <si>
    <t>Cool Caps Industries Ltd</t>
  </si>
  <si>
    <t>HOLANI CONSULTANTS PRIVATE LIMITED</t>
  </si>
  <si>
    <t>CROWN</t>
  </si>
  <si>
    <t>Crown Lifters Ltd</t>
  </si>
  <si>
    <t>SHRRADHA PUNIT BANSAL</t>
  </si>
  <si>
    <t>FMNL</t>
  </si>
  <si>
    <t>Future Mkt Networks Ltd</t>
  </si>
  <si>
    <t>JRL MARKETING PVT LTD</t>
  </si>
  <si>
    <t>GTL</t>
  </si>
  <si>
    <t>GTL Limited</t>
  </si>
  <si>
    <t>ANKITA VISHAL SHAH</t>
  </si>
  <si>
    <t>BHATIA SURESH HUF</t>
  </si>
  <si>
    <t>INDLMETER</t>
  </si>
  <si>
    <t>IMP Powers Ltd</t>
  </si>
  <si>
    <t>MUKESH KUMAR</t>
  </si>
  <si>
    <t>JITFINFRA</t>
  </si>
  <si>
    <t>JITF Infralogistics Ltd</t>
  </si>
  <si>
    <t>NARMADA APPLIANCES PRIVATE LIMITED</t>
  </si>
  <si>
    <t>KBCGLOBAL</t>
  </si>
  <si>
    <t>KBC Global Limited</t>
  </si>
  <si>
    <t>NAGREEKEXP</t>
  </si>
  <si>
    <t>Nagreeka Exports Limited</t>
  </si>
  <si>
    <t>VED PRAKASH AGARWAL</t>
  </si>
  <si>
    <t>Pearl Polymers Ltd</t>
  </si>
  <si>
    <t>ARPIT JAIN HUF</t>
  </si>
  <si>
    <t>VENKATA BHANU PRAKASH NALLABOTHULA</t>
  </si>
  <si>
    <t>YUGA STOCKS AND COMMODITIES PRIVATE LIMITED  .</t>
  </si>
  <si>
    <t>SMART EQUITY BROKERS PVT LTD</t>
  </si>
  <si>
    <t>MUSIGMA SECURITIES</t>
  </si>
  <si>
    <t>GOLDMINE STOCKS PRIVATE LIMITED</t>
  </si>
  <si>
    <t>JUMP TRADING FINANCIAL INDIA PRIVATE LIMITED</t>
  </si>
  <si>
    <t>ARHAM WEALTH MANAGEMENT PVT.LTD.(OWN AC)</t>
  </si>
  <si>
    <t>PRABHULAL LALLUBHAI PAREKH</t>
  </si>
  <si>
    <t>RITCO</t>
  </si>
  <si>
    <t>Ritco Logistics Limited</t>
  </si>
  <si>
    <t>RIDDHI SIDDHI GLUCO BIOLS LIMITED</t>
  </si>
  <si>
    <t>SKSTEXTILE</t>
  </si>
  <si>
    <t>S K S Textiles Limited</t>
  </si>
  <si>
    <t>VENKATESHWARA INDUSTRIAL PROMOTION CO.LIMITED</t>
  </si>
  <si>
    <t>SPRL</t>
  </si>
  <si>
    <t>SP Refractories Limited</t>
  </si>
  <si>
    <t>VANITA SANJAY BANSAL</t>
  </si>
  <si>
    <t>STARPAPER</t>
  </si>
  <si>
    <t>Star Paper Mills Ltd</t>
  </si>
  <si>
    <t>TIMESCAN</t>
  </si>
  <si>
    <t>Timescan Logistics Ind L</t>
  </si>
  <si>
    <t>JAYASEELAN S</t>
  </si>
  <si>
    <t>VAISHALI</t>
  </si>
  <si>
    <t>Vaishali Pharma Limited</t>
  </si>
  <si>
    <t>VIKRAMKUMAR KARANRAJ SAKARIA HUF DAKSH CORPORATION</t>
  </si>
  <si>
    <t>ARCHIES</t>
  </si>
  <si>
    <t>Archies Limited</t>
  </si>
  <si>
    <t>TEJESH HASMUKH SHAH</t>
  </si>
  <si>
    <t>SANGHAI COMMERCIAL AND CREDITS PVT LTD</t>
  </si>
  <si>
    <t>ELM PARK FUND LIMITED</t>
  </si>
  <si>
    <t>BELGRAVE INVESTMENT FUND</t>
  </si>
  <si>
    <t>PATEL PARTHIV RAMESHCHANDRA</t>
  </si>
  <si>
    <t>VISA CAPITAL PARTNERS</t>
  </si>
  <si>
    <t>PRAKASHSTL</t>
  </si>
  <si>
    <t>Prakash Steelage Ltd</t>
  </si>
  <si>
    <t>AVANI IMPEX PRIVATE LIMITED</t>
  </si>
  <si>
    <t>ARYAMAN CAPITAL MARKETS LIMITED</t>
  </si>
  <si>
    <t>SUPREMEENG</t>
  </si>
  <si>
    <t>Supreme Engineering Ltd</t>
  </si>
  <si>
    <t>SEEMA AGGARWAL</t>
  </si>
  <si>
    <t>TVS Motor Company Limited</t>
  </si>
  <si>
    <t>JWALAMUKHI INVESTMENT HOLDINGS</t>
  </si>
  <si>
    <t>UTTAMSTL</t>
  </si>
  <si>
    <t>Uttam Galva Steels Limite</t>
  </si>
  <si>
    <t>KREDENCE MULTI TRADING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</si>
</sst>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8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2" fillId="14" borderId="5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0" fontId="32" fillId="14" borderId="15" xfId="0" applyNumberFormat="1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center" vertical="center"/>
    </xf>
    <xf numFmtId="16" fontId="32" fillId="14" borderId="20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2" fontId="32" fillId="14" borderId="3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3" t="s">
        <v>20</v>
      </c>
      <c r="F9" s="23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3"/>
      <c r="N9" s="24"/>
      <c r="O9" s="24"/>
      <c r="P9" s="24"/>
    </row>
    <row r="10" spans="1:16" ht="59.25" customHeight="1">
      <c r="A10" s="457"/>
      <c r="B10" s="459"/>
      <c r="C10" s="459"/>
      <c r="D10" s="4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17229.599999999999</v>
      </c>
      <c r="F11" s="32">
        <v>17208.75</v>
      </c>
      <c r="G11" s="33">
        <v>17130.8</v>
      </c>
      <c r="H11" s="33">
        <v>17032</v>
      </c>
      <c r="I11" s="33">
        <v>16954.05</v>
      </c>
      <c r="J11" s="33">
        <v>17307.55</v>
      </c>
      <c r="K11" s="33">
        <v>17385.499999999996</v>
      </c>
      <c r="L11" s="33">
        <v>17484.3</v>
      </c>
      <c r="M11" s="34">
        <v>17286.7</v>
      </c>
      <c r="N11" s="34">
        <v>17109.95</v>
      </c>
      <c r="O11" s="35">
        <v>12250200</v>
      </c>
      <c r="P11" s="36">
        <v>3.7840310753968084E-2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36906.35</v>
      </c>
      <c r="F12" s="37">
        <v>36848.716666666667</v>
      </c>
      <c r="G12" s="38">
        <v>36613.183333333334</v>
      </c>
      <c r="H12" s="38">
        <v>36320.01666666667</v>
      </c>
      <c r="I12" s="38">
        <v>36084.483333333337</v>
      </c>
      <c r="J12" s="38">
        <v>37141.883333333331</v>
      </c>
      <c r="K12" s="38">
        <v>37377.416666666672</v>
      </c>
      <c r="L12" s="38">
        <v>37670.583333333328</v>
      </c>
      <c r="M12" s="28">
        <v>37084.25</v>
      </c>
      <c r="N12" s="28">
        <v>36555.550000000003</v>
      </c>
      <c r="O12" s="39">
        <v>2626125</v>
      </c>
      <c r="P12" s="40">
        <v>1.6557957690595544E-2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17134.7</v>
      </c>
      <c r="F13" s="37">
        <v>17129.766666666666</v>
      </c>
      <c r="G13" s="38">
        <v>17004.933333333334</v>
      </c>
      <c r="H13" s="38">
        <v>16875.166666666668</v>
      </c>
      <c r="I13" s="38">
        <v>16750.333333333336</v>
      </c>
      <c r="J13" s="38">
        <v>17259.533333333333</v>
      </c>
      <c r="K13" s="38">
        <v>17384.366666666669</v>
      </c>
      <c r="L13" s="38">
        <v>17514.133333333331</v>
      </c>
      <c r="M13" s="28">
        <v>17254.599999999999</v>
      </c>
      <c r="N13" s="28">
        <v>17000</v>
      </c>
      <c r="O13" s="39">
        <v>2360</v>
      </c>
      <c r="P13" s="40">
        <v>-1.6666666666666666E-2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7250.05</v>
      </c>
      <c r="F14" s="37">
        <v>7405.2166666666672</v>
      </c>
      <c r="G14" s="38">
        <v>7065.4833333333345</v>
      </c>
      <c r="H14" s="38">
        <v>6880.916666666667</v>
      </c>
      <c r="I14" s="38">
        <v>6541.1833333333343</v>
      </c>
      <c r="J14" s="38">
        <v>7589.7833333333347</v>
      </c>
      <c r="K14" s="38">
        <v>7929.5166666666682</v>
      </c>
      <c r="L14" s="38">
        <v>8114.0833333333348</v>
      </c>
      <c r="M14" s="28">
        <v>7744.95</v>
      </c>
      <c r="N14" s="28">
        <v>7220.65</v>
      </c>
      <c r="O14" s="39">
        <v>2025</v>
      </c>
      <c r="P14" s="40">
        <v>3.8461538461538464E-2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944.4</v>
      </c>
      <c r="F15" s="37">
        <v>942.80000000000007</v>
      </c>
      <c r="G15" s="38">
        <v>931.60000000000014</v>
      </c>
      <c r="H15" s="38">
        <v>918.80000000000007</v>
      </c>
      <c r="I15" s="38">
        <v>907.60000000000014</v>
      </c>
      <c r="J15" s="38">
        <v>955.60000000000014</v>
      </c>
      <c r="K15" s="38">
        <v>966.80000000000018</v>
      </c>
      <c r="L15" s="38">
        <v>979.60000000000014</v>
      </c>
      <c r="M15" s="28">
        <v>954</v>
      </c>
      <c r="N15" s="28">
        <v>930</v>
      </c>
      <c r="O15" s="39">
        <v>2028950</v>
      </c>
      <c r="P15" s="40">
        <v>5.1541850220264314E-2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2187.3000000000002</v>
      </c>
      <c r="F16" s="37">
        <v>2184.25</v>
      </c>
      <c r="G16" s="38">
        <v>2144.5</v>
      </c>
      <c r="H16" s="38">
        <v>2101.6999999999998</v>
      </c>
      <c r="I16" s="38">
        <v>2061.9499999999998</v>
      </c>
      <c r="J16" s="38">
        <v>2227.0500000000002</v>
      </c>
      <c r="K16" s="38">
        <v>2266.8000000000002</v>
      </c>
      <c r="L16" s="38">
        <v>2309.6000000000004</v>
      </c>
      <c r="M16" s="28">
        <v>2224</v>
      </c>
      <c r="N16" s="28">
        <v>2141.4499999999998</v>
      </c>
      <c r="O16" s="39">
        <v>272000</v>
      </c>
      <c r="P16" s="40">
        <v>-2.5089605734767026E-2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17394.650000000001</v>
      </c>
      <c r="F17" s="37">
        <v>17511.600000000002</v>
      </c>
      <c r="G17" s="38">
        <v>17237.350000000006</v>
      </c>
      <c r="H17" s="38">
        <v>17080.050000000003</v>
      </c>
      <c r="I17" s="38">
        <v>16805.800000000007</v>
      </c>
      <c r="J17" s="38">
        <v>17668.900000000005</v>
      </c>
      <c r="K17" s="38">
        <v>17943.149999999998</v>
      </c>
      <c r="L17" s="38">
        <v>18100.450000000004</v>
      </c>
      <c r="M17" s="28">
        <v>17785.849999999999</v>
      </c>
      <c r="N17" s="28">
        <v>17354.3</v>
      </c>
      <c r="O17" s="39">
        <v>34200</v>
      </c>
      <c r="P17" s="40">
        <v>1.5590200445434299E-2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115</v>
      </c>
      <c r="F18" s="37">
        <v>115.2</v>
      </c>
      <c r="G18" s="38">
        <v>113.7</v>
      </c>
      <c r="H18" s="38">
        <v>112.4</v>
      </c>
      <c r="I18" s="38">
        <v>110.9</v>
      </c>
      <c r="J18" s="38">
        <v>116.5</v>
      </c>
      <c r="K18" s="38">
        <v>118</v>
      </c>
      <c r="L18" s="38">
        <v>119.3</v>
      </c>
      <c r="M18" s="28">
        <v>116.7</v>
      </c>
      <c r="N18" s="28">
        <v>113.9</v>
      </c>
      <c r="O18" s="39">
        <v>22598400</v>
      </c>
      <c r="P18" s="40">
        <v>-5.8072009291521487E-3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294.10000000000002</v>
      </c>
      <c r="F19" s="37">
        <v>293.36666666666667</v>
      </c>
      <c r="G19" s="38">
        <v>288.13333333333333</v>
      </c>
      <c r="H19" s="38">
        <v>282.16666666666663</v>
      </c>
      <c r="I19" s="38">
        <v>276.93333333333328</v>
      </c>
      <c r="J19" s="38">
        <v>299.33333333333337</v>
      </c>
      <c r="K19" s="38">
        <v>304.56666666666672</v>
      </c>
      <c r="L19" s="38">
        <v>310.53333333333342</v>
      </c>
      <c r="M19" s="28">
        <v>298.60000000000002</v>
      </c>
      <c r="N19" s="28">
        <v>287.39999999999998</v>
      </c>
      <c r="O19" s="39">
        <v>11887200</v>
      </c>
      <c r="P19" s="40">
        <v>6.8266901563532262E-3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2159.15</v>
      </c>
      <c r="F20" s="37">
        <v>2190.8166666666671</v>
      </c>
      <c r="G20" s="38">
        <v>2120.4333333333343</v>
      </c>
      <c r="H20" s="38">
        <v>2081.7166666666672</v>
      </c>
      <c r="I20" s="38">
        <v>2011.3333333333344</v>
      </c>
      <c r="J20" s="38">
        <v>2229.5333333333342</v>
      </c>
      <c r="K20" s="38">
        <v>2299.9166666666665</v>
      </c>
      <c r="L20" s="38">
        <v>2338.6333333333341</v>
      </c>
      <c r="M20" s="28">
        <v>2261.1999999999998</v>
      </c>
      <c r="N20" s="28">
        <v>2152.1</v>
      </c>
      <c r="O20" s="39">
        <v>3176750</v>
      </c>
      <c r="P20" s="40">
        <v>-7.8634898167806878E-4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2240.1999999999998</v>
      </c>
      <c r="F21" s="37">
        <v>2215.5833333333335</v>
      </c>
      <c r="G21" s="38">
        <v>2184.666666666667</v>
      </c>
      <c r="H21" s="38">
        <v>2129.1333333333337</v>
      </c>
      <c r="I21" s="38">
        <v>2098.2166666666672</v>
      </c>
      <c r="J21" s="38">
        <v>2271.1166666666668</v>
      </c>
      <c r="K21" s="38">
        <v>2302.0333333333338</v>
      </c>
      <c r="L21" s="38">
        <v>2357.5666666666666</v>
      </c>
      <c r="M21" s="28">
        <v>2246.5</v>
      </c>
      <c r="N21" s="28">
        <v>2160.0500000000002</v>
      </c>
      <c r="O21" s="39">
        <v>19177000</v>
      </c>
      <c r="P21" s="40">
        <v>1.5145184875705034E-3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846</v>
      </c>
      <c r="F22" s="37">
        <v>839.98333333333323</v>
      </c>
      <c r="G22" s="38">
        <v>830.11666666666645</v>
      </c>
      <c r="H22" s="38">
        <v>814.23333333333323</v>
      </c>
      <c r="I22" s="38">
        <v>804.36666666666645</v>
      </c>
      <c r="J22" s="38">
        <v>855.86666666666645</v>
      </c>
      <c r="K22" s="38">
        <v>865.73333333333323</v>
      </c>
      <c r="L22" s="38">
        <v>881.61666666666645</v>
      </c>
      <c r="M22" s="28">
        <v>849.85</v>
      </c>
      <c r="N22" s="28">
        <v>824.1</v>
      </c>
      <c r="O22" s="39">
        <v>76540000</v>
      </c>
      <c r="P22" s="40">
        <v>-1.8583118703745965E-3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3471.1</v>
      </c>
      <c r="F23" s="37">
        <v>3454.1666666666665</v>
      </c>
      <c r="G23" s="38">
        <v>3418.333333333333</v>
      </c>
      <c r="H23" s="38">
        <v>3365.5666666666666</v>
      </c>
      <c r="I23" s="38">
        <v>3329.7333333333331</v>
      </c>
      <c r="J23" s="38">
        <v>3506.9333333333329</v>
      </c>
      <c r="K23" s="38">
        <v>3542.766666666666</v>
      </c>
      <c r="L23" s="38">
        <v>3595.5333333333328</v>
      </c>
      <c r="M23" s="28">
        <v>3490</v>
      </c>
      <c r="N23" s="28">
        <v>3401.4</v>
      </c>
      <c r="O23" s="39">
        <v>213000</v>
      </c>
      <c r="P23" s="40">
        <v>2.7992277992277992E-2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570.5</v>
      </c>
      <c r="F24" s="37">
        <v>567.19999999999993</v>
      </c>
      <c r="G24" s="38">
        <v>563.29999999999984</v>
      </c>
      <c r="H24" s="38">
        <v>556.09999999999991</v>
      </c>
      <c r="I24" s="38">
        <v>552.19999999999982</v>
      </c>
      <c r="J24" s="38">
        <v>574.39999999999986</v>
      </c>
      <c r="K24" s="38">
        <v>578.29999999999995</v>
      </c>
      <c r="L24" s="38">
        <v>585.49999999999989</v>
      </c>
      <c r="M24" s="28">
        <v>571.1</v>
      </c>
      <c r="N24" s="28">
        <v>560</v>
      </c>
      <c r="O24" s="39">
        <v>7188000</v>
      </c>
      <c r="P24" s="40">
        <v>2.0911752404851529E-3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365.4</v>
      </c>
      <c r="F25" s="37">
        <v>368.7833333333333</v>
      </c>
      <c r="G25" s="38">
        <v>357.71666666666658</v>
      </c>
      <c r="H25" s="38">
        <v>350.0333333333333</v>
      </c>
      <c r="I25" s="38">
        <v>338.96666666666658</v>
      </c>
      <c r="J25" s="38">
        <v>376.46666666666658</v>
      </c>
      <c r="K25" s="38">
        <v>387.5333333333333</v>
      </c>
      <c r="L25" s="38">
        <v>395.21666666666658</v>
      </c>
      <c r="M25" s="28">
        <v>379.85</v>
      </c>
      <c r="N25" s="28">
        <v>361.1</v>
      </c>
      <c r="O25" s="39">
        <v>30177000</v>
      </c>
      <c r="P25" s="40">
        <v>-2.4297977593481741E-2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776.6</v>
      </c>
      <c r="F26" s="37">
        <v>774.85</v>
      </c>
      <c r="G26" s="38">
        <v>770.30000000000007</v>
      </c>
      <c r="H26" s="38">
        <v>764</v>
      </c>
      <c r="I26" s="38">
        <v>759.45</v>
      </c>
      <c r="J26" s="38">
        <v>781.15000000000009</v>
      </c>
      <c r="K26" s="38">
        <v>785.7</v>
      </c>
      <c r="L26" s="38">
        <v>792.00000000000011</v>
      </c>
      <c r="M26" s="28">
        <v>779.4</v>
      </c>
      <c r="N26" s="28">
        <v>768.55</v>
      </c>
      <c r="O26" s="39">
        <v>1738800</v>
      </c>
      <c r="P26" s="40">
        <v>-2.4096385542168677E-3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4555.8999999999996</v>
      </c>
      <c r="F27" s="37">
        <v>4607.3</v>
      </c>
      <c r="G27" s="38">
        <v>4468.2000000000007</v>
      </c>
      <c r="H27" s="38">
        <v>4380.5000000000009</v>
      </c>
      <c r="I27" s="38">
        <v>4241.4000000000015</v>
      </c>
      <c r="J27" s="38">
        <v>4695</v>
      </c>
      <c r="K27" s="38">
        <v>4834.1000000000004</v>
      </c>
      <c r="L27" s="38">
        <v>4921.7999999999993</v>
      </c>
      <c r="M27" s="28">
        <v>4746.3999999999996</v>
      </c>
      <c r="N27" s="28">
        <v>4519.6000000000004</v>
      </c>
      <c r="O27" s="39">
        <v>1851875</v>
      </c>
      <c r="P27" s="40">
        <v>-1.6173596603544713E-3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190.55</v>
      </c>
      <c r="F28" s="37">
        <v>191.68333333333331</v>
      </c>
      <c r="G28" s="38">
        <v>187.91666666666663</v>
      </c>
      <c r="H28" s="38">
        <v>185.28333333333333</v>
      </c>
      <c r="I28" s="38">
        <v>181.51666666666665</v>
      </c>
      <c r="J28" s="38">
        <v>194.31666666666661</v>
      </c>
      <c r="K28" s="38">
        <v>198.08333333333331</v>
      </c>
      <c r="L28" s="38">
        <v>200.71666666666658</v>
      </c>
      <c r="M28" s="28">
        <v>195.45</v>
      </c>
      <c r="N28" s="28">
        <v>189.05</v>
      </c>
      <c r="O28" s="39">
        <v>13987500</v>
      </c>
      <c r="P28" s="40">
        <v>-4.9600815355868862E-2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128.1</v>
      </c>
      <c r="F29" s="37">
        <v>127.51666666666665</v>
      </c>
      <c r="G29" s="38">
        <v>126.18333333333331</v>
      </c>
      <c r="H29" s="38">
        <v>124.26666666666665</v>
      </c>
      <c r="I29" s="38">
        <v>122.93333333333331</v>
      </c>
      <c r="J29" s="38">
        <v>129.43333333333331</v>
      </c>
      <c r="K29" s="38">
        <v>130.76666666666668</v>
      </c>
      <c r="L29" s="38">
        <v>132.68333333333331</v>
      </c>
      <c r="M29" s="28">
        <v>128.85</v>
      </c>
      <c r="N29" s="28">
        <v>125.6</v>
      </c>
      <c r="O29" s="39">
        <v>31684500</v>
      </c>
      <c r="P29" s="40">
        <v>1.5138408304498269E-2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3033.85</v>
      </c>
      <c r="F30" s="37">
        <v>3041.5666666666662</v>
      </c>
      <c r="G30" s="38">
        <v>3017.4333333333325</v>
      </c>
      <c r="H30" s="38">
        <v>3001.0166666666664</v>
      </c>
      <c r="I30" s="38">
        <v>2976.8833333333328</v>
      </c>
      <c r="J30" s="38">
        <v>3057.9833333333322</v>
      </c>
      <c r="K30" s="38">
        <v>3082.1166666666663</v>
      </c>
      <c r="L30" s="38">
        <v>3098.5333333333319</v>
      </c>
      <c r="M30" s="28">
        <v>3065.7</v>
      </c>
      <c r="N30" s="28">
        <v>3025.15</v>
      </c>
      <c r="O30" s="39">
        <v>5096700</v>
      </c>
      <c r="P30" s="40">
        <v>4.7609190643759054E-3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2099.9499999999998</v>
      </c>
      <c r="F31" s="37">
        <v>2090.6333333333332</v>
      </c>
      <c r="G31" s="38">
        <v>2054.2666666666664</v>
      </c>
      <c r="H31" s="38">
        <v>2008.5833333333333</v>
      </c>
      <c r="I31" s="38">
        <v>1972.2166666666665</v>
      </c>
      <c r="J31" s="38">
        <v>2136.3166666666666</v>
      </c>
      <c r="K31" s="38">
        <v>2172.6833333333334</v>
      </c>
      <c r="L31" s="38">
        <v>2218.3666666666663</v>
      </c>
      <c r="M31" s="28">
        <v>2127</v>
      </c>
      <c r="N31" s="28">
        <v>2044.95</v>
      </c>
      <c r="O31" s="39">
        <v>683650</v>
      </c>
      <c r="P31" s="40">
        <v>1.6116035455278001E-3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9800.9500000000007</v>
      </c>
      <c r="F32" s="37">
        <v>9750.35</v>
      </c>
      <c r="G32" s="38">
        <v>9650.6500000000015</v>
      </c>
      <c r="H32" s="38">
        <v>9500.35</v>
      </c>
      <c r="I32" s="38">
        <v>9400.6500000000015</v>
      </c>
      <c r="J32" s="38">
        <v>9900.6500000000015</v>
      </c>
      <c r="K32" s="38">
        <v>10000.350000000002</v>
      </c>
      <c r="L32" s="38">
        <v>10150.650000000001</v>
      </c>
      <c r="M32" s="28">
        <v>9850.0499999999993</v>
      </c>
      <c r="N32" s="28">
        <v>9600.0499999999993</v>
      </c>
      <c r="O32" s="39">
        <v>150675</v>
      </c>
      <c r="P32" s="40">
        <v>-0.02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1378.9</v>
      </c>
      <c r="F33" s="37">
        <v>1378.9666666666665</v>
      </c>
      <c r="G33" s="38">
        <v>1359.6833333333329</v>
      </c>
      <c r="H33" s="38">
        <v>1340.4666666666665</v>
      </c>
      <c r="I33" s="38">
        <v>1321.1833333333329</v>
      </c>
      <c r="J33" s="38">
        <v>1398.1833333333329</v>
      </c>
      <c r="K33" s="38">
        <v>1417.4666666666662</v>
      </c>
      <c r="L33" s="38">
        <v>1436.6833333333329</v>
      </c>
      <c r="M33" s="28">
        <v>1398.25</v>
      </c>
      <c r="N33" s="28">
        <v>1359.75</v>
      </c>
      <c r="O33" s="39">
        <v>2363000</v>
      </c>
      <c r="P33" s="40">
        <v>5.0689195197865716E-2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676.65</v>
      </c>
      <c r="F34" s="37">
        <v>676.48333333333335</v>
      </c>
      <c r="G34" s="38">
        <v>664.9666666666667</v>
      </c>
      <c r="H34" s="38">
        <v>653.2833333333333</v>
      </c>
      <c r="I34" s="38">
        <v>641.76666666666665</v>
      </c>
      <c r="J34" s="38">
        <v>688.16666666666674</v>
      </c>
      <c r="K34" s="38">
        <v>699.68333333333339</v>
      </c>
      <c r="L34" s="38">
        <v>711.36666666666679</v>
      </c>
      <c r="M34" s="28">
        <v>688</v>
      </c>
      <c r="N34" s="28">
        <v>664.8</v>
      </c>
      <c r="O34" s="39">
        <v>15528000</v>
      </c>
      <c r="P34" s="40">
        <v>1.1826800899227836E-2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800.55</v>
      </c>
      <c r="F35" s="37">
        <v>794.35</v>
      </c>
      <c r="G35" s="38">
        <v>784.75</v>
      </c>
      <c r="H35" s="38">
        <v>768.94999999999993</v>
      </c>
      <c r="I35" s="38">
        <v>759.34999999999991</v>
      </c>
      <c r="J35" s="38">
        <v>810.15000000000009</v>
      </c>
      <c r="K35" s="38">
        <v>819.75000000000023</v>
      </c>
      <c r="L35" s="38">
        <v>835.55000000000018</v>
      </c>
      <c r="M35" s="28">
        <v>803.95</v>
      </c>
      <c r="N35" s="28">
        <v>778.55</v>
      </c>
      <c r="O35" s="39">
        <v>44652000</v>
      </c>
      <c r="P35" s="40">
        <v>3.4818399243561934E-2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3699.5</v>
      </c>
      <c r="F36" s="37">
        <v>3698.6166666666668</v>
      </c>
      <c r="G36" s="38">
        <v>3649.1333333333337</v>
      </c>
      <c r="H36" s="38">
        <v>3598.7666666666669</v>
      </c>
      <c r="I36" s="38">
        <v>3549.2833333333338</v>
      </c>
      <c r="J36" s="38">
        <v>3748.9833333333336</v>
      </c>
      <c r="K36" s="38">
        <v>3798.4666666666672</v>
      </c>
      <c r="L36" s="38">
        <v>3848.8333333333335</v>
      </c>
      <c r="M36" s="28">
        <v>3748.1</v>
      </c>
      <c r="N36" s="28">
        <v>3648.25</v>
      </c>
      <c r="O36" s="39">
        <v>1936750</v>
      </c>
      <c r="P36" s="40">
        <v>7.5972222222222219E-2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15881.35</v>
      </c>
      <c r="F37" s="37">
        <v>15872.816666666666</v>
      </c>
      <c r="G37" s="38">
        <v>15713.783333333331</v>
      </c>
      <c r="H37" s="38">
        <v>15546.216666666665</v>
      </c>
      <c r="I37" s="38">
        <v>15387.183333333331</v>
      </c>
      <c r="J37" s="38">
        <v>16040.383333333331</v>
      </c>
      <c r="K37" s="38">
        <v>16199.416666666664</v>
      </c>
      <c r="L37" s="38">
        <v>16366.983333333332</v>
      </c>
      <c r="M37" s="28">
        <v>16031.85</v>
      </c>
      <c r="N37" s="28">
        <v>15705.25</v>
      </c>
      <c r="O37" s="39">
        <v>647200</v>
      </c>
      <c r="P37" s="40">
        <v>3.0245144858325374E-2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7288.55</v>
      </c>
      <c r="F38" s="37">
        <v>7306.7166666666672</v>
      </c>
      <c r="G38" s="38">
        <v>7223.8333333333339</v>
      </c>
      <c r="H38" s="38">
        <v>7159.1166666666668</v>
      </c>
      <c r="I38" s="38">
        <v>7076.2333333333336</v>
      </c>
      <c r="J38" s="38">
        <v>7371.4333333333343</v>
      </c>
      <c r="K38" s="38">
        <v>7454.3166666666675</v>
      </c>
      <c r="L38" s="38">
        <v>7519.0333333333347</v>
      </c>
      <c r="M38" s="28">
        <v>7389.6</v>
      </c>
      <c r="N38" s="28">
        <v>7242</v>
      </c>
      <c r="O38" s="39">
        <v>4074000</v>
      </c>
      <c r="P38" s="40">
        <v>1.4789675249867672E-2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2090.8000000000002</v>
      </c>
      <c r="F39" s="37">
        <v>2082.2166666666667</v>
      </c>
      <c r="G39" s="38">
        <v>2059.9333333333334</v>
      </c>
      <c r="H39" s="38">
        <v>2029.0666666666666</v>
      </c>
      <c r="I39" s="38">
        <v>2006.7833333333333</v>
      </c>
      <c r="J39" s="38">
        <v>2113.0833333333335</v>
      </c>
      <c r="K39" s="38">
        <v>2135.3666666666672</v>
      </c>
      <c r="L39" s="38">
        <v>2166.2333333333336</v>
      </c>
      <c r="M39" s="28">
        <v>2104.5</v>
      </c>
      <c r="N39" s="28">
        <v>2051.35</v>
      </c>
      <c r="O39" s="39">
        <v>1279800</v>
      </c>
      <c r="P39" s="40">
        <v>-4.0466926070038909E-3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492.8</v>
      </c>
      <c r="F40" s="37">
        <v>486.90000000000003</v>
      </c>
      <c r="G40" s="38">
        <v>477.10000000000008</v>
      </c>
      <c r="H40" s="38">
        <v>461.40000000000003</v>
      </c>
      <c r="I40" s="38">
        <v>451.60000000000008</v>
      </c>
      <c r="J40" s="38">
        <v>502.60000000000008</v>
      </c>
      <c r="K40" s="38">
        <v>512.40000000000009</v>
      </c>
      <c r="L40" s="38">
        <v>528.10000000000014</v>
      </c>
      <c r="M40" s="28">
        <v>496.7</v>
      </c>
      <c r="N40" s="28">
        <v>471.2</v>
      </c>
      <c r="O40" s="39">
        <v>8556800</v>
      </c>
      <c r="P40" s="40">
        <v>1.5378773495348396E-2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324.05</v>
      </c>
      <c r="F41" s="37">
        <v>322.36666666666673</v>
      </c>
      <c r="G41" s="38">
        <v>317.88333333333344</v>
      </c>
      <c r="H41" s="38">
        <v>311.7166666666667</v>
      </c>
      <c r="I41" s="38">
        <v>307.23333333333341</v>
      </c>
      <c r="J41" s="38">
        <v>328.53333333333347</v>
      </c>
      <c r="K41" s="38">
        <v>333.01666666666671</v>
      </c>
      <c r="L41" s="38">
        <v>339.18333333333351</v>
      </c>
      <c r="M41" s="28">
        <v>326.85000000000002</v>
      </c>
      <c r="N41" s="28">
        <v>316.2</v>
      </c>
      <c r="O41" s="39">
        <v>37981800</v>
      </c>
      <c r="P41" s="40">
        <v>2.1345595353339786E-2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114.4</v>
      </c>
      <c r="F42" s="37">
        <v>115.53333333333335</v>
      </c>
      <c r="G42" s="38">
        <v>112.56666666666669</v>
      </c>
      <c r="H42" s="38">
        <v>110.73333333333335</v>
      </c>
      <c r="I42" s="38">
        <v>107.76666666666669</v>
      </c>
      <c r="J42" s="38">
        <v>117.36666666666669</v>
      </c>
      <c r="K42" s="38">
        <v>120.33333333333336</v>
      </c>
      <c r="L42" s="38">
        <v>122.16666666666669</v>
      </c>
      <c r="M42" s="28">
        <v>118.5</v>
      </c>
      <c r="N42" s="28">
        <v>113.7</v>
      </c>
      <c r="O42" s="39">
        <v>118731600</v>
      </c>
      <c r="P42" s="40">
        <v>0.12083057212281864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1974.45</v>
      </c>
      <c r="F43" s="37">
        <v>1941.6499999999999</v>
      </c>
      <c r="G43" s="38">
        <v>1903.2999999999997</v>
      </c>
      <c r="H43" s="38">
        <v>1832.1499999999999</v>
      </c>
      <c r="I43" s="38">
        <v>1793.7999999999997</v>
      </c>
      <c r="J43" s="38">
        <v>2012.7999999999997</v>
      </c>
      <c r="K43" s="38">
        <v>2051.1499999999996</v>
      </c>
      <c r="L43" s="38">
        <v>2122.2999999999997</v>
      </c>
      <c r="M43" s="28">
        <v>1980</v>
      </c>
      <c r="N43" s="28">
        <v>1870.5</v>
      </c>
      <c r="O43" s="39">
        <v>1517450</v>
      </c>
      <c r="P43" s="40">
        <v>-1.217329036877909E-2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255.2</v>
      </c>
      <c r="F44" s="37">
        <v>252.23333333333335</v>
      </c>
      <c r="G44" s="38">
        <v>247.4666666666667</v>
      </c>
      <c r="H44" s="38">
        <v>239.73333333333335</v>
      </c>
      <c r="I44" s="38">
        <v>234.9666666666667</v>
      </c>
      <c r="J44" s="38">
        <v>259.9666666666667</v>
      </c>
      <c r="K44" s="38">
        <v>264.73333333333335</v>
      </c>
      <c r="L44" s="38">
        <v>272.4666666666667</v>
      </c>
      <c r="M44" s="28">
        <v>257</v>
      </c>
      <c r="N44" s="28">
        <v>244.5</v>
      </c>
      <c r="O44" s="39">
        <v>32919400</v>
      </c>
      <c r="P44" s="40">
        <v>-5.0317912738434556E-2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719.95</v>
      </c>
      <c r="F45" s="37">
        <v>716.91666666666663</v>
      </c>
      <c r="G45" s="38">
        <v>710.98333333333323</v>
      </c>
      <c r="H45" s="38">
        <v>702.01666666666665</v>
      </c>
      <c r="I45" s="38">
        <v>696.08333333333326</v>
      </c>
      <c r="J45" s="38">
        <v>725.88333333333321</v>
      </c>
      <c r="K45" s="38">
        <v>731.81666666666661</v>
      </c>
      <c r="L45" s="38">
        <v>740.78333333333319</v>
      </c>
      <c r="M45" s="28">
        <v>722.85</v>
      </c>
      <c r="N45" s="28">
        <v>707.95</v>
      </c>
      <c r="O45" s="39">
        <v>4126100</v>
      </c>
      <c r="P45" s="40">
        <v>3.1628162816281627E-2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730.6</v>
      </c>
      <c r="F46" s="37">
        <v>720.86666666666679</v>
      </c>
      <c r="G46" s="38">
        <v>706.68333333333362</v>
      </c>
      <c r="H46" s="38">
        <v>682.76666666666688</v>
      </c>
      <c r="I46" s="38">
        <v>668.58333333333371</v>
      </c>
      <c r="J46" s="38">
        <v>744.78333333333353</v>
      </c>
      <c r="K46" s="38">
        <v>758.9666666666667</v>
      </c>
      <c r="L46" s="38">
        <v>782.88333333333344</v>
      </c>
      <c r="M46" s="28">
        <v>735.05</v>
      </c>
      <c r="N46" s="28">
        <v>696.95</v>
      </c>
      <c r="O46" s="39">
        <v>5448750</v>
      </c>
      <c r="P46" s="40">
        <v>2.6710005652911248E-2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732.9</v>
      </c>
      <c r="F47" s="37">
        <v>733.56666666666661</v>
      </c>
      <c r="G47" s="38">
        <v>725.23333333333323</v>
      </c>
      <c r="H47" s="38">
        <v>717.56666666666661</v>
      </c>
      <c r="I47" s="38">
        <v>709.23333333333323</v>
      </c>
      <c r="J47" s="38">
        <v>741.23333333333323</v>
      </c>
      <c r="K47" s="38">
        <v>749.56666666666672</v>
      </c>
      <c r="L47" s="38">
        <v>757.23333333333323</v>
      </c>
      <c r="M47" s="28">
        <v>741.9</v>
      </c>
      <c r="N47" s="28">
        <v>725.9</v>
      </c>
      <c r="O47" s="39">
        <v>50881050</v>
      </c>
      <c r="P47" s="40">
        <v>3.6418522747063489E-2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54.6</v>
      </c>
      <c r="F48" s="37">
        <v>54.5</v>
      </c>
      <c r="G48" s="38">
        <v>53.65</v>
      </c>
      <c r="H48" s="38">
        <v>52.699999999999996</v>
      </c>
      <c r="I48" s="38">
        <v>51.849999999999994</v>
      </c>
      <c r="J48" s="38">
        <v>55.45</v>
      </c>
      <c r="K48" s="38">
        <v>56.3</v>
      </c>
      <c r="L48" s="38">
        <v>57.250000000000007</v>
      </c>
      <c r="M48" s="28">
        <v>55.35</v>
      </c>
      <c r="N48" s="28">
        <v>53.55</v>
      </c>
      <c r="O48" s="39">
        <v>109851000</v>
      </c>
      <c r="P48" s="40">
        <v>2.138045494484038E-2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343.85</v>
      </c>
      <c r="F49" s="37">
        <v>344.88333333333338</v>
      </c>
      <c r="G49" s="38">
        <v>338.31666666666678</v>
      </c>
      <c r="H49" s="38">
        <v>332.78333333333342</v>
      </c>
      <c r="I49" s="38">
        <v>326.21666666666681</v>
      </c>
      <c r="J49" s="38">
        <v>350.41666666666674</v>
      </c>
      <c r="K49" s="38">
        <v>356.98333333333335</v>
      </c>
      <c r="L49" s="38">
        <v>362.51666666666671</v>
      </c>
      <c r="M49" s="28">
        <v>351.45</v>
      </c>
      <c r="N49" s="28">
        <v>339.35</v>
      </c>
      <c r="O49" s="39">
        <v>14984500</v>
      </c>
      <c r="P49" s="40">
        <v>1.9083372438604723E-2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14599.15</v>
      </c>
      <c r="F50" s="37">
        <v>14442.816666666666</v>
      </c>
      <c r="G50" s="38">
        <v>14263.083333333332</v>
      </c>
      <c r="H50" s="38">
        <v>13927.016666666666</v>
      </c>
      <c r="I50" s="38">
        <v>13747.283333333333</v>
      </c>
      <c r="J50" s="38">
        <v>14778.883333333331</v>
      </c>
      <c r="K50" s="38">
        <v>14958.616666666665</v>
      </c>
      <c r="L50" s="38">
        <v>15294.683333333331</v>
      </c>
      <c r="M50" s="28">
        <v>14622.55</v>
      </c>
      <c r="N50" s="28">
        <v>14106.75</v>
      </c>
      <c r="O50" s="39">
        <v>154100</v>
      </c>
      <c r="P50" s="40">
        <v>-1.5335463258785943E-2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372.75</v>
      </c>
      <c r="F51" s="37">
        <v>374.33333333333331</v>
      </c>
      <c r="G51" s="38">
        <v>369.81666666666661</v>
      </c>
      <c r="H51" s="38">
        <v>366.88333333333327</v>
      </c>
      <c r="I51" s="38">
        <v>362.36666666666656</v>
      </c>
      <c r="J51" s="38">
        <v>377.26666666666665</v>
      </c>
      <c r="K51" s="38">
        <v>381.78333333333342</v>
      </c>
      <c r="L51" s="38">
        <v>384.7166666666667</v>
      </c>
      <c r="M51" s="28">
        <v>378.85</v>
      </c>
      <c r="N51" s="28">
        <v>371.4</v>
      </c>
      <c r="O51" s="39">
        <v>18342000</v>
      </c>
      <c r="P51" s="40">
        <v>1.7778665601278467E-2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3353.15</v>
      </c>
      <c r="F52" s="37">
        <v>3347.6833333333329</v>
      </c>
      <c r="G52" s="38">
        <v>3320.266666666666</v>
      </c>
      <c r="H52" s="38">
        <v>3287.3833333333332</v>
      </c>
      <c r="I52" s="38">
        <v>3259.9666666666662</v>
      </c>
      <c r="J52" s="38">
        <v>3380.5666666666657</v>
      </c>
      <c r="K52" s="38">
        <v>3407.9833333333327</v>
      </c>
      <c r="L52" s="38">
        <v>3440.8666666666654</v>
      </c>
      <c r="M52" s="28">
        <v>3375.1</v>
      </c>
      <c r="N52" s="28">
        <v>3314.8</v>
      </c>
      <c r="O52" s="39">
        <v>1400800</v>
      </c>
      <c r="P52" s="40">
        <v>4.4457192026387494E-3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426.25</v>
      </c>
      <c r="F53" s="37">
        <v>431.48333333333335</v>
      </c>
      <c r="G53" s="38">
        <v>418.76666666666671</v>
      </c>
      <c r="H53" s="38">
        <v>411.28333333333336</v>
      </c>
      <c r="I53" s="38">
        <v>398.56666666666672</v>
      </c>
      <c r="J53" s="38">
        <v>438.9666666666667</v>
      </c>
      <c r="K53" s="38">
        <v>451.68333333333339</v>
      </c>
      <c r="L53" s="38">
        <v>459.16666666666669</v>
      </c>
      <c r="M53" s="28">
        <v>444.2</v>
      </c>
      <c r="N53" s="28">
        <v>424</v>
      </c>
      <c r="O53" s="39">
        <v>5010200</v>
      </c>
      <c r="P53" s="40">
        <v>-3.4327236281633679E-2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235.3</v>
      </c>
      <c r="F54" s="37">
        <v>235.79999999999998</v>
      </c>
      <c r="G54" s="38">
        <v>231.49999999999997</v>
      </c>
      <c r="H54" s="38">
        <v>227.7</v>
      </c>
      <c r="I54" s="38">
        <v>223.39999999999998</v>
      </c>
      <c r="J54" s="38">
        <v>239.59999999999997</v>
      </c>
      <c r="K54" s="38">
        <v>243.89999999999998</v>
      </c>
      <c r="L54" s="38">
        <v>247.69999999999996</v>
      </c>
      <c r="M54" s="28">
        <v>240.1</v>
      </c>
      <c r="N54" s="28">
        <v>232</v>
      </c>
      <c r="O54" s="39">
        <v>44247600</v>
      </c>
      <c r="P54" s="40">
        <v>2.5788683024536806E-2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626.35</v>
      </c>
      <c r="F55" s="37">
        <v>624.15</v>
      </c>
      <c r="G55" s="38">
        <v>613.29999999999995</v>
      </c>
      <c r="H55" s="38">
        <v>600.25</v>
      </c>
      <c r="I55" s="38">
        <v>589.4</v>
      </c>
      <c r="J55" s="38">
        <v>637.19999999999993</v>
      </c>
      <c r="K55" s="38">
        <v>648.05000000000007</v>
      </c>
      <c r="L55" s="38">
        <v>661.09999999999991</v>
      </c>
      <c r="M55" s="28">
        <v>635</v>
      </c>
      <c r="N55" s="28">
        <v>611.1</v>
      </c>
      <c r="O55" s="39">
        <v>3532425</v>
      </c>
      <c r="P55" s="40">
        <v>-2.1339816315505133E-2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508.6</v>
      </c>
      <c r="F56" s="37">
        <v>497.51666666666665</v>
      </c>
      <c r="G56" s="38">
        <v>483.83333333333331</v>
      </c>
      <c r="H56" s="38">
        <v>459.06666666666666</v>
      </c>
      <c r="I56" s="38">
        <v>445.38333333333333</v>
      </c>
      <c r="J56" s="38">
        <v>522.2833333333333</v>
      </c>
      <c r="K56" s="38">
        <v>535.9666666666667</v>
      </c>
      <c r="L56" s="38">
        <v>560.73333333333335</v>
      </c>
      <c r="M56" s="28">
        <v>511.2</v>
      </c>
      <c r="N56" s="28">
        <v>472.75</v>
      </c>
      <c r="O56" s="39">
        <v>3330000</v>
      </c>
      <c r="P56" s="40">
        <v>0.20652173913043478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728.1</v>
      </c>
      <c r="F57" s="37">
        <v>724.29999999999984</v>
      </c>
      <c r="G57" s="38">
        <v>717.59999999999968</v>
      </c>
      <c r="H57" s="38">
        <v>707.0999999999998</v>
      </c>
      <c r="I57" s="38">
        <v>700.39999999999964</v>
      </c>
      <c r="J57" s="38">
        <v>734.79999999999973</v>
      </c>
      <c r="K57" s="38">
        <v>741.49999999999977</v>
      </c>
      <c r="L57" s="38">
        <v>751.99999999999977</v>
      </c>
      <c r="M57" s="28">
        <v>731</v>
      </c>
      <c r="N57" s="28">
        <v>713.8</v>
      </c>
      <c r="O57" s="39">
        <v>8881250</v>
      </c>
      <c r="P57" s="40">
        <v>-1.333148173864741E-2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1031.1500000000001</v>
      </c>
      <c r="F58" s="37">
        <v>1026.6833333333334</v>
      </c>
      <c r="G58" s="38">
        <v>1014.4166666666667</v>
      </c>
      <c r="H58" s="38">
        <v>997.68333333333339</v>
      </c>
      <c r="I58" s="38">
        <v>985.41666666666674</v>
      </c>
      <c r="J58" s="38">
        <v>1043.4166666666667</v>
      </c>
      <c r="K58" s="38">
        <v>1055.6833333333332</v>
      </c>
      <c r="L58" s="38">
        <v>1072.4166666666667</v>
      </c>
      <c r="M58" s="28">
        <v>1038.95</v>
      </c>
      <c r="N58" s="28">
        <v>1009.95</v>
      </c>
      <c r="O58" s="39">
        <v>8342750</v>
      </c>
      <c r="P58" s="40">
        <v>-2.1424214699603539E-2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190</v>
      </c>
      <c r="F59" s="37">
        <v>188.75</v>
      </c>
      <c r="G59" s="38">
        <v>186</v>
      </c>
      <c r="H59" s="38">
        <v>182</v>
      </c>
      <c r="I59" s="38">
        <v>179.25</v>
      </c>
      <c r="J59" s="38">
        <v>192.75</v>
      </c>
      <c r="K59" s="38">
        <v>195.5</v>
      </c>
      <c r="L59" s="38">
        <v>199.5</v>
      </c>
      <c r="M59" s="28">
        <v>191.5</v>
      </c>
      <c r="N59" s="28">
        <v>184.75</v>
      </c>
      <c r="O59" s="39">
        <v>41651400</v>
      </c>
      <c r="P59" s="40">
        <v>4.5325181827764308E-2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4083.5</v>
      </c>
      <c r="F60" s="37">
        <v>4066.4500000000003</v>
      </c>
      <c r="G60" s="38">
        <v>4009.7000000000007</v>
      </c>
      <c r="H60" s="38">
        <v>3935.9000000000005</v>
      </c>
      <c r="I60" s="38">
        <v>3879.150000000001</v>
      </c>
      <c r="J60" s="38">
        <v>4140.25</v>
      </c>
      <c r="K60" s="38">
        <v>4197</v>
      </c>
      <c r="L60" s="38">
        <v>4270.8</v>
      </c>
      <c r="M60" s="28">
        <v>4123.2</v>
      </c>
      <c r="N60" s="28">
        <v>3992.65</v>
      </c>
      <c r="O60" s="39">
        <v>999600</v>
      </c>
      <c r="P60" s="40">
        <v>-3.5885167464114833E-3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1550.75</v>
      </c>
      <c r="F61" s="37">
        <v>1542.1833333333334</v>
      </c>
      <c r="G61" s="38">
        <v>1529.3666666666668</v>
      </c>
      <c r="H61" s="38">
        <v>1507.9833333333333</v>
      </c>
      <c r="I61" s="38">
        <v>1495.1666666666667</v>
      </c>
      <c r="J61" s="38">
        <v>1563.5666666666668</v>
      </c>
      <c r="K61" s="38">
        <v>1576.3833333333334</v>
      </c>
      <c r="L61" s="38">
        <v>1597.7666666666669</v>
      </c>
      <c r="M61" s="28">
        <v>1555</v>
      </c>
      <c r="N61" s="28">
        <v>1520.8</v>
      </c>
      <c r="O61" s="39">
        <v>2343250</v>
      </c>
      <c r="P61" s="40">
        <v>7.6760987357013845E-3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675.6</v>
      </c>
      <c r="F62" s="37">
        <v>673.18333333333328</v>
      </c>
      <c r="G62" s="38">
        <v>667.46666666666658</v>
      </c>
      <c r="H62" s="38">
        <v>659.33333333333326</v>
      </c>
      <c r="I62" s="38">
        <v>653.61666666666656</v>
      </c>
      <c r="J62" s="38">
        <v>681.31666666666661</v>
      </c>
      <c r="K62" s="38">
        <v>687.0333333333333</v>
      </c>
      <c r="L62" s="38">
        <v>695.16666666666663</v>
      </c>
      <c r="M62" s="28">
        <v>678.9</v>
      </c>
      <c r="N62" s="28">
        <v>665.05</v>
      </c>
      <c r="O62" s="39">
        <v>6014400</v>
      </c>
      <c r="P62" s="40">
        <v>3.1558726673984634E-2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859.35</v>
      </c>
      <c r="F63" s="37">
        <v>852.4666666666667</v>
      </c>
      <c r="G63" s="38">
        <v>839.98333333333335</v>
      </c>
      <c r="H63" s="38">
        <v>820.61666666666667</v>
      </c>
      <c r="I63" s="38">
        <v>808.13333333333333</v>
      </c>
      <c r="J63" s="38">
        <v>871.83333333333337</v>
      </c>
      <c r="K63" s="38">
        <v>884.31666666666672</v>
      </c>
      <c r="L63" s="38">
        <v>903.68333333333339</v>
      </c>
      <c r="M63" s="28">
        <v>864.95</v>
      </c>
      <c r="N63" s="28">
        <v>833.1</v>
      </c>
      <c r="O63" s="39">
        <v>1385625</v>
      </c>
      <c r="P63" s="40">
        <v>0.17053854276663147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377.6</v>
      </c>
      <c r="F64" s="37">
        <v>377.15000000000003</v>
      </c>
      <c r="G64" s="38">
        <v>369.40000000000009</v>
      </c>
      <c r="H64" s="38">
        <v>361.20000000000005</v>
      </c>
      <c r="I64" s="38">
        <v>353.4500000000001</v>
      </c>
      <c r="J64" s="38">
        <v>385.35000000000008</v>
      </c>
      <c r="K64" s="38">
        <v>393.09999999999997</v>
      </c>
      <c r="L64" s="38">
        <v>401.30000000000007</v>
      </c>
      <c r="M64" s="28">
        <v>384.9</v>
      </c>
      <c r="N64" s="28">
        <v>368.95</v>
      </c>
      <c r="O64" s="39">
        <v>4913700</v>
      </c>
      <c r="P64" s="40">
        <v>-2.2752133012469918E-2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136.94999999999999</v>
      </c>
      <c r="F65" s="37">
        <v>137.48333333333332</v>
      </c>
      <c r="G65" s="38">
        <v>135.71666666666664</v>
      </c>
      <c r="H65" s="38">
        <v>134.48333333333332</v>
      </c>
      <c r="I65" s="38">
        <v>132.71666666666664</v>
      </c>
      <c r="J65" s="38">
        <v>138.71666666666664</v>
      </c>
      <c r="K65" s="38">
        <v>140.48333333333335</v>
      </c>
      <c r="L65" s="38">
        <v>141.71666666666664</v>
      </c>
      <c r="M65" s="28">
        <v>139.25</v>
      </c>
      <c r="N65" s="28">
        <v>136.25</v>
      </c>
      <c r="O65" s="39">
        <v>12967600</v>
      </c>
      <c r="P65" s="40">
        <v>7.8719496195224351E-4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1084</v>
      </c>
      <c r="F66" s="37">
        <v>1074.4666666666667</v>
      </c>
      <c r="G66" s="38">
        <v>1059.2833333333333</v>
      </c>
      <c r="H66" s="38">
        <v>1034.5666666666666</v>
      </c>
      <c r="I66" s="38">
        <v>1019.3833333333332</v>
      </c>
      <c r="J66" s="38">
        <v>1099.1833333333334</v>
      </c>
      <c r="K66" s="38">
        <v>1114.3666666666668</v>
      </c>
      <c r="L66" s="38">
        <v>1139.0833333333335</v>
      </c>
      <c r="M66" s="28">
        <v>1089.6500000000001</v>
      </c>
      <c r="N66" s="28">
        <v>1049.75</v>
      </c>
      <c r="O66" s="39">
        <v>1800000</v>
      </c>
      <c r="P66" s="40">
        <v>-1.022764764104256E-2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563.70000000000005</v>
      </c>
      <c r="F67" s="37">
        <v>559.7833333333333</v>
      </c>
      <c r="G67" s="38">
        <v>555.06666666666661</v>
      </c>
      <c r="H67" s="38">
        <v>546.43333333333328</v>
      </c>
      <c r="I67" s="38">
        <v>541.71666666666658</v>
      </c>
      <c r="J67" s="38">
        <v>568.41666666666663</v>
      </c>
      <c r="K67" s="38">
        <v>573.13333333333333</v>
      </c>
      <c r="L67" s="38">
        <v>581.76666666666665</v>
      </c>
      <c r="M67" s="28">
        <v>564.5</v>
      </c>
      <c r="N67" s="28">
        <v>551.15</v>
      </c>
      <c r="O67" s="39">
        <v>11506250</v>
      </c>
      <c r="P67" s="40">
        <v>-5.8321633005724164E-3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1607.85</v>
      </c>
      <c r="F68" s="37">
        <v>1611.1499999999999</v>
      </c>
      <c r="G68" s="38">
        <v>1590.2999999999997</v>
      </c>
      <c r="H68" s="38">
        <v>1572.7499999999998</v>
      </c>
      <c r="I68" s="38">
        <v>1551.8999999999996</v>
      </c>
      <c r="J68" s="38">
        <v>1628.6999999999998</v>
      </c>
      <c r="K68" s="38">
        <v>1649.5499999999997</v>
      </c>
      <c r="L68" s="38">
        <v>1667.1</v>
      </c>
      <c r="M68" s="28">
        <v>1632</v>
      </c>
      <c r="N68" s="28">
        <v>1593.6</v>
      </c>
      <c r="O68" s="39">
        <v>1257500</v>
      </c>
      <c r="P68" s="40">
        <v>2.2357723577235773E-2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2276.6</v>
      </c>
      <c r="F69" s="37">
        <v>2262.9166666666665</v>
      </c>
      <c r="G69" s="38">
        <v>2241.333333333333</v>
      </c>
      <c r="H69" s="38">
        <v>2206.0666666666666</v>
      </c>
      <c r="I69" s="38">
        <v>2184.4833333333331</v>
      </c>
      <c r="J69" s="38">
        <v>2298.1833333333329</v>
      </c>
      <c r="K69" s="38">
        <v>2319.766666666666</v>
      </c>
      <c r="L69" s="38">
        <v>2355.0333333333328</v>
      </c>
      <c r="M69" s="28">
        <v>2284.5</v>
      </c>
      <c r="N69" s="28">
        <v>2227.65</v>
      </c>
      <c r="O69" s="39">
        <v>1863500</v>
      </c>
      <c r="P69" s="40">
        <v>-2.6759432700026761E-3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304.89999999999998</v>
      </c>
      <c r="F70" s="37">
        <v>306.45</v>
      </c>
      <c r="G70" s="38">
        <v>300.5</v>
      </c>
      <c r="H70" s="38">
        <v>296.10000000000002</v>
      </c>
      <c r="I70" s="38">
        <v>290.15000000000003</v>
      </c>
      <c r="J70" s="38">
        <v>310.84999999999997</v>
      </c>
      <c r="K70" s="38">
        <v>316.7999999999999</v>
      </c>
      <c r="L70" s="38">
        <v>321.19999999999993</v>
      </c>
      <c r="M70" s="28">
        <v>312.39999999999998</v>
      </c>
      <c r="N70" s="28">
        <v>302.05</v>
      </c>
      <c r="O70" s="39">
        <v>13602200</v>
      </c>
      <c r="P70" s="40">
        <v>8.6986184547160166E-3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4530.3500000000004</v>
      </c>
      <c r="F71" s="37">
        <v>4524.7500000000009</v>
      </c>
      <c r="G71" s="38">
        <v>4465.9500000000016</v>
      </c>
      <c r="H71" s="38">
        <v>4401.5500000000011</v>
      </c>
      <c r="I71" s="38">
        <v>4342.7500000000018</v>
      </c>
      <c r="J71" s="38">
        <v>4589.1500000000015</v>
      </c>
      <c r="K71" s="38">
        <v>4647.9500000000007</v>
      </c>
      <c r="L71" s="38">
        <v>4712.3500000000013</v>
      </c>
      <c r="M71" s="28">
        <v>4583.55</v>
      </c>
      <c r="N71" s="28">
        <v>4460.3500000000004</v>
      </c>
      <c r="O71" s="39">
        <v>2136000</v>
      </c>
      <c r="P71" s="40">
        <v>2.1374264811361354E-2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4294.75</v>
      </c>
      <c r="F72" s="37">
        <v>4305.9333333333334</v>
      </c>
      <c r="G72" s="38">
        <v>4241.7166666666672</v>
      </c>
      <c r="H72" s="38">
        <v>4188.6833333333334</v>
      </c>
      <c r="I72" s="38">
        <v>4124.4666666666672</v>
      </c>
      <c r="J72" s="38">
        <v>4358.9666666666672</v>
      </c>
      <c r="K72" s="38">
        <v>4423.1833333333325</v>
      </c>
      <c r="L72" s="38">
        <v>4476.2166666666672</v>
      </c>
      <c r="M72" s="28">
        <v>4370.1499999999996</v>
      </c>
      <c r="N72" s="28">
        <v>4252.8999999999996</v>
      </c>
      <c r="O72" s="39">
        <v>661750</v>
      </c>
      <c r="P72" s="40">
        <v>2.4182627200619075E-2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389.9</v>
      </c>
      <c r="F73" s="37">
        <v>387.25</v>
      </c>
      <c r="G73" s="38">
        <v>382.65</v>
      </c>
      <c r="H73" s="38">
        <v>375.4</v>
      </c>
      <c r="I73" s="38">
        <v>370.79999999999995</v>
      </c>
      <c r="J73" s="38">
        <v>394.5</v>
      </c>
      <c r="K73" s="38">
        <v>399.1</v>
      </c>
      <c r="L73" s="38">
        <v>406.35</v>
      </c>
      <c r="M73" s="28">
        <v>391.85</v>
      </c>
      <c r="N73" s="28">
        <v>380</v>
      </c>
      <c r="O73" s="39">
        <v>39804600</v>
      </c>
      <c r="P73" s="40">
        <v>-9.159239331334456E-3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4297.95</v>
      </c>
      <c r="F74" s="37">
        <v>4291.333333333333</v>
      </c>
      <c r="G74" s="38">
        <v>4252.6666666666661</v>
      </c>
      <c r="H74" s="38">
        <v>4207.3833333333332</v>
      </c>
      <c r="I74" s="38">
        <v>4168.7166666666662</v>
      </c>
      <c r="J74" s="38">
        <v>4336.6166666666659</v>
      </c>
      <c r="K74" s="38">
        <v>4375.2833333333319</v>
      </c>
      <c r="L74" s="38">
        <v>4420.5666666666657</v>
      </c>
      <c r="M74" s="28">
        <v>4330</v>
      </c>
      <c r="N74" s="28">
        <v>4246.05</v>
      </c>
      <c r="O74" s="39">
        <v>2832875</v>
      </c>
      <c r="P74" s="40">
        <v>1.9569911822926039E-2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2517.25</v>
      </c>
      <c r="F75" s="37">
        <v>2502.0499999999997</v>
      </c>
      <c r="G75" s="38">
        <v>2478.0999999999995</v>
      </c>
      <c r="H75" s="38">
        <v>2438.9499999999998</v>
      </c>
      <c r="I75" s="38">
        <v>2414.9999999999995</v>
      </c>
      <c r="J75" s="38">
        <v>2541.1999999999994</v>
      </c>
      <c r="K75" s="38">
        <v>2565.1499999999992</v>
      </c>
      <c r="L75" s="38">
        <v>2604.2999999999993</v>
      </c>
      <c r="M75" s="28">
        <v>2526</v>
      </c>
      <c r="N75" s="28">
        <v>2462.9</v>
      </c>
      <c r="O75" s="39">
        <v>3387650</v>
      </c>
      <c r="P75" s="40">
        <v>8.0191626744428243E-3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1552.3</v>
      </c>
      <c r="F76" s="37">
        <v>1542.0666666666668</v>
      </c>
      <c r="G76" s="38">
        <v>1523.1333333333337</v>
      </c>
      <c r="H76" s="38">
        <v>1493.9666666666669</v>
      </c>
      <c r="I76" s="38">
        <v>1475.0333333333338</v>
      </c>
      <c r="J76" s="38">
        <v>1571.2333333333336</v>
      </c>
      <c r="K76" s="38">
        <v>1590.1666666666665</v>
      </c>
      <c r="L76" s="38">
        <v>1619.3333333333335</v>
      </c>
      <c r="M76" s="28">
        <v>1561</v>
      </c>
      <c r="N76" s="28">
        <v>1512.9</v>
      </c>
      <c r="O76" s="39">
        <v>4299350</v>
      </c>
      <c r="P76" s="40">
        <v>-5.2369984240513999E-2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155.55000000000001</v>
      </c>
      <c r="F77" s="37">
        <v>155.11666666666665</v>
      </c>
      <c r="G77" s="38">
        <v>153.8833333333333</v>
      </c>
      <c r="H77" s="38">
        <v>152.21666666666664</v>
      </c>
      <c r="I77" s="38">
        <v>150.98333333333329</v>
      </c>
      <c r="J77" s="38">
        <v>156.7833333333333</v>
      </c>
      <c r="K77" s="38">
        <v>158.01666666666665</v>
      </c>
      <c r="L77" s="38">
        <v>159.68333333333331</v>
      </c>
      <c r="M77" s="28">
        <v>156.35</v>
      </c>
      <c r="N77" s="28">
        <v>153.44999999999999</v>
      </c>
      <c r="O77" s="39">
        <v>22690800</v>
      </c>
      <c r="P77" s="40">
        <v>-1.584032947885316E-3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97.05</v>
      </c>
      <c r="F78" s="37">
        <v>97.066666666666663</v>
      </c>
      <c r="G78" s="38">
        <v>95.98333333333332</v>
      </c>
      <c r="H78" s="38">
        <v>94.916666666666657</v>
      </c>
      <c r="I78" s="38">
        <v>93.833333333333314</v>
      </c>
      <c r="J78" s="38">
        <v>98.133333333333326</v>
      </c>
      <c r="K78" s="38">
        <v>99.216666666666669</v>
      </c>
      <c r="L78" s="38">
        <v>100.28333333333333</v>
      </c>
      <c r="M78" s="28">
        <v>98.15</v>
      </c>
      <c r="N78" s="28">
        <v>96</v>
      </c>
      <c r="O78" s="39">
        <v>68530000</v>
      </c>
      <c r="P78" s="40">
        <v>7.6459344214086164E-3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127.45</v>
      </c>
      <c r="F79" s="37">
        <v>127.86666666666667</v>
      </c>
      <c r="G79" s="38">
        <v>125.38333333333335</v>
      </c>
      <c r="H79" s="38">
        <v>123.31666666666668</v>
      </c>
      <c r="I79" s="38">
        <v>120.83333333333336</v>
      </c>
      <c r="J79" s="38">
        <v>129.93333333333334</v>
      </c>
      <c r="K79" s="38">
        <v>132.41666666666669</v>
      </c>
      <c r="L79" s="38">
        <v>134.48333333333335</v>
      </c>
      <c r="M79" s="28">
        <v>130.35</v>
      </c>
      <c r="N79" s="28">
        <v>125.8</v>
      </c>
      <c r="O79" s="39">
        <v>13967200</v>
      </c>
      <c r="P79" s="40">
        <v>-2.9624277456647398E-2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168.1</v>
      </c>
      <c r="F80" s="37">
        <v>168.53333333333333</v>
      </c>
      <c r="G80" s="38">
        <v>166.61666666666667</v>
      </c>
      <c r="H80" s="38">
        <v>165.13333333333335</v>
      </c>
      <c r="I80" s="38">
        <v>163.2166666666667</v>
      </c>
      <c r="J80" s="38">
        <v>170.01666666666665</v>
      </c>
      <c r="K80" s="38">
        <v>171.93333333333334</v>
      </c>
      <c r="L80" s="38">
        <v>173.41666666666663</v>
      </c>
      <c r="M80" s="28">
        <v>170.45</v>
      </c>
      <c r="N80" s="28">
        <v>167.05</v>
      </c>
      <c r="O80" s="39">
        <v>30164500</v>
      </c>
      <c r="P80" s="40">
        <v>1.5817584223500412E-2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470.25</v>
      </c>
      <c r="F81" s="37">
        <v>472.68333333333334</v>
      </c>
      <c r="G81" s="38">
        <v>465.86666666666667</v>
      </c>
      <c r="H81" s="38">
        <v>461.48333333333335</v>
      </c>
      <c r="I81" s="38">
        <v>454.66666666666669</v>
      </c>
      <c r="J81" s="38">
        <v>477.06666666666666</v>
      </c>
      <c r="K81" s="38">
        <v>483.88333333333338</v>
      </c>
      <c r="L81" s="38">
        <v>488.26666666666665</v>
      </c>
      <c r="M81" s="28">
        <v>479.5</v>
      </c>
      <c r="N81" s="28">
        <v>468.3</v>
      </c>
      <c r="O81" s="39">
        <v>6292800</v>
      </c>
      <c r="P81" s="40">
        <v>2.8958254983076345E-2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38.6</v>
      </c>
      <c r="F82" s="37">
        <v>38.483333333333334</v>
      </c>
      <c r="G82" s="38">
        <v>38.06666666666667</v>
      </c>
      <c r="H82" s="38">
        <v>37.533333333333339</v>
      </c>
      <c r="I82" s="38">
        <v>37.116666666666674</v>
      </c>
      <c r="J82" s="38">
        <v>39.016666666666666</v>
      </c>
      <c r="K82" s="38">
        <v>39.433333333333323</v>
      </c>
      <c r="L82" s="38">
        <v>39.966666666666661</v>
      </c>
      <c r="M82" s="28">
        <v>38.9</v>
      </c>
      <c r="N82" s="28">
        <v>37.950000000000003</v>
      </c>
      <c r="O82" s="39">
        <v>112455000</v>
      </c>
      <c r="P82" s="40">
        <v>6.4438179621425697E-3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890.3</v>
      </c>
      <c r="F83" s="37">
        <v>878.19999999999993</v>
      </c>
      <c r="G83" s="38">
        <v>863.19999999999982</v>
      </c>
      <c r="H83" s="38">
        <v>836.09999999999991</v>
      </c>
      <c r="I83" s="38">
        <v>821.0999999999998</v>
      </c>
      <c r="J83" s="38">
        <v>905.29999999999984</v>
      </c>
      <c r="K83" s="38">
        <v>920.30000000000007</v>
      </c>
      <c r="L83" s="38">
        <v>947.39999999999986</v>
      </c>
      <c r="M83" s="28">
        <v>893.2</v>
      </c>
      <c r="N83" s="28">
        <v>851.1</v>
      </c>
      <c r="O83" s="39">
        <v>3403400</v>
      </c>
      <c r="P83" s="40">
        <v>-2.7127461910070604E-2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799.95</v>
      </c>
      <c r="F84" s="37">
        <v>795.25</v>
      </c>
      <c r="G84" s="38">
        <v>784.45</v>
      </c>
      <c r="H84" s="38">
        <v>768.95</v>
      </c>
      <c r="I84" s="38">
        <v>758.15000000000009</v>
      </c>
      <c r="J84" s="38">
        <v>810.75</v>
      </c>
      <c r="K84" s="38">
        <v>821.55</v>
      </c>
      <c r="L84" s="38">
        <v>837.05</v>
      </c>
      <c r="M84" s="28">
        <v>806.05</v>
      </c>
      <c r="N84" s="28">
        <v>779.75</v>
      </c>
      <c r="O84" s="39">
        <v>6078500</v>
      </c>
      <c r="P84" s="40">
        <v>-5.7250347591396092E-3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1610.4</v>
      </c>
      <c r="F85" s="37">
        <v>1597.1333333333332</v>
      </c>
      <c r="G85" s="38">
        <v>1579.0166666666664</v>
      </c>
      <c r="H85" s="38">
        <v>1547.6333333333332</v>
      </c>
      <c r="I85" s="38">
        <v>1529.5166666666664</v>
      </c>
      <c r="J85" s="38">
        <v>1628.5166666666664</v>
      </c>
      <c r="K85" s="38">
        <v>1646.6333333333332</v>
      </c>
      <c r="L85" s="38">
        <v>1678.0166666666664</v>
      </c>
      <c r="M85" s="28">
        <v>1615.25</v>
      </c>
      <c r="N85" s="28">
        <v>1565.75</v>
      </c>
      <c r="O85" s="39">
        <v>4227275</v>
      </c>
      <c r="P85" s="40">
        <v>-1.9949359318652653E-3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298.55</v>
      </c>
      <c r="F86" s="37">
        <v>297.41666666666669</v>
      </c>
      <c r="G86" s="38">
        <v>294.83333333333337</v>
      </c>
      <c r="H86" s="38">
        <v>291.11666666666667</v>
      </c>
      <c r="I86" s="38">
        <v>288.53333333333336</v>
      </c>
      <c r="J86" s="38">
        <v>301.13333333333338</v>
      </c>
      <c r="K86" s="38">
        <v>303.71666666666675</v>
      </c>
      <c r="L86" s="38">
        <v>307.43333333333339</v>
      </c>
      <c r="M86" s="28">
        <v>300</v>
      </c>
      <c r="N86" s="28">
        <v>293.7</v>
      </c>
      <c r="O86" s="39">
        <v>11666850</v>
      </c>
      <c r="P86" s="40">
        <v>-2.6563952716164167E-4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1743.85</v>
      </c>
      <c r="F87" s="37">
        <v>1745.7833333333335</v>
      </c>
      <c r="G87" s="38">
        <v>1724.0666666666671</v>
      </c>
      <c r="H87" s="38">
        <v>1704.2833333333335</v>
      </c>
      <c r="I87" s="38">
        <v>1682.5666666666671</v>
      </c>
      <c r="J87" s="38">
        <v>1765.5666666666671</v>
      </c>
      <c r="K87" s="38">
        <v>1787.2833333333338</v>
      </c>
      <c r="L87" s="38">
        <v>1807.0666666666671</v>
      </c>
      <c r="M87" s="28">
        <v>1767.5</v>
      </c>
      <c r="N87" s="28">
        <v>1726</v>
      </c>
      <c r="O87" s="39">
        <v>9703775</v>
      </c>
      <c r="P87" s="40">
        <v>-3.0606434469013951E-2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275</v>
      </c>
      <c r="F88" s="37">
        <v>276.16666666666669</v>
      </c>
      <c r="G88" s="38">
        <v>270.73333333333335</v>
      </c>
      <c r="H88" s="38">
        <v>266.46666666666664</v>
      </c>
      <c r="I88" s="38">
        <v>261.0333333333333</v>
      </c>
      <c r="J88" s="38">
        <v>280.43333333333339</v>
      </c>
      <c r="K88" s="38">
        <v>285.86666666666667</v>
      </c>
      <c r="L88" s="38">
        <v>290.13333333333344</v>
      </c>
      <c r="M88" s="28">
        <v>281.60000000000002</v>
      </c>
      <c r="N88" s="28">
        <v>271.89999999999998</v>
      </c>
      <c r="O88" s="39">
        <v>2544900</v>
      </c>
      <c r="P88" s="40">
        <v>7.4024226110363392E-3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531.54999999999995</v>
      </c>
      <c r="F89" s="37">
        <v>531.15</v>
      </c>
      <c r="G89" s="38">
        <v>525.44999999999993</v>
      </c>
      <c r="H89" s="38">
        <v>519.34999999999991</v>
      </c>
      <c r="I89" s="38">
        <v>513.64999999999986</v>
      </c>
      <c r="J89" s="38">
        <v>537.25</v>
      </c>
      <c r="K89" s="38">
        <v>542.95000000000005</v>
      </c>
      <c r="L89" s="38">
        <v>549.05000000000007</v>
      </c>
      <c r="M89" s="28">
        <v>536.85</v>
      </c>
      <c r="N89" s="28">
        <v>525.04999999999995</v>
      </c>
      <c r="O89" s="39">
        <v>3536250</v>
      </c>
      <c r="P89" s="40">
        <v>-2.3809523809523808E-2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1740.85</v>
      </c>
      <c r="F90" s="37">
        <v>1719.7</v>
      </c>
      <c r="G90" s="38">
        <v>1683.5</v>
      </c>
      <c r="H90" s="38">
        <v>1626.1499999999999</v>
      </c>
      <c r="I90" s="38">
        <v>1589.9499999999998</v>
      </c>
      <c r="J90" s="38">
        <v>1777.0500000000002</v>
      </c>
      <c r="K90" s="38">
        <v>1813.2500000000005</v>
      </c>
      <c r="L90" s="38">
        <v>1870.6000000000004</v>
      </c>
      <c r="M90" s="28">
        <v>1755.9</v>
      </c>
      <c r="N90" s="28">
        <v>1662.35</v>
      </c>
      <c r="O90" s="39">
        <v>2729350</v>
      </c>
      <c r="P90" s="40">
        <v>-5.710330507008133E-3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1282.55</v>
      </c>
      <c r="F91" s="37">
        <v>1279.8833333333334</v>
      </c>
      <c r="G91" s="38">
        <v>1259.2666666666669</v>
      </c>
      <c r="H91" s="38">
        <v>1235.9833333333333</v>
      </c>
      <c r="I91" s="38">
        <v>1215.3666666666668</v>
      </c>
      <c r="J91" s="38">
        <v>1303.166666666667</v>
      </c>
      <c r="K91" s="38">
        <v>1323.7833333333333</v>
      </c>
      <c r="L91" s="38">
        <v>1347.0666666666671</v>
      </c>
      <c r="M91" s="28">
        <v>1300.5</v>
      </c>
      <c r="N91" s="28">
        <v>1256.5999999999999</v>
      </c>
      <c r="O91" s="39">
        <v>4934500</v>
      </c>
      <c r="P91" s="40">
        <v>3.1243469174503657E-2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1096.55</v>
      </c>
      <c r="F92" s="37">
        <v>1094.9666666666667</v>
      </c>
      <c r="G92" s="38">
        <v>1080.9333333333334</v>
      </c>
      <c r="H92" s="38">
        <v>1065.3166666666666</v>
      </c>
      <c r="I92" s="38">
        <v>1051.2833333333333</v>
      </c>
      <c r="J92" s="38">
        <v>1110.5833333333335</v>
      </c>
      <c r="K92" s="38">
        <v>1124.6166666666668</v>
      </c>
      <c r="L92" s="38">
        <v>1140.2333333333336</v>
      </c>
      <c r="M92" s="28">
        <v>1109</v>
      </c>
      <c r="N92" s="28">
        <v>1079.3499999999999</v>
      </c>
      <c r="O92" s="39">
        <v>23410100</v>
      </c>
      <c r="P92" s="40">
        <v>3.43622417419275E-2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2273</v>
      </c>
      <c r="F93" s="37">
        <v>2289.5833333333335</v>
      </c>
      <c r="G93" s="38">
        <v>2249.4666666666672</v>
      </c>
      <c r="H93" s="38">
        <v>2225.9333333333338</v>
      </c>
      <c r="I93" s="38">
        <v>2185.8166666666675</v>
      </c>
      <c r="J93" s="38">
        <v>2313.1166666666668</v>
      </c>
      <c r="K93" s="38">
        <v>2353.2333333333327</v>
      </c>
      <c r="L93" s="38">
        <v>2376.7666666666664</v>
      </c>
      <c r="M93" s="28">
        <v>2329.6999999999998</v>
      </c>
      <c r="N93" s="28">
        <v>2266.0500000000002</v>
      </c>
      <c r="O93" s="39">
        <v>24087600</v>
      </c>
      <c r="P93" s="40">
        <v>3.0203495085837459E-2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2180.65</v>
      </c>
      <c r="F94" s="37">
        <v>2185.15</v>
      </c>
      <c r="G94" s="38">
        <v>2151.3000000000002</v>
      </c>
      <c r="H94" s="38">
        <v>2121.9500000000003</v>
      </c>
      <c r="I94" s="38">
        <v>2088.1000000000004</v>
      </c>
      <c r="J94" s="38">
        <v>2214.5</v>
      </c>
      <c r="K94" s="38">
        <v>2248.3499999999995</v>
      </c>
      <c r="L94" s="38">
        <v>2277.6999999999998</v>
      </c>
      <c r="M94" s="28">
        <v>2219</v>
      </c>
      <c r="N94" s="28">
        <v>2155.8000000000002</v>
      </c>
      <c r="O94" s="39">
        <v>3143800</v>
      </c>
      <c r="P94" s="40">
        <v>1.380199935504676E-2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1402.9</v>
      </c>
      <c r="F95" s="37">
        <v>1412.6333333333332</v>
      </c>
      <c r="G95" s="38">
        <v>1387.2666666666664</v>
      </c>
      <c r="H95" s="38">
        <v>1371.6333333333332</v>
      </c>
      <c r="I95" s="38">
        <v>1346.2666666666664</v>
      </c>
      <c r="J95" s="38">
        <v>1428.2666666666664</v>
      </c>
      <c r="K95" s="38">
        <v>1453.6333333333332</v>
      </c>
      <c r="L95" s="38">
        <v>1469.2666666666664</v>
      </c>
      <c r="M95" s="28">
        <v>1438</v>
      </c>
      <c r="N95" s="28">
        <v>1397</v>
      </c>
      <c r="O95" s="39">
        <v>66364650</v>
      </c>
      <c r="P95" s="40">
        <v>9.9715644993711383E-2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575.45000000000005</v>
      </c>
      <c r="F96" s="37">
        <v>569.69999999999993</v>
      </c>
      <c r="G96" s="38">
        <v>561.64999999999986</v>
      </c>
      <c r="H96" s="38">
        <v>547.84999999999991</v>
      </c>
      <c r="I96" s="38">
        <v>539.79999999999984</v>
      </c>
      <c r="J96" s="38">
        <v>583.49999999999989</v>
      </c>
      <c r="K96" s="38">
        <v>591.54999999999984</v>
      </c>
      <c r="L96" s="38">
        <v>605.34999999999991</v>
      </c>
      <c r="M96" s="28">
        <v>577.75</v>
      </c>
      <c r="N96" s="28">
        <v>555.9</v>
      </c>
      <c r="O96" s="39">
        <v>25550800</v>
      </c>
      <c r="P96" s="40">
        <v>-2.1195904091694407E-2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2293.9499999999998</v>
      </c>
      <c r="F97" s="37">
        <v>2283.1166666666668</v>
      </c>
      <c r="G97" s="38">
        <v>2263.5833333333335</v>
      </c>
      <c r="H97" s="38">
        <v>2233.2166666666667</v>
      </c>
      <c r="I97" s="38">
        <v>2213.6833333333334</v>
      </c>
      <c r="J97" s="38">
        <v>2313.4833333333336</v>
      </c>
      <c r="K97" s="38">
        <v>2333.0166666666664</v>
      </c>
      <c r="L97" s="38">
        <v>2363.3833333333337</v>
      </c>
      <c r="M97" s="28">
        <v>2302.65</v>
      </c>
      <c r="N97" s="28">
        <v>2252.75</v>
      </c>
      <c r="O97" s="39">
        <v>3912900</v>
      </c>
      <c r="P97" s="40">
        <v>-1.5102318205844597E-2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547.5</v>
      </c>
      <c r="F98" s="37">
        <v>548.13333333333333</v>
      </c>
      <c r="G98" s="38">
        <v>538.4666666666667</v>
      </c>
      <c r="H98" s="38">
        <v>529.43333333333339</v>
      </c>
      <c r="I98" s="38">
        <v>519.76666666666677</v>
      </c>
      <c r="J98" s="38">
        <v>557.16666666666663</v>
      </c>
      <c r="K98" s="38">
        <v>566.83333333333337</v>
      </c>
      <c r="L98" s="38">
        <v>575.86666666666656</v>
      </c>
      <c r="M98" s="28">
        <v>557.79999999999995</v>
      </c>
      <c r="N98" s="28">
        <v>539.1</v>
      </c>
      <c r="O98" s="39">
        <v>26928750</v>
      </c>
      <c r="P98" s="40">
        <v>9.6328241505783726E-3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121.3</v>
      </c>
      <c r="F99" s="37">
        <v>120.8</v>
      </c>
      <c r="G99" s="38">
        <v>119.85</v>
      </c>
      <c r="H99" s="38">
        <v>118.39999999999999</v>
      </c>
      <c r="I99" s="38">
        <v>117.44999999999999</v>
      </c>
      <c r="J99" s="38">
        <v>122.25</v>
      </c>
      <c r="K99" s="38">
        <v>123.20000000000002</v>
      </c>
      <c r="L99" s="38">
        <v>124.65</v>
      </c>
      <c r="M99" s="28">
        <v>121.75</v>
      </c>
      <c r="N99" s="28">
        <v>119.35</v>
      </c>
      <c r="O99" s="39">
        <v>17612800</v>
      </c>
      <c r="P99" s="40">
        <v>4.6602894285013487E-3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283.75</v>
      </c>
      <c r="F100" s="37">
        <v>286</v>
      </c>
      <c r="G100" s="38">
        <v>280</v>
      </c>
      <c r="H100" s="38">
        <v>276.25</v>
      </c>
      <c r="I100" s="38">
        <v>270.25</v>
      </c>
      <c r="J100" s="38">
        <v>289.75</v>
      </c>
      <c r="K100" s="38">
        <v>295.75</v>
      </c>
      <c r="L100" s="38">
        <v>299.5</v>
      </c>
      <c r="M100" s="28">
        <v>292</v>
      </c>
      <c r="N100" s="28">
        <v>282.25</v>
      </c>
      <c r="O100" s="39">
        <v>14350500</v>
      </c>
      <c r="P100" s="40">
        <v>-8.3955223880597014E-3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2179.1999999999998</v>
      </c>
      <c r="F101" s="37">
        <v>2167</v>
      </c>
      <c r="G101" s="38">
        <v>2149.75</v>
      </c>
      <c r="H101" s="38">
        <v>2120.3000000000002</v>
      </c>
      <c r="I101" s="38">
        <v>2103.0500000000002</v>
      </c>
      <c r="J101" s="38">
        <v>2196.4499999999998</v>
      </c>
      <c r="K101" s="38">
        <v>2213.6999999999998</v>
      </c>
      <c r="L101" s="38">
        <v>2243.1499999999996</v>
      </c>
      <c r="M101" s="28">
        <v>2184.25</v>
      </c>
      <c r="N101" s="28">
        <v>2137.5500000000002</v>
      </c>
      <c r="O101" s="39">
        <v>11143800</v>
      </c>
      <c r="P101" s="40">
        <v>-2.1237352445193928E-2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40291.9</v>
      </c>
      <c r="F102" s="37">
        <v>40084.716666666667</v>
      </c>
      <c r="G102" s="38">
        <v>39715.933333333334</v>
      </c>
      <c r="H102" s="38">
        <v>39139.966666666667</v>
      </c>
      <c r="I102" s="38">
        <v>38771.183333333334</v>
      </c>
      <c r="J102" s="38">
        <v>40660.683333333334</v>
      </c>
      <c r="K102" s="38">
        <v>41029.466666666674</v>
      </c>
      <c r="L102" s="38">
        <v>41605.433333333334</v>
      </c>
      <c r="M102" s="28">
        <v>40453.5</v>
      </c>
      <c r="N102" s="28">
        <v>39508.75</v>
      </c>
      <c r="O102" s="39">
        <v>6435</v>
      </c>
      <c r="P102" s="40">
        <v>-5.2980132450331126E-2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162.30000000000001</v>
      </c>
      <c r="F103" s="37">
        <v>162.38333333333335</v>
      </c>
      <c r="G103" s="38">
        <v>159.3666666666667</v>
      </c>
      <c r="H103" s="38">
        <v>156.43333333333334</v>
      </c>
      <c r="I103" s="38">
        <v>153.41666666666669</v>
      </c>
      <c r="J103" s="38">
        <v>165.31666666666672</v>
      </c>
      <c r="K103" s="38">
        <v>168.33333333333337</v>
      </c>
      <c r="L103" s="38">
        <v>171.26666666666674</v>
      </c>
      <c r="M103" s="28">
        <v>165.4</v>
      </c>
      <c r="N103" s="28">
        <v>159.44999999999999</v>
      </c>
      <c r="O103" s="39">
        <v>42346000</v>
      </c>
      <c r="P103" s="40">
        <v>-3.1379989783259141E-3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761.55</v>
      </c>
      <c r="F104" s="37">
        <v>759.08333333333337</v>
      </c>
      <c r="G104" s="38">
        <v>752.56666666666672</v>
      </c>
      <c r="H104" s="38">
        <v>743.58333333333337</v>
      </c>
      <c r="I104" s="38">
        <v>737.06666666666672</v>
      </c>
      <c r="J104" s="38">
        <v>768.06666666666672</v>
      </c>
      <c r="K104" s="38">
        <v>774.58333333333337</v>
      </c>
      <c r="L104" s="38">
        <v>783.56666666666672</v>
      </c>
      <c r="M104" s="28">
        <v>765.6</v>
      </c>
      <c r="N104" s="28">
        <v>750.1</v>
      </c>
      <c r="O104" s="39">
        <v>102947625</v>
      </c>
      <c r="P104" s="40">
        <v>2.0277175912677324E-2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1360.1</v>
      </c>
      <c r="F105" s="37">
        <v>1360.85</v>
      </c>
      <c r="G105" s="38">
        <v>1345.1</v>
      </c>
      <c r="H105" s="38">
        <v>1330.1</v>
      </c>
      <c r="I105" s="38">
        <v>1314.35</v>
      </c>
      <c r="J105" s="38">
        <v>1375.85</v>
      </c>
      <c r="K105" s="38">
        <v>1391.6</v>
      </c>
      <c r="L105" s="38">
        <v>1406.6</v>
      </c>
      <c r="M105" s="28">
        <v>1376.6</v>
      </c>
      <c r="N105" s="28">
        <v>1345.85</v>
      </c>
      <c r="O105" s="39">
        <v>2881925</v>
      </c>
      <c r="P105" s="40">
        <v>6.3817156426239242E-3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542.1</v>
      </c>
      <c r="F106" s="37">
        <v>549.31666666666672</v>
      </c>
      <c r="G106" s="38">
        <v>527.83333333333348</v>
      </c>
      <c r="H106" s="38">
        <v>513.56666666666672</v>
      </c>
      <c r="I106" s="38">
        <v>492.08333333333348</v>
      </c>
      <c r="J106" s="38">
        <v>563.58333333333348</v>
      </c>
      <c r="K106" s="38">
        <v>585.06666666666683</v>
      </c>
      <c r="L106" s="38">
        <v>599.33333333333348</v>
      </c>
      <c r="M106" s="28">
        <v>570.79999999999995</v>
      </c>
      <c r="N106" s="28">
        <v>535.04999999999995</v>
      </c>
      <c r="O106" s="39">
        <v>6222750</v>
      </c>
      <c r="P106" s="40">
        <v>0.11563802608578728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10.15</v>
      </c>
      <c r="F107" s="37">
        <v>10.166666666666666</v>
      </c>
      <c r="G107" s="38">
        <v>9.9833333333333325</v>
      </c>
      <c r="H107" s="38">
        <v>9.8166666666666664</v>
      </c>
      <c r="I107" s="38">
        <v>9.6333333333333329</v>
      </c>
      <c r="J107" s="38">
        <v>10.333333333333332</v>
      </c>
      <c r="K107" s="38">
        <v>10.516666666666666</v>
      </c>
      <c r="L107" s="38">
        <v>10.683333333333332</v>
      </c>
      <c r="M107" s="28">
        <v>10.35</v>
      </c>
      <c r="N107" s="28">
        <v>10</v>
      </c>
      <c r="O107" s="39">
        <v>768390000</v>
      </c>
      <c r="P107" s="40">
        <v>-7.5045207956600359E-3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59.85</v>
      </c>
      <c r="F108" s="37">
        <v>59.783333333333331</v>
      </c>
      <c r="G108" s="38">
        <v>59.216666666666661</v>
      </c>
      <c r="H108" s="38">
        <v>58.583333333333329</v>
      </c>
      <c r="I108" s="38">
        <v>58.016666666666659</v>
      </c>
      <c r="J108" s="38">
        <v>60.416666666666664</v>
      </c>
      <c r="K108" s="38">
        <v>60.983333333333327</v>
      </c>
      <c r="L108" s="38">
        <v>61.616666666666667</v>
      </c>
      <c r="M108" s="28">
        <v>60.35</v>
      </c>
      <c r="N108" s="28">
        <v>59.15</v>
      </c>
      <c r="O108" s="39">
        <v>114280000</v>
      </c>
      <c r="P108" s="40">
        <v>-1.0734072022160665E-2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40.85</v>
      </c>
      <c r="F109" s="37">
        <v>40.699999999999996</v>
      </c>
      <c r="G109" s="38">
        <v>40.149999999999991</v>
      </c>
      <c r="H109" s="38">
        <v>39.449999999999996</v>
      </c>
      <c r="I109" s="38">
        <v>38.899999999999991</v>
      </c>
      <c r="J109" s="38">
        <v>41.399999999999991</v>
      </c>
      <c r="K109" s="38">
        <v>41.949999999999989</v>
      </c>
      <c r="L109" s="38">
        <v>42.649999999999991</v>
      </c>
      <c r="M109" s="28">
        <v>41.25</v>
      </c>
      <c r="N109" s="28">
        <v>40</v>
      </c>
      <c r="O109" s="39">
        <v>238083900</v>
      </c>
      <c r="P109" s="40">
        <v>2.6176786799420372E-3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232</v>
      </c>
      <c r="F110" s="37">
        <v>230.86666666666667</v>
      </c>
      <c r="G110" s="38">
        <v>228.28333333333336</v>
      </c>
      <c r="H110" s="38">
        <v>224.56666666666669</v>
      </c>
      <c r="I110" s="38">
        <v>221.98333333333338</v>
      </c>
      <c r="J110" s="38">
        <v>234.58333333333334</v>
      </c>
      <c r="K110" s="38">
        <v>237.16666666666666</v>
      </c>
      <c r="L110" s="38">
        <v>240.88333333333333</v>
      </c>
      <c r="M110" s="28">
        <v>233.45</v>
      </c>
      <c r="N110" s="28">
        <v>227.15</v>
      </c>
      <c r="O110" s="39">
        <v>40545000</v>
      </c>
      <c r="P110" s="40">
        <v>1.0184060543772773E-2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394.65</v>
      </c>
      <c r="F111" s="37">
        <v>392.5333333333333</v>
      </c>
      <c r="G111" s="38">
        <v>386.76666666666659</v>
      </c>
      <c r="H111" s="38">
        <v>378.88333333333327</v>
      </c>
      <c r="I111" s="38">
        <v>373.11666666666656</v>
      </c>
      <c r="J111" s="38">
        <v>400.41666666666663</v>
      </c>
      <c r="K111" s="38">
        <v>406.18333333333328</v>
      </c>
      <c r="L111" s="38">
        <v>414.06666666666666</v>
      </c>
      <c r="M111" s="28">
        <v>398.3</v>
      </c>
      <c r="N111" s="28">
        <v>384.65</v>
      </c>
      <c r="O111" s="39">
        <v>16801125</v>
      </c>
      <c r="P111" s="40">
        <v>-7.7147961669644305E-3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246.8</v>
      </c>
      <c r="F112" s="37">
        <v>248.15</v>
      </c>
      <c r="G112" s="38">
        <v>243.8</v>
      </c>
      <c r="H112" s="38">
        <v>240.8</v>
      </c>
      <c r="I112" s="38">
        <v>236.45000000000002</v>
      </c>
      <c r="J112" s="38">
        <v>251.15</v>
      </c>
      <c r="K112" s="38">
        <v>255.49999999999997</v>
      </c>
      <c r="L112" s="38">
        <v>258.5</v>
      </c>
      <c r="M112" s="28">
        <v>252.5</v>
      </c>
      <c r="N112" s="28">
        <v>245.15</v>
      </c>
      <c r="O112" s="39">
        <v>23963076</v>
      </c>
      <c r="P112" s="40">
        <v>-2.359882005899705E-2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217.85</v>
      </c>
      <c r="F113" s="37">
        <v>220.2166666666667</v>
      </c>
      <c r="G113" s="38">
        <v>213.68333333333339</v>
      </c>
      <c r="H113" s="38">
        <v>209.51666666666671</v>
      </c>
      <c r="I113" s="38">
        <v>202.98333333333341</v>
      </c>
      <c r="J113" s="38">
        <v>224.38333333333338</v>
      </c>
      <c r="K113" s="38">
        <v>230.91666666666669</v>
      </c>
      <c r="L113" s="38">
        <v>235.08333333333337</v>
      </c>
      <c r="M113" s="28">
        <v>226.75</v>
      </c>
      <c r="N113" s="28">
        <v>216.05</v>
      </c>
      <c r="O113" s="39">
        <v>14848000</v>
      </c>
      <c r="P113" s="40">
        <v>-3.5033086804203972E-3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4852.3999999999996</v>
      </c>
      <c r="F114" s="37">
        <v>4806.583333333333</v>
      </c>
      <c r="G114" s="38">
        <v>4717.4166666666661</v>
      </c>
      <c r="H114" s="38">
        <v>4582.4333333333334</v>
      </c>
      <c r="I114" s="38">
        <v>4493.2666666666664</v>
      </c>
      <c r="J114" s="38">
        <v>4941.5666666666657</v>
      </c>
      <c r="K114" s="38">
        <v>5030.7333333333318</v>
      </c>
      <c r="L114" s="38">
        <v>5165.7166666666653</v>
      </c>
      <c r="M114" s="28">
        <v>4895.75</v>
      </c>
      <c r="N114" s="28">
        <v>4671.6000000000004</v>
      </c>
      <c r="O114" s="39">
        <v>331425</v>
      </c>
      <c r="P114" s="40">
        <v>2.9505220154334997E-3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1890.4</v>
      </c>
      <c r="F115" s="37">
        <v>1872.1666666666667</v>
      </c>
      <c r="G115" s="38">
        <v>1845.2333333333336</v>
      </c>
      <c r="H115" s="38">
        <v>1800.0666666666668</v>
      </c>
      <c r="I115" s="38">
        <v>1773.1333333333337</v>
      </c>
      <c r="J115" s="38">
        <v>1917.3333333333335</v>
      </c>
      <c r="K115" s="38">
        <v>1944.2666666666664</v>
      </c>
      <c r="L115" s="38">
        <v>1989.4333333333334</v>
      </c>
      <c r="M115" s="28">
        <v>1899.1</v>
      </c>
      <c r="N115" s="28">
        <v>1827</v>
      </c>
      <c r="O115" s="39">
        <v>2717000</v>
      </c>
      <c r="P115" s="40">
        <v>-1.5222906850308082E-2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980.1</v>
      </c>
      <c r="F116" s="37">
        <v>977.61666666666679</v>
      </c>
      <c r="G116" s="38">
        <v>970.03333333333353</v>
      </c>
      <c r="H116" s="38">
        <v>959.9666666666667</v>
      </c>
      <c r="I116" s="38">
        <v>952.38333333333344</v>
      </c>
      <c r="J116" s="38">
        <v>987.68333333333362</v>
      </c>
      <c r="K116" s="38">
        <v>995.26666666666688</v>
      </c>
      <c r="L116" s="38">
        <v>1005.3333333333337</v>
      </c>
      <c r="M116" s="28">
        <v>985.2</v>
      </c>
      <c r="N116" s="28">
        <v>967.55</v>
      </c>
      <c r="O116" s="39">
        <v>25331400</v>
      </c>
      <c r="P116" s="40">
        <v>1.383185649448887E-2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216.9</v>
      </c>
      <c r="F117" s="37">
        <v>215.86666666666667</v>
      </c>
      <c r="G117" s="38">
        <v>213.93333333333334</v>
      </c>
      <c r="H117" s="38">
        <v>210.96666666666667</v>
      </c>
      <c r="I117" s="38">
        <v>209.03333333333333</v>
      </c>
      <c r="J117" s="38">
        <v>218.83333333333334</v>
      </c>
      <c r="K117" s="38">
        <v>220.76666666666668</v>
      </c>
      <c r="L117" s="38">
        <v>223.73333333333335</v>
      </c>
      <c r="M117" s="28">
        <v>217.8</v>
      </c>
      <c r="N117" s="28">
        <v>212.9</v>
      </c>
      <c r="O117" s="39">
        <v>17015600</v>
      </c>
      <c r="P117" s="40">
        <v>-4.734284370591002E-2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1623.8</v>
      </c>
      <c r="F118" s="37">
        <v>1621.8999999999999</v>
      </c>
      <c r="G118" s="38">
        <v>1587.3999999999996</v>
      </c>
      <c r="H118" s="38">
        <v>1550.9999999999998</v>
      </c>
      <c r="I118" s="38">
        <v>1516.4999999999995</v>
      </c>
      <c r="J118" s="38">
        <v>1658.2999999999997</v>
      </c>
      <c r="K118" s="38">
        <v>1692.8000000000002</v>
      </c>
      <c r="L118" s="38">
        <v>1729.1999999999998</v>
      </c>
      <c r="M118" s="28">
        <v>1656.4</v>
      </c>
      <c r="N118" s="28">
        <v>1585.5</v>
      </c>
      <c r="O118" s="39">
        <v>40644600</v>
      </c>
      <c r="P118" s="40">
        <v>7.2479141269414057E-2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885.15</v>
      </c>
      <c r="F119" s="37">
        <v>885.34999999999991</v>
      </c>
      <c r="G119" s="38">
        <v>869.64999999999986</v>
      </c>
      <c r="H119" s="38">
        <v>854.15</v>
      </c>
      <c r="I119" s="38">
        <v>838.44999999999993</v>
      </c>
      <c r="J119" s="38">
        <v>900.8499999999998</v>
      </c>
      <c r="K119" s="38">
        <v>916.54999999999984</v>
      </c>
      <c r="L119" s="38">
        <v>932.04999999999973</v>
      </c>
      <c r="M119" s="28">
        <v>901.05</v>
      </c>
      <c r="N119" s="28">
        <v>869.85</v>
      </c>
      <c r="O119" s="39">
        <v>1742250</v>
      </c>
      <c r="P119" s="40">
        <v>4.781235904375282E-2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128.65</v>
      </c>
      <c r="F120" s="37">
        <v>128.16666666666666</v>
      </c>
      <c r="G120" s="38">
        <v>127.38333333333333</v>
      </c>
      <c r="H120" s="38">
        <v>126.11666666666667</v>
      </c>
      <c r="I120" s="38">
        <v>125.33333333333334</v>
      </c>
      <c r="J120" s="38">
        <v>129.43333333333331</v>
      </c>
      <c r="K120" s="38">
        <v>130.21666666666667</v>
      </c>
      <c r="L120" s="38">
        <v>131.48333333333329</v>
      </c>
      <c r="M120" s="28">
        <v>128.94999999999999</v>
      </c>
      <c r="N120" s="28">
        <v>126.9</v>
      </c>
      <c r="O120" s="39">
        <v>56192500</v>
      </c>
      <c r="P120" s="40">
        <v>-1.6943370479872641E-2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1026.8</v>
      </c>
      <c r="F121" s="37">
        <v>1028.7333333333333</v>
      </c>
      <c r="G121" s="38">
        <v>1010.9666666666667</v>
      </c>
      <c r="H121" s="38">
        <v>995.13333333333333</v>
      </c>
      <c r="I121" s="38">
        <v>977.36666666666667</v>
      </c>
      <c r="J121" s="38">
        <v>1044.5666666666666</v>
      </c>
      <c r="K121" s="38">
        <v>1062.3333333333335</v>
      </c>
      <c r="L121" s="38">
        <v>1078.1666666666667</v>
      </c>
      <c r="M121" s="28">
        <v>1046.5</v>
      </c>
      <c r="N121" s="28">
        <v>1012.9</v>
      </c>
      <c r="O121" s="39">
        <v>713250</v>
      </c>
      <c r="P121" s="40">
        <v>-3.5301278149726112E-2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757.05</v>
      </c>
      <c r="F122" s="37">
        <v>756.41666666666663</v>
      </c>
      <c r="G122" s="38">
        <v>744.63333333333321</v>
      </c>
      <c r="H122" s="38">
        <v>732.21666666666658</v>
      </c>
      <c r="I122" s="38">
        <v>720.43333333333317</v>
      </c>
      <c r="J122" s="38">
        <v>768.83333333333326</v>
      </c>
      <c r="K122" s="38">
        <v>780.61666666666679</v>
      </c>
      <c r="L122" s="38">
        <v>793.0333333333333</v>
      </c>
      <c r="M122" s="28">
        <v>768.2</v>
      </c>
      <c r="N122" s="28">
        <v>744</v>
      </c>
      <c r="O122" s="39">
        <v>14162750</v>
      </c>
      <c r="P122" s="40">
        <v>4.6689084324883598E-2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270.39999999999998</v>
      </c>
      <c r="F123" s="37">
        <v>270.13333333333338</v>
      </c>
      <c r="G123" s="38">
        <v>267.46666666666675</v>
      </c>
      <c r="H123" s="38">
        <v>264.53333333333336</v>
      </c>
      <c r="I123" s="38">
        <v>261.86666666666673</v>
      </c>
      <c r="J123" s="38">
        <v>273.06666666666678</v>
      </c>
      <c r="K123" s="38">
        <v>275.73333333333341</v>
      </c>
      <c r="L123" s="38">
        <v>278.6666666666668</v>
      </c>
      <c r="M123" s="28">
        <v>272.8</v>
      </c>
      <c r="N123" s="28">
        <v>267.2</v>
      </c>
      <c r="O123" s="39">
        <v>127600000</v>
      </c>
      <c r="P123" s="40">
        <v>1.1337120827838085E-2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555.15</v>
      </c>
      <c r="F124" s="37">
        <v>553.5</v>
      </c>
      <c r="G124" s="38">
        <v>546.75</v>
      </c>
      <c r="H124" s="38">
        <v>538.35</v>
      </c>
      <c r="I124" s="38">
        <v>531.6</v>
      </c>
      <c r="J124" s="38">
        <v>561.9</v>
      </c>
      <c r="K124" s="38">
        <v>568.65</v>
      </c>
      <c r="L124" s="38">
        <v>577.04999999999995</v>
      </c>
      <c r="M124" s="28">
        <v>560.25</v>
      </c>
      <c r="N124" s="28">
        <v>545.1</v>
      </c>
      <c r="O124" s="39">
        <v>30962500</v>
      </c>
      <c r="P124" s="40">
        <v>7.8938802083333339E-3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2732.5</v>
      </c>
      <c r="F125" s="37">
        <v>2743.7000000000003</v>
      </c>
      <c r="G125" s="38">
        <v>2706.0500000000006</v>
      </c>
      <c r="H125" s="38">
        <v>2679.6000000000004</v>
      </c>
      <c r="I125" s="38">
        <v>2641.9500000000007</v>
      </c>
      <c r="J125" s="38">
        <v>2770.1500000000005</v>
      </c>
      <c r="K125" s="38">
        <v>2807.8</v>
      </c>
      <c r="L125" s="38">
        <v>2834.2500000000005</v>
      </c>
      <c r="M125" s="28">
        <v>2781.35</v>
      </c>
      <c r="N125" s="28">
        <v>2717.25</v>
      </c>
      <c r="O125" s="39">
        <v>275625</v>
      </c>
      <c r="P125" s="40">
        <v>-1.7467248908296942E-2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767.6</v>
      </c>
      <c r="F126" s="37">
        <v>767.48333333333323</v>
      </c>
      <c r="G126" s="38">
        <v>759.21666666666647</v>
      </c>
      <c r="H126" s="38">
        <v>750.83333333333326</v>
      </c>
      <c r="I126" s="38">
        <v>742.56666666666649</v>
      </c>
      <c r="J126" s="38">
        <v>775.86666666666645</v>
      </c>
      <c r="K126" s="38">
        <v>784.1333333333331</v>
      </c>
      <c r="L126" s="38">
        <v>792.51666666666642</v>
      </c>
      <c r="M126" s="28">
        <v>775.75</v>
      </c>
      <c r="N126" s="28">
        <v>759.1</v>
      </c>
      <c r="O126" s="39">
        <v>29589300</v>
      </c>
      <c r="P126" s="40">
        <v>-4.9484723294139013E-3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2856.05</v>
      </c>
      <c r="F127" s="37">
        <v>2824.85</v>
      </c>
      <c r="G127" s="38">
        <v>2774.2</v>
      </c>
      <c r="H127" s="38">
        <v>2692.35</v>
      </c>
      <c r="I127" s="38">
        <v>2641.7</v>
      </c>
      <c r="J127" s="38">
        <v>2906.7</v>
      </c>
      <c r="K127" s="38">
        <v>2957.3500000000004</v>
      </c>
      <c r="L127" s="38">
        <v>3039.2</v>
      </c>
      <c r="M127" s="28">
        <v>2875.5</v>
      </c>
      <c r="N127" s="28">
        <v>2743</v>
      </c>
      <c r="O127" s="39">
        <v>2304000</v>
      </c>
      <c r="P127" s="40">
        <v>8.1245967032322397E-2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1752.75</v>
      </c>
      <c r="F128" s="37">
        <v>1753.0833333333333</v>
      </c>
      <c r="G128" s="38">
        <v>1732.4666666666665</v>
      </c>
      <c r="H128" s="38">
        <v>1712.1833333333332</v>
      </c>
      <c r="I128" s="38">
        <v>1691.5666666666664</v>
      </c>
      <c r="J128" s="38">
        <v>1773.3666666666666</v>
      </c>
      <c r="K128" s="38">
        <v>1793.9833333333333</v>
      </c>
      <c r="L128" s="38">
        <v>1814.2666666666667</v>
      </c>
      <c r="M128" s="28">
        <v>1773.7</v>
      </c>
      <c r="N128" s="28">
        <v>1732.8</v>
      </c>
      <c r="O128" s="39">
        <v>17916000</v>
      </c>
      <c r="P128" s="40">
        <v>1.9182196736978633E-2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82.55</v>
      </c>
      <c r="F129" s="37">
        <v>82.5</v>
      </c>
      <c r="G129" s="38">
        <v>81.2</v>
      </c>
      <c r="H129" s="38">
        <v>79.850000000000009</v>
      </c>
      <c r="I129" s="38">
        <v>78.550000000000011</v>
      </c>
      <c r="J129" s="38">
        <v>83.85</v>
      </c>
      <c r="K129" s="38">
        <v>85.15</v>
      </c>
      <c r="L129" s="38">
        <v>86.499999999999986</v>
      </c>
      <c r="M129" s="28">
        <v>83.8</v>
      </c>
      <c r="N129" s="28">
        <v>81.150000000000006</v>
      </c>
      <c r="O129" s="39">
        <v>46975936</v>
      </c>
      <c r="P129" s="40">
        <v>1.4258188824662813E-2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2686</v>
      </c>
      <c r="F130" s="37">
        <v>2683.9166666666665</v>
      </c>
      <c r="G130" s="38">
        <v>2637.2333333333331</v>
      </c>
      <c r="H130" s="38">
        <v>2588.4666666666667</v>
      </c>
      <c r="I130" s="38">
        <v>2541.7833333333333</v>
      </c>
      <c r="J130" s="38">
        <v>2732.6833333333329</v>
      </c>
      <c r="K130" s="38">
        <v>2779.3666666666663</v>
      </c>
      <c r="L130" s="38">
        <v>2828.1333333333328</v>
      </c>
      <c r="M130" s="28">
        <v>2730.6</v>
      </c>
      <c r="N130" s="28">
        <v>2635.15</v>
      </c>
      <c r="O130" s="39">
        <v>817875</v>
      </c>
      <c r="P130" s="40">
        <v>-1.6681695220919748E-2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600.6</v>
      </c>
      <c r="F131" s="37">
        <v>599.45000000000005</v>
      </c>
      <c r="G131" s="38">
        <v>596.70000000000005</v>
      </c>
      <c r="H131" s="38">
        <v>592.79999999999995</v>
      </c>
      <c r="I131" s="38">
        <v>590.04999999999995</v>
      </c>
      <c r="J131" s="38">
        <v>603.35000000000014</v>
      </c>
      <c r="K131" s="38">
        <v>606.10000000000014</v>
      </c>
      <c r="L131" s="38">
        <v>610.00000000000023</v>
      </c>
      <c r="M131" s="28">
        <v>602.20000000000005</v>
      </c>
      <c r="N131" s="28">
        <v>595.54999999999995</v>
      </c>
      <c r="O131" s="39">
        <v>7392600</v>
      </c>
      <c r="P131" s="40">
        <v>1.3948895198123689E-2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377.1</v>
      </c>
      <c r="F132" s="37">
        <v>378.5</v>
      </c>
      <c r="G132" s="38">
        <v>371.1</v>
      </c>
      <c r="H132" s="38">
        <v>365.1</v>
      </c>
      <c r="I132" s="38">
        <v>357.70000000000005</v>
      </c>
      <c r="J132" s="38">
        <v>384.5</v>
      </c>
      <c r="K132" s="38">
        <v>391.9</v>
      </c>
      <c r="L132" s="38">
        <v>397.9</v>
      </c>
      <c r="M132" s="28">
        <v>385.9</v>
      </c>
      <c r="N132" s="28">
        <v>372.5</v>
      </c>
      <c r="O132" s="39">
        <v>23860000</v>
      </c>
      <c r="P132" s="40">
        <v>-2.6751379367998662E-3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1743.5</v>
      </c>
      <c r="F133" s="37">
        <v>1736.75</v>
      </c>
      <c r="G133" s="38">
        <v>1724.75</v>
      </c>
      <c r="H133" s="38">
        <v>1706</v>
      </c>
      <c r="I133" s="38">
        <v>1694</v>
      </c>
      <c r="J133" s="38">
        <v>1755.5</v>
      </c>
      <c r="K133" s="38">
        <v>1767.5</v>
      </c>
      <c r="L133" s="38">
        <v>1786.25</v>
      </c>
      <c r="M133" s="28">
        <v>1748.75</v>
      </c>
      <c r="N133" s="28">
        <v>1718</v>
      </c>
      <c r="O133" s="39">
        <v>12949000</v>
      </c>
      <c r="P133" s="40">
        <v>2.0991068595003853E-2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5898.8</v>
      </c>
      <c r="F134" s="37">
        <v>5933.4833333333327</v>
      </c>
      <c r="G134" s="38">
        <v>5781.9666666666653</v>
      </c>
      <c r="H134" s="38">
        <v>5665.1333333333323</v>
      </c>
      <c r="I134" s="38">
        <v>5513.616666666665</v>
      </c>
      <c r="J134" s="38">
        <v>6050.3166666666657</v>
      </c>
      <c r="K134" s="38">
        <v>6201.8333333333339</v>
      </c>
      <c r="L134" s="38">
        <v>6318.6666666666661</v>
      </c>
      <c r="M134" s="28">
        <v>6085</v>
      </c>
      <c r="N134" s="28">
        <v>5816.65</v>
      </c>
      <c r="O134" s="39">
        <v>1431000</v>
      </c>
      <c r="P134" s="40">
        <v>9.9965409892770668E-2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4324.75</v>
      </c>
      <c r="F135" s="37">
        <v>4366.75</v>
      </c>
      <c r="G135" s="38">
        <v>4235.5</v>
      </c>
      <c r="H135" s="38">
        <v>4146.25</v>
      </c>
      <c r="I135" s="38">
        <v>4015</v>
      </c>
      <c r="J135" s="38">
        <v>4456</v>
      </c>
      <c r="K135" s="38">
        <v>4587.25</v>
      </c>
      <c r="L135" s="38">
        <v>4676.5</v>
      </c>
      <c r="M135" s="28">
        <v>4498</v>
      </c>
      <c r="N135" s="28">
        <v>4277.5</v>
      </c>
      <c r="O135" s="39">
        <v>1024600</v>
      </c>
      <c r="P135" s="40">
        <v>7.1757322175732219E-2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772.75</v>
      </c>
      <c r="F136" s="37">
        <v>773.16666666666663</v>
      </c>
      <c r="G136" s="38">
        <v>764.7833333333333</v>
      </c>
      <c r="H136" s="38">
        <v>756.81666666666672</v>
      </c>
      <c r="I136" s="38">
        <v>748.43333333333339</v>
      </c>
      <c r="J136" s="38">
        <v>781.13333333333321</v>
      </c>
      <c r="K136" s="38">
        <v>789.51666666666665</v>
      </c>
      <c r="L136" s="38">
        <v>797.48333333333312</v>
      </c>
      <c r="M136" s="28">
        <v>781.55</v>
      </c>
      <c r="N136" s="28">
        <v>765.2</v>
      </c>
      <c r="O136" s="39">
        <v>8771150</v>
      </c>
      <c r="P136" s="40">
        <v>-1.2724837351703024E-2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874.85</v>
      </c>
      <c r="F137" s="37">
        <v>870.30000000000007</v>
      </c>
      <c r="G137" s="38">
        <v>864.05000000000018</v>
      </c>
      <c r="H137" s="38">
        <v>853.25000000000011</v>
      </c>
      <c r="I137" s="38">
        <v>847.00000000000023</v>
      </c>
      <c r="J137" s="38">
        <v>881.10000000000014</v>
      </c>
      <c r="K137" s="38">
        <v>887.34999999999991</v>
      </c>
      <c r="L137" s="38">
        <v>898.15000000000009</v>
      </c>
      <c r="M137" s="28">
        <v>876.55</v>
      </c>
      <c r="N137" s="28">
        <v>859.5</v>
      </c>
      <c r="O137" s="39">
        <v>11262300</v>
      </c>
      <c r="P137" s="40">
        <v>-3.4910923159978409E-2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178.15</v>
      </c>
      <c r="F138" s="37">
        <v>178.78333333333333</v>
      </c>
      <c r="G138" s="38">
        <v>175.21666666666667</v>
      </c>
      <c r="H138" s="38">
        <v>172.28333333333333</v>
      </c>
      <c r="I138" s="38">
        <v>168.71666666666667</v>
      </c>
      <c r="J138" s="38">
        <v>181.71666666666667</v>
      </c>
      <c r="K138" s="38">
        <v>185.28333333333333</v>
      </c>
      <c r="L138" s="38">
        <v>188.21666666666667</v>
      </c>
      <c r="M138" s="28">
        <v>182.35</v>
      </c>
      <c r="N138" s="28">
        <v>175.85</v>
      </c>
      <c r="O138" s="39">
        <v>34492000</v>
      </c>
      <c r="P138" s="40">
        <v>-1.8552242203505577E-2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123.25</v>
      </c>
      <c r="F139" s="37">
        <v>122.3</v>
      </c>
      <c r="G139" s="38">
        <v>120.55</v>
      </c>
      <c r="H139" s="38">
        <v>117.85</v>
      </c>
      <c r="I139" s="38">
        <v>116.1</v>
      </c>
      <c r="J139" s="38">
        <v>125</v>
      </c>
      <c r="K139" s="38">
        <v>126.75</v>
      </c>
      <c r="L139" s="38">
        <v>129.44999999999999</v>
      </c>
      <c r="M139" s="28">
        <v>124.05</v>
      </c>
      <c r="N139" s="28">
        <v>119.6</v>
      </c>
      <c r="O139" s="39">
        <v>33567000</v>
      </c>
      <c r="P139" s="40">
        <v>7.564160288158487E-3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519.79999999999995</v>
      </c>
      <c r="F140" s="37">
        <v>520.26666666666654</v>
      </c>
      <c r="G140" s="38">
        <v>516.6333333333331</v>
      </c>
      <c r="H140" s="38">
        <v>513.46666666666658</v>
      </c>
      <c r="I140" s="38">
        <v>509.83333333333314</v>
      </c>
      <c r="J140" s="38">
        <v>523.43333333333305</v>
      </c>
      <c r="K140" s="38">
        <v>527.06666666666649</v>
      </c>
      <c r="L140" s="38">
        <v>530.23333333333301</v>
      </c>
      <c r="M140" s="28">
        <v>523.9</v>
      </c>
      <c r="N140" s="28">
        <v>517.1</v>
      </c>
      <c r="O140" s="39">
        <v>7682000</v>
      </c>
      <c r="P140" s="40">
        <v>-1.043411052428185E-2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7585.75</v>
      </c>
      <c r="F141" s="37">
        <v>7516.9333333333334</v>
      </c>
      <c r="G141" s="38">
        <v>7422.5166666666664</v>
      </c>
      <c r="H141" s="38">
        <v>7259.2833333333328</v>
      </c>
      <c r="I141" s="38">
        <v>7164.8666666666659</v>
      </c>
      <c r="J141" s="38">
        <v>7680.166666666667</v>
      </c>
      <c r="K141" s="38">
        <v>7774.583333333333</v>
      </c>
      <c r="L141" s="38">
        <v>7937.8166666666675</v>
      </c>
      <c r="M141" s="28">
        <v>7611.35</v>
      </c>
      <c r="N141" s="28">
        <v>7353.7</v>
      </c>
      <c r="O141" s="39">
        <v>2228000</v>
      </c>
      <c r="P141" s="40">
        <v>-1.6205236896719211E-2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889.45</v>
      </c>
      <c r="F142" s="37">
        <v>888.75</v>
      </c>
      <c r="G142" s="38">
        <v>877.7</v>
      </c>
      <c r="H142" s="38">
        <v>865.95</v>
      </c>
      <c r="I142" s="38">
        <v>854.90000000000009</v>
      </c>
      <c r="J142" s="38">
        <v>900.5</v>
      </c>
      <c r="K142" s="38">
        <v>911.55</v>
      </c>
      <c r="L142" s="38">
        <v>923.3</v>
      </c>
      <c r="M142" s="28">
        <v>899.8</v>
      </c>
      <c r="N142" s="28">
        <v>877</v>
      </c>
      <c r="O142" s="39">
        <v>13515000</v>
      </c>
      <c r="P142" s="40">
        <v>1.1317930969974745E-2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1382.6</v>
      </c>
      <c r="F143" s="37">
        <v>1382.8833333333332</v>
      </c>
      <c r="G143" s="38">
        <v>1366.6166666666663</v>
      </c>
      <c r="H143" s="38">
        <v>1350.6333333333332</v>
      </c>
      <c r="I143" s="38">
        <v>1334.3666666666663</v>
      </c>
      <c r="J143" s="38">
        <v>1398.8666666666663</v>
      </c>
      <c r="K143" s="38">
        <v>1415.1333333333332</v>
      </c>
      <c r="L143" s="38">
        <v>1431.1166666666663</v>
      </c>
      <c r="M143" s="28">
        <v>1399.15</v>
      </c>
      <c r="N143" s="28">
        <v>1366.9</v>
      </c>
      <c r="O143" s="39">
        <v>2275350</v>
      </c>
      <c r="P143" s="40">
        <v>-1.738210399032648E-2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2416.75</v>
      </c>
      <c r="F144" s="37">
        <v>2421.9166666666665</v>
      </c>
      <c r="G144" s="38">
        <v>2370.9333333333329</v>
      </c>
      <c r="H144" s="38">
        <v>2325.1166666666663</v>
      </c>
      <c r="I144" s="38">
        <v>2274.1333333333328</v>
      </c>
      <c r="J144" s="38">
        <v>2467.7333333333331</v>
      </c>
      <c r="K144" s="38">
        <v>2518.7166666666667</v>
      </c>
      <c r="L144" s="38">
        <v>2564.5333333333333</v>
      </c>
      <c r="M144" s="28">
        <v>2472.9</v>
      </c>
      <c r="N144" s="28">
        <v>2376.1</v>
      </c>
      <c r="O144" s="39">
        <v>479600</v>
      </c>
      <c r="P144" s="40">
        <v>1.6708437761069339E-3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775.2</v>
      </c>
      <c r="F145" s="37">
        <v>774.91666666666663</v>
      </c>
      <c r="G145" s="38">
        <v>759.18333333333328</v>
      </c>
      <c r="H145" s="38">
        <v>743.16666666666663</v>
      </c>
      <c r="I145" s="38">
        <v>727.43333333333328</v>
      </c>
      <c r="J145" s="38">
        <v>790.93333333333328</v>
      </c>
      <c r="K145" s="38">
        <v>806.66666666666663</v>
      </c>
      <c r="L145" s="38">
        <v>822.68333333333328</v>
      </c>
      <c r="M145" s="28">
        <v>790.65</v>
      </c>
      <c r="N145" s="28">
        <v>758.9</v>
      </c>
      <c r="O145" s="39">
        <v>1873300</v>
      </c>
      <c r="P145" s="40">
        <v>4.9526584122359794E-2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826.3</v>
      </c>
      <c r="F146" s="37">
        <v>825.69999999999993</v>
      </c>
      <c r="G146" s="38">
        <v>813.89999999999986</v>
      </c>
      <c r="H146" s="38">
        <v>801.49999999999989</v>
      </c>
      <c r="I146" s="38">
        <v>789.69999999999982</v>
      </c>
      <c r="J146" s="38">
        <v>838.09999999999991</v>
      </c>
      <c r="K146" s="38">
        <v>849.89999999999986</v>
      </c>
      <c r="L146" s="38">
        <v>862.3</v>
      </c>
      <c r="M146" s="28">
        <v>837.5</v>
      </c>
      <c r="N146" s="28">
        <v>813.3</v>
      </c>
      <c r="O146" s="39">
        <v>2971800</v>
      </c>
      <c r="P146" s="40">
        <v>-3.2199637754075265E-3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3975.5</v>
      </c>
      <c r="F147" s="37">
        <v>3952.2666666666664</v>
      </c>
      <c r="G147" s="38">
        <v>3868.6333333333328</v>
      </c>
      <c r="H147" s="38">
        <v>3761.7666666666664</v>
      </c>
      <c r="I147" s="38">
        <v>3678.1333333333328</v>
      </c>
      <c r="J147" s="38">
        <v>4059.1333333333328</v>
      </c>
      <c r="K147" s="38">
        <v>4142.7666666666664</v>
      </c>
      <c r="L147" s="38">
        <v>4249.6333333333332</v>
      </c>
      <c r="M147" s="28">
        <v>4035.9</v>
      </c>
      <c r="N147" s="28">
        <v>3845.4</v>
      </c>
      <c r="O147" s="39">
        <v>3023400</v>
      </c>
      <c r="P147" s="40">
        <v>0.20559853257835553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139.35</v>
      </c>
      <c r="F148" s="37">
        <v>138.54999999999998</v>
      </c>
      <c r="G148" s="38">
        <v>137.29999999999995</v>
      </c>
      <c r="H148" s="38">
        <v>135.24999999999997</v>
      </c>
      <c r="I148" s="38">
        <v>133.99999999999994</v>
      </c>
      <c r="J148" s="38">
        <v>140.59999999999997</v>
      </c>
      <c r="K148" s="38">
        <v>141.85000000000002</v>
      </c>
      <c r="L148" s="38">
        <v>143.89999999999998</v>
      </c>
      <c r="M148" s="28">
        <v>139.80000000000001</v>
      </c>
      <c r="N148" s="28">
        <v>136.5</v>
      </c>
      <c r="O148" s="39">
        <v>27664000</v>
      </c>
      <c r="P148" s="40">
        <v>-9.6479137952637517E-3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2884</v>
      </c>
      <c r="F149" s="37">
        <v>2909.8666666666668</v>
      </c>
      <c r="G149" s="38">
        <v>2804.1833333333334</v>
      </c>
      <c r="H149" s="38">
        <v>2724.3666666666668</v>
      </c>
      <c r="I149" s="38">
        <v>2618.6833333333334</v>
      </c>
      <c r="J149" s="38">
        <v>2989.6833333333334</v>
      </c>
      <c r="K149" s="38">
        <v>3095.3666666666668</v>
      </c>
      <c r="L149" s="38">
        <v>3175.1833333333334</v>
      </c>
      <c r="M149" s="28">
        <v>3015.55</v>
      </c>
      <c r="N149" s="28">
        <v>2830.05</v>
      </c>
      <c r="O149" s="39">
        <v>1852900</v>
      </c>
      <c r="P149" s="40">
        <v>2.7562111801242236E-2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66472.7</v>
      </c>
      <c r="F150" s="37">
        <v>66026.46666666666</v>
      </c>
      <c r="G150" s="38">
        <v>64963.983333333323</v>
      </c>
      <c r="H150" s="38">
        <v>63455.266666666663</v>
      </c>
      <c r="I150" s="38">
        <v>62392.783333333326</v>
      </c>
      <c r="J150" s="38">
        <v>67535.18333333332</v>
      </c>
      <c r="K150" s="38">
        <v>68597.666666666657</v>
      </c>
      <c r="L150" s="38">
        <v>70106.383333333317</v>
      </c>
      <c r="M150" s="28">
        <v>67088.95</v>
      </c>
      <c r="N150" s="28">
        <v>64517.75</v>
      </c>
      <c r="O150" s="39">
        <v>107290</v>
      </c>
      <c r="P150" s="40">
        <v>1.6966824644549763E-2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1303.75</v>
      </c>
      <c r="F151" s="37">
        <v>1296.8999999999999</v>
      </c>
      <c r="G151" s="38">
        <v>1284.0499999999997</v>
      </c>
      <c r="H151" s="38">
        <v>1264.3499999999999</v>
      </c>
      <c r="I151" s="38">
        <v>1251.4999999999998</v>
      </c>
      <c r="J151" s="38">
        <v>1316.5999999999997</v>
      </c>
      <c r="K151" s="38">
        <v>1329.4499999999996</v>
      </c>
      <c r="L151" s="38">
        <v>1349.1499999999996</v>
      </c>
      <c r="M151" s="28">
        <v>1309.75</v>
      </c>
      <c r="N151" s="28">
        <v>1277.2</v>
      </c>
      <c r="O151" s="39">
        <v>3664500</v>
      </c>
      <c r="P151" s="40">
        <v>-9.2264017033356991E-3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332.1</v>
      </c>
      <c r="F152" s="37">
        <v>332.45</v>
      </c>
      <c r="G152" s="38">
        <v>327.7</v>
      </c>
      <c r="H152" s="38">
        <v>323.3</v>
      </c>
      <c r="I152" s="38">
        <v>318.55</v>
      </c>
      <c r="J152" s="38">
        <v>336.84999999999997</v>
      </c>
      <c r="K152" s="38">
        <v>341.59999999999997</v>
      </c>
      <c r="L152" s="38">
        <v>345.99999999999994</v>
      </c>
      <c r="M152" s="28">
        <v>337.2</v>
      </c>
      <c r="N152" s="28">
        <v>328.05</v>
      </c>
      <c r="O152" s="39">
        <v>2790400</v>
      </c>
      <c r="P152" s="40">
        <v>0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120.15</v>
      </c>
      <c r="F153" s="37">
        <v>120.13333333333333</v>
      </c>
      <c r="G153" s="38">
        <v>117.76666666666665</v>
      </c>
      <c r="H153" s="38">
        <v>115.38333333333333</v>
      </c>
      <c r="I153" s="38">
        <v>113.01666666666665</v>
      </c>
      <c r="J153" s="38">
        <v>122.51666666666665</v>
      </c>
      <c r="K153" s="38">
        <v>124.88333333333333</v>
      </c>
      <c r="L153" s="38">
        <v>127.26666666666665</v>
      </c>
      <c r="M153" s="28">
        <v>122.5</v>
      </c>
      <c r="N153" s="28">
        <v>117.75</v>
      </c>
      <c r="O153" s="39">
        <v>87456500</v>
      </c>
      <c r="P153" s="40">
        <v>-8.2891566265060248E-3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4676.3500000000004</v>
      </c>
      <c r="F154" s="37">
        <v>4673.1166666666668</v>
      </c>
      <c r="G154" s="38">
        <v>4613.2333333333336</v>
      </c>
      <c r="H154" s="38">
        <v>4550.1166666666668</v>
      </c>
      <c r="I154" s="38">
        <v>4490.2333333333336</v>
      </c>
      <c r="J154" s="38">
        <v>4736.2333333333336</v>
      </c>
      <c r="K154" s="38">
        <v>4796.1166666666668</v>
      </c>
      <c r="L154" s="38">
        <v>4859.2333333333336</v>
      </c>
      <c r="M154" s="28">
        <v>4733</v>
      </c>
      <c r="N154" s="28">
        <v>4610</v>
      </c>
      <c r="O154" s="39">
        <v>1428750</v>
      </c>
      <c r="P154" s="40">
        <v>-1.2697590049235553E-2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3979.9</v>
      </c>
      <c r="F155" s="37">
        <v>3930.5499999999997</v>
      </c>
      <c r="G155" s="38">
        <v>3866.0999999999995</v>
      </c>
      <c r="H155" s="38">
        <v>3752.2999999999997</v>
      </c>
      <c r="I155" s="38">
        <v>3687.8499999999995</v>
      </c>
      <c r="J155" s="38">
        <v>4044.3499999999995</v>
      </c>
      <c r="K155" s="38">
        <v>4108.7999999999993</v>
      </c>
      <c r="L155" s="38">
        <v>4222.5999999999995</v>
      </c>
      <c r="M155" s="28">
        <v>3995</v>
      </c>
      <c r="N155" s="28">
        <v>3816.75</v>
      </c>
      <c r="O155" s="39">
        <v>414675</v>
      </c>
      <c r="P155" s="40">
        <v>-8.0731969860064583E-3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39.799999999999997</v>
      </c>
      <c r="F156" s="37">
        <v>39.783333333333331</v>
      </c>
      <c r="G156" s="38">
        <v>39.36666666666666</v>
      </c>
      <c r="H156" s="38">
        <v>38.93333333333333</v>
      </c>
      <c r="I156" s="38">
        <v>38.516666666666659</v>
      </c>
      <c r="J156" s="38">
        <v>40.216666666666661</v>
      </c>
      <c r="K156" s="38">
        <v>40.633333333333333</v>
      </c>
      <c r="L156" s="38">
        <v>41.066666666666663</v>
      </c>
      <c r="M156" s="28">
        <v>40.200000000000003</v>
      </c>
      <c r="N156" s="28">
        <v>39.35</v>
      </c>
      <c r="O156" s="39">
        <v>29256000</v>
      </c>
      <c r="P156" s="40">
        <v>2.6526315789473683E-2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18537.7</v>
      </c>
      <c r="F157" s="37">
        <v>18480.633333333331</v>
      </c>
      <c r="G157" s="38">
        <v>18293.016666666663</v>
      </c>
      <c r="H157" s="38">
        <v>18048.333333333332</v>
      </c>
      <c r="I157" s="38">
        <v>17860.716666666664</v>
      </c>
      <c r="J157" s="38">
        <v>18725.316666666662</v>
      </c>
      <c r="K157" s="38">
        <v>18912.933333333331</v>
      </c>
      <c r="L157" s="38">
        <v>19157.616666666661</v>
      </c>
      <c r="M157" s="28">
        <v>18668.25</v>
      </c>
      <c r="N157" s="28">
        <v>18235.95</v>
      </c>
      <c r="O157" s="39">
        <v>291075</v>
      </c>
      <c r="P157" s="40">
        <v>4.8330025028048675E-3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168.8</v>
      </c>
      <c r="F158" s="37">
        <v>168.45000000000002</v>
      </c>
      <c r="G158" s="38">
        <v>166.75000000000003</v>
      </c>
      <c r="H158" s="38">
        <v>164.70000000000002</v>
      </c>
      <c r="I158" s="38">
        <v>163.00000000000003</v>
      </c>
      <c r="J158" s="38">
        <v>170.50000000000003</v>
      </c>
      <c r="K158" s="38">
        <v>172.20000000000002</v>
      </c>
      <c r="L158" s="38">
        <v>174.25000000000003</v>
      </c>
      <c r="M158" s="28">
        <v>170.15</v>
      </c>
      <c r="N158" s="28">
        <v>166.4</v>
      </c>
      <c r="O158" s="39">
        <v>60427300</v>
      </c>
      <c r="P158" s="40">
        <v>-5.951724898049157E-3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163.25</v>
      </c>
      <c r="F159" s="37">
        <v>160.63333333333333</v>
      </c>
      <c r="G159" s="38">
        <v>157.56666666666666</v>
      </c>
      <c r="H159" s="38">
        <v>151.88333333333333</v>
      </c>
      <c r="I159" s="38">
        <v>148.81666666666666</v>
      </c>
      <c r="J159" s="38">
        <v>166.31666666666666</v>
      </c>
      <c r="K159" s="38">
        <v>169.38333333333333</v>
      </c>
      <c r="L159" s="38">
        <v>175.06666666666666</v>
      </c>
      <c r="M159" s="28">
        <v>163.69999999999999</v>
      </c>
      <c r="N159" s="28">
        <v>154.94999999999999</v>
      </c>
      <c r="O159" s="39">
        <v>82216800</v>
      </c>
      <c r="P159" s="40">
        <v>0.18628176659264742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1001.7</v>
      </c>
      <c r="F160" s="37">
        <v>991.08333333333337</v>
      </c>
      <c r="G160" s="38">
        <v>975.9666666666667</v>
      </c>
      <c r="H160" s="38">
        <v>950.23333333333335</v>
      </c>
      <c r="I160" s="38">
        <v>935.11666666666667</v>
      </c>
      <c r="J160" s="38">
        <v>1016.8166666666667</v>
      </c>
      <c r="K160" s="38">
        <v>1031.9333333333334</v>
      </c>
      <c r="L160" s="38">
        <v>1057.6666666666667</v>
      </c>
      <c r="M160" s="28">
        <v>1006.2</v>
      </c>
      <c r="N160" s="28">
        <v>965.35</v>
      </c>
      <c r="O160" s="39">
        <v>4298000</v>
      </c>
      <c r="P160" s="40">
        <v>-7.1151358344113845E-3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3585.95</v>
      </c>
      <c r="F161" s="37">
        <v>3555.6666666666665</v>
      </c>
      <c r="G161" s="38">
        <v>3493.7833333333328</v>
      </c>
      <c r="H161" s="38">
        <v>3401.6166666666663</v>
      </c>
      <c r="I161" s="38">
        <v>3339.7333333333327</v>
      </c>
      <c r="J161" s="38">
        <v>3647.833333333333</v>
      </c>
      <c r="K161" s="38">
        <v>3709.7166666666672</v>
      </c>
      <c r="L161" s="38">
        <v>3801.8833333333332</v>
      </c>
      <c r="M161" s="28">
        <v>3617.55</v>
      </c>
      <c r="N161" s="28">
        <v>3463.5</v>
      </c>
      <c r="O161" s="39">
        <v>478000</v>
      </c>
      <c r="P161" s="40">
        <v>-5.9786846893683391E-3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176.35</v>
      </c>
      <c r="F162" s="37">
        <v>176.66666666666666</v>
      </c>
      <c r="G162" s="38">
        <v>174.33333333333331</v>
      </c>
      <c r="H162" s="38">
        <v>172.31666666666666</v>
      </c>
      <c r="I162" s="38">
        <v>169.98333333333332</v>
      </c>
      <c r="J162" s="38">
        <v>178.68333333333331</v>
      </c>
      <c r="K162" s="38">
        <v>181.01666666666662</v>
      </c>
      <c r="L162" s="38">
        <v>183.0333333333333</v>
      </c>
      <c r="M162" s="28">
        <v>179</v>
      </c>
      <c r="N162" s="28">
        <v>174.65</v>
      </c>
      <c r="O162" s="39">
        <v>58851100</v>
      </c>
      <c r="P162" s="40">
        <v>2.1791443850267378E-2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45462.15</v>
      </c>
      <c r="F163" s="37">
        <v>45182.583333333336</v>
      </c>
      <c r="G163" s="38">
        <v>44831.166666666672</v>
      </c>
      <c r="H163" s="38">
        <v>44200.183333333334</v>
      </c>
      <c r="I163" s="38">
        <v>43848.76666666667</v>
      </c>
      <c r="J163" s="38">
        <v>45813.566666666673</v>
      </c>
      <c r="K163" s="38">
        <v>46164.983333333344</v>
      </c>
      <c r="L163" s="38">
        <v>46795.966666666674</v>
      </c>
      <c r="M163" s="28">
        <v>45534</v>
      </c>
      <c r="N163" s="28">
        <v>44551.6</v>
      </c>
      <c r="O163" s="39">
        <v>85860</v>
      </c>
      <c r="P163" s="40">
        <v>3.2467532467532464E-2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2232.75</v>
      </c>
      <c r="F164" s="37">
        <v>2231.4833333333331</v>
      </c>
      <c r="G164" s="38">
        <v>2193.7666666666664</v>
      </c>
      <c r="H164" s="38">
        <v>2154.7833333333333</v>
      </c>
      <c r="I164" s="38">
        <v>2117.0666666666666</v>
      </c>
      <c r="J164" s="38">
        <v>2270.4666666666662</v>
      </c>
      <c r="K164" s="38">
        <v>2308.1833333333325</v>
      </c>
      <c r="L164" s="38">
        <v>2347.1666666666661</v>
      </c>
      <c r="M164" s="28">
        <v>2269.1999999999998</v>
      </c>
      <c r="N164" s="28">
        <v>2192.5</v>
      </c>
      <c r="O164" s="39">
        <v>3137475</v>
      </c>
      <c r="P164" s="40">
        <v>-1.425609123898393E-2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4232.8</v>
      </c>
      <c r="F165" s="37">
        <v>4266.2666666666664</v>
      </c>
      <c r="G165" s="38">
        <v>4183.4833333333327</v>
      </c>
      <c r="H165" s="38">
        <v>4134.1666666666661</v>
      </c>
      <c r="I165" s="38">
        <v>4051.3833333333323</v>
      </c>
      <c r="J165" s="38">
        <v>4315.583333333333</v>
      </c>
      <c r="K165" s="38">
        <v>4398.3666666666659</v>
      </c>
      <c r="L165" s="38">
        <v>4447.6833333333334</v>
      </c>
      <c r="M165" s="28">
        <v>4349.05</v>
      </c>
      <c r="N165" s="28">
        <v>4216.95</v>
      </c>
      <c r="O165" s="39">
        <v>514500</v>
      </c>
      <c r="P165" s="40">
        <v>0.16746085772634445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204.75</v>
      </c>
      <c r="F166" s="37">
        <v>204.18333333333331</v>
      </c>
      <c r="G166" s="38">
        <v>202.51666666666662</v>
      </c>
      <c r="H166" s="38">
        <v>200.2833333333333</v>
      </c>
      <c r="I166" s="38">
        <v>198.61666666666662</v>
      </c>
      <c r="J166" s="38">
        <v>206.41666666666663</v>
      </c>
      <c r="K166" s="38">
        <v>208.08333333333331</v>
      </c>
      <c r="L166" s="38">
        <v>210.31666666666663</v>
      </c>
      <c r="M166" s="28">
        <v>205.85</v>
      </c>
      <c r="N166" s="28">
        <v>201.95</v>
      </c>
      <c r="O166" s="39">
        <v>20064000</v>
      </c>
      <c r="P166" s="40">
        <v>-2.0889286780065653E-3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119.2</v>
      </c>
      <c r="F167" s="37">
        <v>118.56666666666666</v>
      </c>
      <c r="G167" s="38">
        <v>117.33333333333333</v>
      </c>
      <c r="H167" s="38">
        <v>115.46666666666667</v>
      </c>
      <c r="I167" s="38">
        <v>114.23333333333333</v>
      </c>
      <c r="J167" s="38">
        <v>120.43333333333332</v>
      </c>
      <c r="K167" s="38">
        <v>121.66666666666667</v>
      </c>
      <c r="L167" s="38">
        <v>123.53333333333332</v>
      </c>
      <c r="M167" s="28">
        <v>119.8</v>
      </c>
      <c r="N167" s="28">
        <v>116.7</v>
      </c>
      <c r="O167" s="39">
        <v>43040400</v>
      </c>
      <c r="P167" s="40">
        <v>7.6934242996080709E-3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4473.55</v>
      </c>
      <c r="F168" s="37">
        <v>4452.6166666666659</v>
      </c>
      <c r="G168" s="38">
        <v>4395.2333333333318</v>
      </c>
      <c r="H168" s="38">
        <v>4316.9166666666661</v>
      </c>
      <c r="I168" s="38">
        <v>4259.5333333333319</v>
      </c>
      <c r="J168" s="38">
        <v>4530.9333333333316</v>
      </c>
      <c r="K168" s="38">
        <v>4588.3166666666648</v>
      </c>
      <c r="L168" s="38">
        <v>4666.6333333333314</v>
      </c>
      <c r="M168" s="28">
        <v>4510</v>
      </c>
      <c r="N168" s="28">
        <v>4374.3</v>
      </c>
      <c r="O168" s="39">
        <v>135125</v>
      </c>
      <c r="P168" s="40">
        <v>1.981132075471698E-2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2366.1</v>
      </c>
      <c r="F169" s="37">
        <v>2359.5833333333335</v>
      </c>
      <c r="G169" s="38">
        <v>2334.5166666666669</v>
      </c>
      <c r="H169" s="38">
        <v>2302.9333333333334</v>
      </c>
      <c r="I169" s="38">
        <v>2277.8666666666668</v>
      </c>
      <c r="J169" s="38">
        <v>2391.166666666667</v>
      </c>
      <c r="K169" s="38">
        <v>2416.2333333333336</v>
      </c>
      <c r="L169" s="38">
        <v>2447.8166666666671</v>
      </c>
      <c r="M169" s="28">
        <v>2384.65</v>
      </c>
      <c r="N169" s="28">
        <v>2328</v>
      </c>
      <c r="O169" s="39">
        <v>3002750</v>
      </c>
      <c r="P169" s="40">
        <v>-1.9750265241165427E-2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2933.6</v>
      </c>
      <c r="F170" s="37">
        <v>2906.6166666666668</v>
      </c>
      <c r="G170" s="38">
        <v>2862.0833333333335</v>
      </c>
      <c r="H170" s="38">
        <v>2790.5666666666666</v>
      </c>
      <c r="I170" s="38">
        <v>2746.0333333333333</v>
      </c>
      <c r="J170" s="38">
        <v>2978.1333333333337</v>
      </c>
      <c r="K170" s="38">
        <v>3022.6666666666665</v>
      </c>
      <c r="L170" s="38">
        <v>3094.1833333333338</v>
      </c>
      <c r="M170" s="28">
        <v>2951.15</v>
      </c>
      <c r="N170" s="28">
        <v>2835.1</v>
      </c>
      <c r="O170" s="39">
        <v>1592000</v>
      </c>
      <c r="P170" s="40">
        <v>-4.3777360850531582E-3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36.25</v>
      </c>
      <c r="F171" s="37">
        <v>36.15</v>
      </c>
      <c r="G171" s="38">
        <v>35.849999999999994</v>
      </c>
      <c r="H171" s="38">
        <v>35.449999999999996</v>
      </c>
      <c r="I171" s="38">
        <v>35.149999999999991</v>
      </c>
      <c r="J171" s="38">
        <v>36.549999999999997</v>
      </c>
      <c r="K171" s="38">
        <v>36.849999999999994</v>
      </c>
      <c r="L171" s="38">
        <v>37.25</v>
      </c>
      <c r="M171" s="28">
        <v>36.450000000000003</v>
      </c>
      <c r="N171" s="28">
        <v>35.75</v>
      </c>
      <c r="O171" s="39">
        <v>233232000</v>
      </c>
      <c r="P171" s="40">
        <v>-4.5072730997746365E-3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2582.9</v>
      </c>
      <c r="F172" s="37">
        <v>2589.0833333333335</v>
      </c>
      <c r="G172" s="38">
        <v>2534.166666666667</v>
      </c>
      <c r="H172" s="38">
        <v>2485.4333333333334</v>
      </c>
      <c r="I172" s="38">
        <v>2430.5166666666669</v>
      </c>
      <c r="J172" s="38">
        <v>2637.8166666666671</v>
      </c>
      <c r="K172" s="38">
        <v>2692.733333333334</v>
      </c>
      <c r="L172" s="38">
        <v>2741.4666666666672</v>
      </c>
      <c r="M172" s="28">
        <v>2644</v>
      </c>
      <c r="N172" s="28">
        <v>2540.35</v>
      </c>
      <c r="O172" s="39">
        <v>716100</v>
      </c>
      <c r="P172" s="40">
        <v>8.1068840579710144E-2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232</v>
      </c>
      <c r="F173" s="37">
        <v>231.08333333333334</v>
      </c>
      <c r="G173" s="38">
        <v>229.4666666666667</v>
      </c>
      <c r="H173" s="38">
        <v>226.93333333333337</v>
      </c>
      <c r="I173" s="38">
        <v>225.31666666666672</v>
      </c>
      <c r="J173" s="38">
        <v>233.61666666666667</v>
      </c>
      <c r="K173" s="38">
        <v>235.23333333333329</v>
      </c>
      <c r="L173" s="38">
        <v>237.76666666666665</v>
      </c>
      <c r="M173" s="28">
        <v>232.7</v>
      </c>
      <c r="N173" s="28">
        <v>228.55</v>
      </c>
      <c r="O173" s="39">
        <v>39042893</v>
      </c>
      <c r="P173" s="40">
        <v>9.932404469582011E-3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1828.7</v>
      </c>
      <c r="F174" s="37">
        <v>1847.5666666666666</v>
      </c>
      <c r="G174" s="38">
        <v>1791.1333333333332</v>
      </c>
      <c r="H174" s="38">
        <v>1753.5666666666666</v>
      </c>
      <c r="I174" s="38">
        <v>1697.1333333333332</v>
      </c>
      <c r="J174" s="38">
        <v>1885.1333333333332</v>
      </c>
      <c r="K174" s="38">
        <v>1941.5666666666666</v>
      </c>
      <c r="L174" s="38">
        <v>1979.1333333333332</v>
      </c>
      <c r="M174" s="28">
        <v>1904</v>
      </c>
      <c r="N174" s="28">
        <v>1810</v>
      </c>
      <c r="O174" s="39">
        <v>2739517</v>
      </c>
      <c r="P174" s="40">
        <v>-8.2970027247956407E-2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180.65</v>
      </c>
      <c r="F175" s="37">
        <v>181.6</v>
      </c>
      <c r="G175" s="38">
        <v>177.95</v>
      </c>
      <c r="H175" s="38">
        <v>175.25</v>
      </c>
      <c r="I175" s="38">
        <v>171.6</v>
      </c>
      <c r="J175" s="38">
        <v>184.29999999999998</v>
      </c>
      <c r="K175" s="38">
        <v>187.95000000000002</v>
      </c>
      <c r="L175" s="38">
        <v>190.64999999999998</v>
      </c>
      <c r="M175" s="28">
        <v>185.25</v>
      </c>
      <c r="N175" s="28">
        <v>178.9</v>
      </c>
      <c r="O175" s="39">
        <v>6780000</v>
      </c>
      <c r="P175" s="40">
        <v>1.1185682326621925E-2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806.25</v>
      </c>
      <c r="F176" s="37">
        <v>804.33333333333337</v>
      </c>
      <c r="G176" s="38">
        <v>796.7166666666667</v>
      </c>
      <c r="H176" s="38">
        <v>787.18333333333328</v>
      </c>
      <c r="I176" s="38">
        <v>779.56666666666661</v>
      </c>
      <c r="J176" s="38">
        <v>813.86666666666679</v>
      </c>
      <c r="K176" s="38">
        <v>821.48333333333335</v>
      </c>
      <c r="L176" s="38">
        <v>831.01666666666688</v>
      </c>
      <c r="M176" s="28">
        <v>811.95</v>
      </c>
      <c r="N176" s="28">
        <v>794.8</v>
      </c>
      <c r="O176" s="39">
        <v>2689400</v>
      </c>
      <c r="P176" s="40">
        <v>-3.6834094368340946E-2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130.9</v>
      </c>
      <c r="F177" s="37">
        <v>130.36666666666665</v>
      </c>
      <c r="G177" s="38">
        <v>128.73333333333329</v>
      </c>
      <c r="H177" s="38">
        <v>126.56666666666663</v>
      </c>
      <c r="I177" s="38">
        <v>124.93333333333328</v>
      </c>
      <c r="J177" s="38">
        <v>132.5333333333333</v>
      </c>
      <c r="K177" s="38">
        <v>134.16666666666669</v>
      </c>
      <c r="L177" s="38">
        <v>136.33333333333331</v>
      </c>
      <c r="M177" s="28">
        <v>132</v>
      </c>
      <c r="N177" s="28">
        <v>128.19999999999999</v>
      </c>
      <c r="O177" s="39">
        <v>49256500</v>
      </c>
      <c r="P177" s="40">
        <v>-3.7622528188565922E-2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130.94999999999999</v>
      </c>
      <c r="F178" s="37">
        <v>130.45000000000002</v>
      </c>
      <c r="G178" s="38">
        <v>129.40000000000003</v>
      </c>
      <c r="H178" s="38">
        <v>127.85000000000002</v>
      </c>
      <c r="I178" s="38">
        <v>126.80000000000004</v>
      </c>
      <c r="J178" s="38">
        <v>132.00000000000003</v>
      </c>
      <c r="K178" s="38">
        <v>133.05000000000004</v>
      </c>
      <c r="L178" s="38">
        <v>134.60000000000002</v>
      </c>
      <c r="M178" s="28">
        <v>131.5</v>
      </c>
      <c r="N178" s="28">
        <v>128.9</v>
      </c>
      <c r="O178" s="39">
        <v>30810000</v>
      </c>
      <c r="P178" s="40">
        <v>1.864709383058917E-2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2554.0500000000002</v>
      </c>
      <c r="F179" s="37">
        <v>2551.7333333333336</v>
      </c>
      <c r="G179" s="38">
        <v>2533.166666666667</v>
      </c>
      <c r="H179" s="38">
        <v>2512.2833333333333</v>
      </c>
      <c r="I179" s="38">
        <v>2493.7166666666667</v>
      </c>
      <c r="J179" s="38">
        <v>2572.6166666666672</v>
      </c>
      <c r="K179" s="38">
        <v>2591.1833333333338</v>
      </c>
      <c r="L179" s="38">
        <v>2612.0666666666675</v>
      </c>
      <c r="M179" s="28">
        <v>2570.3000000000002</v>
      </c>
      <c r="N179" s="28">
        <v>2530.85</v>
      </c>
      <c r="O179" s="39">
        <v>36181250</v>
      </c>
      <c r="P179" s="40">
        <v>7.1048822579747256E-3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105.45</v>
      </c>
      <c r="F180" s="37">
        <v>105.83333333333333</v>
      </c>
      <c r="G180" s="38">
        <v>104.11666666666666</v>
      </c>
      <c r="H180" s="38">
        <v>102.78333333333333</v>
      </c>
      <c r="I180" s="38">
        <v>101.06666666666666</v>
      </c>
      <c r="J180" s="38">
        <v>107.16666666666666</v>
      </c>
      <c r="K180" s="38">
        <v>108.88333333333333</v>
      </c>
      <c r="L180" s="38">
        <v>110.21666666666665</v>
      </c>
      <c r="M180" s="28">
        <v>107.55</v>
      </c>
      <c r="N180" s="28">
        <v>104.5</v>
      </c>
      <c r="O180" s="39">
        <v>152337250</v>
      </c>
      <c r="P180" s="40">
        <v>-1.6498568048810857E-3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813.5</v>
      </c>
      <c r="F181" s="37">
        <v>815.88333333333321</v>
      </c>
      <c r="G181" s="38">
        <v>801.6666666666664</v>
      </c>
      <c r="H181" s="38">
        <v>789.83333333333314</v>
      </c>
      <c r="I181" s="38">
        <v>775.61666666666633</v>
      </c>
      <c r="J181" s="38">
        <v>827.71666666666647</v>
      </c>
      <c r="K181" s="38">
        <v>841.93333333333317</v>
      </c>
      <c r="L181" s="38">
        <v>853.76666666666654</v>
      </c>
      <c r="M181" s="28">
        <v>830.1</v>
      </c>
      <c r="N181" s="28">
        <v>804.05</v>
      </c>
      <c r="O181" s="39">
        <v>7616000</v>
      </c>
      <c r="P181" s="40">
        <v>3.8876006001909699E-2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1174.75</v>
      </c>
      <c r="F182" s="37">
        <v>1163.95</v>
      </c>
      <c r="G182" s="38">
        <v>1145.5500000000002</v>
      </c>
      <c r="H182" s="38">
        <v>1116.3500000000001</v>
      </c>
      <c r="I182" s="38">
        <v>1097.9500000000003</v>
      </c>
      <c r="J182" s="38">
        <v>1193.1500000000001</v>
      </c>
      <c r="K182" s="38">
        <v>1211.5500000000002</v>
      </c>
      <c r="L182" s="38">
        <v>1240.75</v>
      </c>
      <c r="M182" s="28">
        <v>1182.3499999999999</v>
      </c>
      <c r="N182" s="28">
        <v>1134.75</v>
      </c>
      <c r="O182" s="39">
        <v>7421250</v>
      </c>
      <c r="P182" s="40">
        <v>-3.9786511402231925E-2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511.05</v>
      </c>
      <c r="F183" s="37">
        <v>510.41666666666669</v>
      </c>
      <c r="G183" s="38">
        <v>505.08333333333337</v>
      </c>
      <c r="H183" s="38">
        <v>499.11666666666667</v>
      </c>
      <c r="I183" s="38">
        <v>493.78333333333336</v>
      </c>
      <c r="J183" s="38">
        <v>516.38333333333344</v>
      </c>
      <c r="K183" s="38">
        <v>521.7166666666667</v>
      </c>
      <c r="L183" s="38">
        <v>527.68333333333339</v>
      </c>
      <c r="M183" s="28">
        <v>515.75</v>
      </c>
      <c r="N183" s="28">
        <v>504.45</v>
      </c>
      <c r="O183" s="39">
        <v>71013000</v>
      </c>
      <c r="P183" s="40">
        <v>3.0518067043970396E-2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25449.35</v>
      </c>
      <c r="F184" s="37">
        <v>25269.016666666666</v>
      </c>
      <c r="G184" s="38">
        <v>25048.033333333333</v>
      </c>
      <c r="H184" s="38">
        <v>24646.716666666667</v>
      </c>
      <c r="I184" s="38">
        <v>24425.733333333334</v>
      </c>
      <c r="J184" s="38">
        <v>25670.333333333332</v>
      </c>
      <c r="K184" s="38">
        <v>25891.316666666662</v>
      </c>
      <c r="L184" s="38">
        <v>26292.633333333331</v>
      </c>
      <c r="M184" s="28">
        <v>25490</v>
      </c>
      <c r="N184" s="28">
        <v>24867.7</v>
      </c>
      <c r="O184" s="39">
        <v>186250</v>
      </c>
      <c r="P184" s="40">
        <v>9.404809888485826E-4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2455.3000000000002</v>
      </c>
      <c r="F185" s="37">
        <v>2440.2833333333333</v>
      </c>
      <c r="G185" s="38">
        <v>2417.7666666666664</v>
      </c>
      <c r="H185" s="38">
        <v>2380.2333333333331</v>
      </c>
      <c r="I185" s="38">
        <v>2357.7166666666662</v>
      </c>
      <c r="J185" s="38">
        <v>2477.8166666666666</v>
      </c>
      <c r="K185" s="38">
        <v>2500.3333333333339</v>
      </c>
      <c r="L185" s="38">
        <v>2537.8666666666668</v>
      </c>
      <c r="M185" s="28">
        <v>2462.8000000000002</v>
      </c>
      <c r="N185" s="28">
        <v>2402.75</v>
      </c>
      <c r="O185" s="39">
        <v>1495725</v>
      </c>
      <c r="P185" s="40">
        <v>7.9688658265381768E-3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2626.9</v>
      </c>
      <c r="F186" s="37">
        <v>2602.35</v>
      </c>
      <c r="G186" s="38">
        <v>2554.75</v>
      </c>
      <c r="H186" s="38">
        <v>2482.6</v>
      </c>
      <c r="I186" s="38">
        <v>2435</v>
      </c>
      <c r="J186" s="38">
        <v>2674.5</v>
      </c>
      <c r="K186" s="38">
        <v>2722.0999999999995</v>
      </c>
      <c r="L186" s="38">
        <v>2794.25</v>
      </c>
      <c r="M186" s="28">
        <v>2649.95</v>
      </c>
      <c r="N186" s="28">
        <v>2530.1999999999998</v>
      </c>
      <c r="O186" s="39">
        <v>3249750</v>
      </c>
      <c r="P186" s="40">
        <v>8.0260556007909732E-3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1169.1500000000001</v>
      </c>
      <c r="F187" s="37">
        <v>1158.55</v>
      </c>
      <c r="G187" s="38">
        <v>1136.75</v>
      </c>
      <c r="H187" s="38">
        <v>1104.3500000000001</v>
      </c>
      <c r="I187" s="38">
        <v>1082.5500000000002</v>
      </c>
      <c r="J187" s="38">
        <v>1190.9499999999998</v>
      </c>
      <c r="K187" s="38">
        <v>1212.7499999999995</v>
      </c>
      <c r="L187" s="38">
        <v>1245.1499999999996</v>
      </c>
      <c r="M187" s="28">
        <v>1180.3499999999999</v>
      </c>
      <c r="N187" s="28">
        <v>1126.1500000000001</v>
      </c>
      <c r="O187" s="39">
        <v>4265600</v>
      </c>
      <c r="P187" s="40">
        <v>4.426165295730513E-2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355.9</v>
      </c>
      <c r="F188" s="37">
        <v>355.98333333333335</v>
      </c>
      <c r="G188" s="38">
        <v>350.16666666666669</v>
      </c>
      <c r="H188" s="38">
        <v>344.43333333333334</v>
      </c>
      <c r="I188" s="38">
        <v>338.61666666666667</v>
      </c>
      <c r="J188" s="38">
        <v>361.7166666666667</v>
      </c>
      <c r="K188" s="38">
        <v>367.5333333333333</v>
      </c>
      <c r="L188" s="38">
        <v>373.26666666666671</v>
      </c>
      <c r="M188" s="28">
        <v>361.8</v>
      </c>
      <c r="N188" s="28">
        <v>350.25</v>
      </c>
      <c r="O188" s="39">
        <v>4903200</v>
      </c>
      <c r="P188" s="40">
        <v>-8.1922446750409619E-3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928.25</v>
      </c>
      <c r="F189" s="37">
        <v>930.35</v>
      </c>
      <c r="G189" s="38">
        <v>918.40000000000009</v>
      </c>
      <c r="H189" s="38">
        <v>908.55000000000007</v>
      </c>
      <c r="I189" s="38">
        <v>896.60000000000014</v>
      </c>
      <c r="J189" s="38">
        <v>940.2</v>
      </c>
      <c r="K189" s="38">
        <v>952.15000000000009</v>
      </c>
      <c r="L189" s="38">
        <v>962</v>
      </c>
      <c r="M189" s="28">
        <v>942.3</v>
      </c>
      <c r="N189" s="28">
        <v>920.5</v>
      </c>
      <c r="O189" s="39">
        <v>16721600</v>
      </c>
      <c r="P189" s="40">
        <v>-1.9134433768580109E-2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507.65</v>
      </c>
      <c r="F190" s="37">
        <v>505.05</v>
      </c>
      <c r="G190" s="38">
        <v>500.3</v>
      </c>
      <c r="H190" s="38">
        <v>492.95</v>
      </c>
      <c r="I190" s="38">
        <v>488.2</v>
      </c>
      <c r="J190" s="38">
        <v>512.40000000000009</v>
      </c>
      <c r="K190" s="38">
        <v>517.15000000000009</v>
      </c>
      <c r="L190" s="38">
        <v>524.5</v>
      </c>
      <c r="M190" s="28">
        <v>509.8</v>
      </c>
      <c r="N190" s="28">
        <v>497.7</v>
      </c>
      <c r="O190" s="39">
        <v>13402500</v>
      </c>
      <c r="P190" s="40">
        <v>2.2779304029304028E-2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638.9</v>
      </c>
      <c r="F191" s="37">
        <v>636.01666666666665</v>
      </c>
      <c r="G191" s="38">
        <v>629.08333333333326</v>
      </c>
      <c r="H191" s="38">
        <v>619.26666666666665</v>
      </c>
      <c r="I191" s="38">
        <v>612.33333333333326</v>
      </c>
      <c r="J191" s="38">
        <v>645.83333333333326</v>
      </c>
      <c r="K191" s="38">
        <v>652.76666666666665</v>
      </c>
      <c r="L191" s="38">
        <v>662.58333333333326</v>
      </c>
      <c r="M191" s="28">
        <v>642.95000000000005</v>
      </c>
      <c r="N191" s="28">
        <v>626.20000000000005</v>
      </c>
      <c r="O191" s="39">
        <v>1158550</v>
      </c>
      <c r="P191" s="40">
        <v>-4.2164441321152497E-2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989.65</v>
      </c>
      <c r="F192" s="37">
        <v>978.38333333333321</v>
      </c>
      <c r="G192" s="38">
        <v>962.71666666666647</v>
      </c>
      <c r="H192" s="38">
        <v>935.7833333333333</v>
      </c>
      <c r="I192" s="38">
        <v>920.11666666666656</v>
      </c>
      <c r="J192" s="38">
        <v>1005.3166666666664</v>
      </c>
      <c r="K192" s="38">
        <v>1020.9833333333331</v>
      </c>
      <c r="L192" s="38">
        <v>1047.9166666666663</v>
      </c>
      <c r="M192" s="28">
        <v>994.05</v>
      </c>
      <c r="N192" s="28">
        <v>951.45</v>
      </c>
      <c r="O192" s="39">
        <v>5683000</v>
      </c>
      <c r="P192" s="40">
        <v>3.5316969803990818E-3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1312.9</v>
      </c>
      <c r="F193" s="37">
        <v>1301.25</v>
      </c>
      <c r="G193" s="38">
        <v>1277.9000000000001</v>
      </c>
      <c r="H193" s="38">
        <v>1242.9000000000001</v>
      </c>
      <c r="I193" s="38">
        <v>1219.5500000000002</v>
      </c>
      <c r="J193" s="38">
        <v>1336.25</v>
      </c>
      <c r="K193" s="38">
        <v>1359.6</v>
      </c>
      <c r="L193" s="38">
        <v>1394.6</v>
      </c>
      <c r="M193" s="28">
        <v>1324.6</v>
      </c>
      <c r="N193" s="28">
        <v>1266.25</v>
      </c>
      <c r="O193" s="39">
        <v>4102800</v>
      </c>
      <c r="P193" s="40">
        <v>-9.1769706336939719E-3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825.1</v>
      </c>
      <c r="F194" s="37">
        <v>821.23333333333346</v>
      </c>
      <c r="G194" s="38">
        <v>815.01666666666688</v>
      </c>
      <c r="H194" s="38">
        <v>804.93333333333339</v>
      </c>
      <c r="I194" s="38">
        <v>798.71666666666681</v>
      </c>
      <c r="J194" s="38">
        <v>831.31666666666695</v>
      </c>
      <c r="K194" s="38">
        <v>837.53333333333342</v>
      </c>
      <c r="L194" s="38">
        <v>847.61666666666702</v>
      </c>
      <c r="M194" s="28">
        <v>827.45</v>
      </c>
      <c r="N194" s="28">
        <v>811.15</v>
      </c>
      <c r="O194" s="39">
        <v>8681175</v>
      </c>
      <c r="P194" s="40">
        <v>2.3331777881474569E-4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434.8</v>
      </c>
      <c r="F195" s="37">
        <v>432</v>
      </c>
      <c r="G195" s="38">
        <v>427.2</v>
      </c>
      <c r="H195" s="38">
        <v>419.59999999999997</v>
      </c>
      <c r="I195" s="38">
        <v>414.79999999999995</v>
      </c>
      <c r="J195" s="38">
        <v>439.6</v>
      </c>
      <c r="K195" s="38">
        <v>444.4</v>
      </c>
      <c r="L195" s="38">
        <v>452.00000000000006</v>
      </c>
      <c r="M195" s="28">
        <v>436.8</v>
      </c>
      <c r="N195" s="28">
        <v>424.4</v>
      </c>
      <c r="O195" s="39">
        <v>92699100</v>
      </c>
      <c r="P195" s="40">
        <v>-3.7063129843477195E-3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258.35000000000002</v>
      </c>
      <c r="F196" s="37">
        <v>259.28333333333336</v>
      </c>
      <c r="G196" s="38">
        <v>251.56666666666672</v>
      </c>
      <c r="H196" s="38">
        <v>244.78333333333336</v>
      </c>
      <c r="I196" s="38">
        <v>237.06666666666672</v>
      </c>
      <c r="J196" s="38">
        <v>266.06666666666672</v>
      </c>
      <c r="K196" s="38">
        <v>273.7833333333333</v>
      </c>
      <c r="L196" s="38">
        <v>280.56666666666672</v>
      </c>
      <c r="M196" s="28">
        <v>267</v>
      </c>
      <c r="N196" s="28">
        <v>252.5</v>
      </c>
      <c r="O196" s="39">
        <v>116768250</v>
      </c>
      <c r="P196" s="40">
        <v>0.10374529445543292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1342.85</v>
      </c>
      <c r="F197" s="37">
        <v>1344.8</v>
      </c>
      <c r="G197" s="38">
        <v>1328.05</v>
      </c>
      <c r="H197" s="38">
        <v>1313.25</v>
      </c>
      <c r="I197" s="38">
        <v>1296.5</v>
      </c>
      <c r="J197" s="38">
        <v>1359.6</v>
      </c>
      <c r="K197" s="38">
        <v>1376.35</v>
      </c>
      <c r="L197" s="38">
        <v>1391.1499999999999</v>
      </c>
      <c r="M197" s="28">
        <v>1361.55</v>
      </c>
      <c r="N197" s="28">
        <v>1330</v>
      </c>
      <c r="O197" s="39">
        <v>31930675</v>
      </c>
      <c r="P197" s="40">
        <v>1.6264714900878561E-3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3542.2</v>
      </c>
      <c r="F198" s="37">
        <v>3566.4666666666667</v>
      </c>
      <c r="G198" s="38">
        <v>3512.9333333333334</v>
      </c>
      <c r="H198" s="38">
        <v>3483.6666666666665</v>
      </c>
      <c r="I198" s="38">
        <v>3430.1333333333332</v>
      </c>
      <c r="J198" s="38">
        <v>3595.7333333333336</v>
      </c>
      <c r="K198" s="38">
        <v>3649.2666666666673</v>
      </c>
      <c r="L198" s="38">
        <v>3678.5333333333338</v>
      </c>
      <c r="M198" s="28">
        <v>3620</v>
      </c>
      <c r="N198" s="28">
        <v>3537.2</v>
      </c>
      <c r="O198" s="39">
        <v>11892150</v>
      </c>
      <c r="P198" s="40">
        <v>4.3734119722481868E-2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1349.3</v>
      </c>
      <c r="F199" s="37">
        <v>1355.9333333333334</v>
      </c>
      <c r="G199" s="38">
        <v>1324.5666666666668</v>
      </c>
      <c r="H199" s="38">
        <v>1299.8333333333335</v>
      </c>
      <c r="I199" s="38">
        <v>1268.4666666666669</v>
      </c>
      <c r="J199" s="38">
        <v>1380.6666666666667</v>
      </c>
      <c r="K199" s="38">
        <v>1412.0333333333335</v>
      </c>
      <c r="L199" s="38">
        <v>1436.7666666666667</v>
      </c>
      <c r="M199" s="28">
        <v>1387.3</v>
      </c>
      <c r="N199" s="28">
        <v>1331.2</v>
      </c>
      <c r="O199" s="39">
        <v>14662800</v>
      </c>
      <c r="P199" s="40">
        <v>6.8806394462527292E-3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2502.3000000000002</v>
      </c>
      <c r="F200" s="37">
        <v>2475.9166666666665</v>
      </c>
      <c r="G200" s="38">
        <v>2442.8833333333332</v>
      </c>
      <c r="H200" s="38">
        <v>2383.4666666666667</v>
      </c>
      <c r="I200" s="38">
        <v>2350.4333333333334</v>
      </c>
      <c r="J200" s="38">
        <v>2535.333333333333</v>
      </c>
      <c r="K200" s="38">
        <v>2568.3666666666668</v>
      </c>
      <c r="L200" s="38">
        <v>2627.7833333333328</v>
      </c>
      <c r="M200" s="28">
        <v>2508.9499999999998</v>
      </c>
      <c r="N200" s="28">
        <v>2416.5</v>
      </c>
      <c r="O200" s="39">
        <v>6098250</v>
      </c>
      <c r="P200" s="40">
        <v>-1.8291578629640808E-2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2866.55</v>
      </c>
      <c r="F201" s="37">
        <v>2857.7333333333336</v>
      </c>
      <c r="G201" s="38">
        <v>2827.4666666666672</v>
      </c>
      <c r="H201" s="38">
        <v>2788.3833333333337</v>
      </c>
      <c r="I201" s="38">
        <v>2758.1166666666672</v>
      </c>
      <c r="J201" s="38">
        <v>2896.8166666666671</v>
      </c>
      <c r="K201" s="38">
        <v>2927.0833333333335</v>
      </c>
      <c r="L201" s="38">
        <v>2966.166666666667</v>
      </c>
      <c r="M201" s="28">
        <v>2888</v>
      </c>
      <c r="N201" s="28">
        <v>2818.65</v>
      </c>
      <c r="O201" s="39">
        <v>684750</v>
      </c>
      <c r="P201" s="40">
        <v>-4.0630472854640984E-2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564.25</v>
      </c>
      <c r="F202" s="37">
        <v>558.06666666666672</v>
      </c>
      <c r="G202" s="38">
        <v>546.98333333333346</v>
      </c>
      <c r="H202" s="38">
        <v>529.7166666666667</v>
      </c>
      <c r="I202" s="38">
        <v>518.63333333333344</v>
      </c>
      <c r="J202" s="38">
        <v>575.33333333333348</v>
      </c>
      <c r="K202" s="38">
        <v>586.41666666666674</v>
      </c>
      <c r="L202" s="38">
        <v>603.68333333333351</v>
      </c>
      <c r="M202" s="28">
        <v>569.15</v>
      </c>
      <c r="N202" s="28">
        <v>540.79999999999995</v>
      </c>
      <c r="O202" s="39">
        <v>3336000</v>
      </c>
      <c r="P202" s="40">
        <v>0.11814982403217697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1227.55</v>
      </c>
      <c r="F203" s="37">
        <v>1231.6666666666667</v>
      </c>
      <c r="G203" s="38">
        <v>1213.4333333333334</v>
      </c>
      <c r="H203" s="38">
        <v>1199.3166666666666</v>
      </c>
      <c r="I203" s="38">
        <v>1181.0833333333333</v>
      </c>
      <c r="J203" s="38">
        <v>1245.7833333333335</v>
      </c>
      <c r="K203" s="38">
        <v>1264.0166666666667</v>
      </c>
      <c r="L203" s="38">
        <v>1278.1333333333337</v>
      </c>
      <c r="M203" s="28">
        <v>1249.9000000000001</v>
      </c>
      <c r="N203" s="28">
        <v>1217.55</v>
      </c>
      <c r="O203" s="39">
        <v>2881875</v>
      </c>
      <c r="P203" s="40">
        <v>-2.0085362791865428E-3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657.85</v>
      </c>
      <c r="F204" s="37">
        <v>654.38333333333333</v>
      </c>
      <c r="G204" s="38">
        <v>642.2166666666667</v>
      </c>
      <c r="H204" s="38">
        <v>626.58333333333337</v>
      </c>
      <c r="I204" s="38">
        <v>614.41666666666674</v>
      </c>
      <c r="J204" s="38">
        <v>670.01666666666665</v>
      </c>
      <c r="K204" s="38">
        <v>682.18333333333339</v>
      </c>
      <c r="L204" s="38">
        <v>697.81666666666661</v>
      </c>
      <c r="M204" s="28">
        <v>666.55</v>
      </c>
      <c r="N204" s="28">
        <v>638.75</v>
      </c>
      <c r="O204" s="39">
        <v>7393400</v>
      </c>
      <c r="P204" s="40">
        <v>-9.4589481649640561E-4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1514.3</v>
      </c>
      <c r="F205" s="37">
        <v>1514.0999999999997</v>
      </c>
      <c r="G205" s="38">
        <v>1501.0499999999993</v>
      </c>
      <c r="H205" s="38">
        <v>1487.7999999999995</v>
      </c>
      <c r="I205" s="38">
        <v>1474.7499999999991</v>
      </c>
      <c r="J205" s="38">
        <v>1527.3499999999995</v>
      </c>
      <c r="K205" s="38">
        <v>1540.4</v>
      </c>
      <c r="L205" s="38">
        <v>1553.6499999999996</v>
      </c>
      <c r="M205" s="28">
        <v>1527.15</v>
      </c>
      <c r="N205" s="28">
        <v>1500.85</v>
      </c>
      <c r="O205" s="39">
        <v>1081850</v>
      </c>
      <c r="P205" s="40">
        <v>7.1032571032571032E-2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6661.9</v>
      </c>
      <c r="F206" s="37">
        <v>6652.416666666667</v>
      </c>
      <c r="G206" s="38">
        <v>6594.8333333333339</v>
      </c>
      <c r="H206" s="38">
        <v>6527.7666666666673</v>
      </c>
      <c r="I206" s="38">
        <v>6470.1833333333343</v>
      </c>
      <c r="J206" s="38">
        <v>6719.4833333333336</v>
      </c>
      <c r="K206" s="38">
        <v>6777.0666666666675</v>
      </c>
      <c r="L206" s="38">
        <v>6844.1333333333332</v>
      </c>
      <c r="M206" s="28">
        <v>6710</v>
      </c>
      <c r="N206" s="28">
        <v>6585.35</v>
      </c>
      <c r="O206" s="39">
        <v>1986800</v>
      </c>
      <c r="P206" s="40">
        <v>-2.8269588183507777E-2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808.1</v>
      </c>
      <c r="F207" s="37">
        <v>814.46666666666658</v>
      </c>
      <c r="G207" s="38">
        <v>788.93333333333317</v>
      </c>
      <c r="H207" s="38">
        <v>769.76666666666654</v>
      </c>
      <c r="I207" s="38">
        <v>744.23333333333312</v>
      </c>
      <c r="J207" s="38">
        <v>833.63333333333321</v>
      </c>
      <c r="K207" s="38">
        <v>859.16666666666674</v>
      </c>
      <c r="L207" s="38">
        <v>878.33333333333326</v>
      </c>
      <c r="M207" s="28">
        <v>840</v>
      </c>
      <c r="N207" s="28">
        <v>795.3</v>
      </c>
      <c r="O207" s="39">
        <v>23327200</v>
      </c>
      <c r="P207" s="40">
        <v>-1.0577297778767466E-3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425.3</v>
      </c>
      <c r="F208" s="37">
        <v>425.63333333333338</v>
      </c>
      <c r="G208" s="38">
        <v>418.96666666666675</v>
      </c>
      <c r="H208" s="38">
        <v>412.63333333333338</v>
      </c>
      <c r="I208" s="38">
        <v>405.96666666666675</v>
      </c>
      <c r="J208" s="38">
        <v>431.96666666666675</v>
      </c>
      <c r="K208" s="38">
        <v>438.63333333333338</v>
      </c>
      <c r="L208" s="38">
        <v>444.96666666666675</v>
      </c>
      <c r="M208" s="28">
        <v>432.3</v>
      </c>
      <c r="N208" s="28">
        <v>419.3</v>
      </c>
      <c r="O208" s="39">
        <v>61541200</v>
      </c>
      <c r="P208" s="40">
        <v>1.9724676392027945E-2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1251.8499999999999</v>
      </c>
      <c r="F209" s="37">
        <v>1261.8833333333332</v>
      </c>
      <c r="G209" s="38">
        <v>1234.9166666666665</v>
      </c>
      <c r="H209" s="38">
        <v>1217.9833333333333</v>
      </c>
      <c r="I209" s="38">
        <v>1191.0166666666667</v>
      </c>
      <c r="J209" s="38">
        <v>1278.8166666666664</v>
      </c>
      <c r="K209" s="38">
        <v>1305.7833333333331</v>
      </c>
      <c r="L209" s="38">
        <v>1322.7166666666662</v>
      </c>
      <c r="M209" s="28">
        <v>1288.8499999999999</v>
      </c>
      <c r="N209" s="28">
        <v>1244.95</v>
      </c>
      <c r="O209" s="39">
        <v>3608500</v>
      </c>
      <c r="P209" s="40">
        <v>5.403826493354754E-2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1628.2</v>
      </c>
      <c r="F210" s="37">
        <v>1637.3833333333332</v>
      </c>
      <c r="G210" s="38">
        <v>1604.8166666666664</v>
      </c>
      <c r="H210" s="38">
        <v>1581.4333333333332</v>
      </c>
      <c r="I210" s="38">
        <v>1548.8666666666663</v>
      </c>
      <c r="J210" s="38">
        <v>1660.7666666666664</v>
      </c>
      <c r="K210" s="38">
        <v>1693.333333333333</v>
      </c>
      <c r="L210" s="38">
        <v>1716.7166666666665</v>
      </c>
      <c r="M210" s="28">
        <v>1669.95</v>
      </c>
      <c r="N210" s="28">
        <v>1614</v>
      </c>
      <c r="O210" s="39">
        <v>1266500</v>
      </c>
      <c r="P210" s="40">
        <v>-1.6119634880559331E-2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540.79999999999995</v>
      </c>
      <c r="F211" s="37">
        <v>542.83333333333337</v>
      </c>
      <c r="G211" s="38">
        <v>535.7166666666667</v>
      </c>
      <c r="H211" s="38">
        <v>530.63333333333333</v>
      </c>
      <c r="I211" s="38">
        <v>523.51666666666665</v>
      </c>
      <c r="J211" s="38">
        <v>547.91666666666674</v>
      </c>
      <c r="K211" s="38">
        <v>555.0333333333333</v>
      </c>
      <c r="L211" s="38">
        <v>560.11666666666679</v>
      </c>
      <c r="M211" s="28">
        <v>549.95000000000005</v>
      </c>
      <c r="N211" s="28">
        <v>537.75</v>
      </c>
      <c r="O211" s="39">
        <v>31991200</v>
      </c>
      <c r="P211" s="40">
        <v>6.9498652834084559E-3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275.35000000000002</v>
      </c>
      <c r="F212" s="37">
        <v>273.90000000000003</v>
      </c>
      <c r="G212" s="38">
        <v>269.70000000000005</v>
      </c>
      <c r="H212" s="38">
        <v>264.05</v>
      </c>
      <c r="I212" s="38">
        <v>259.85000000000002</v>
      </c>
      <c r="J212" s="38">
        <v>279.55000000000007</v>
      </c>
      <c r="K212" s="38">
        <v>283.75</v>
      </c>
      <c r="L212" s="38">
        <v>289.40000000000009</v>
      </c>
      <c r="M212" s="28">
        <v>278.10000000000002</v>
      </c>
      <c r="N212" s="28">
        <v>268.25</v>
      </c>
      <c r="O212" s="39">
        <v>87876000</v>
      </c>
      <c r="P212" s="40">
        <v>1.496881496881497E-2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365.45</v>
      </c>
      <c r="F213" s="37">
        <v>364</v>
      </c>
      <c r="G213" s="38">
        <v>360.1</v>
      </c>
      <c r="H213" s="38">
        <v>354.75</v>
      </c>
      <c r="I213" s="38">
        <v>350.85</v>
      </c>
      <c r="J213" s="38">
        <v>369.35</v>
      </c>
      <c r="K213" s="38">
        <v>373.25</v>
      </c>
      <c r="L213" s="38">
        <v>378.6</v>
      </c>
      <c r="M213" s="28">
        <v>367.9</v>
      </c>
      <c r="N213" s="28">
        <v>358.65</v>
      </c>
      <c r="O213" s="39">
        <v>18308400</v>
      </c>
      <c r="P213" s="40">
        <v>6.0444874274661504E-3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3"/>
      <c r="L8" s="50"/>
      <c r="M8" s="50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17173.650000000001</v>
      </c>
      <c r="D10" s="32">
        <v>17159.75</v>
      </c>
      <c r="E10" s="32">
        <v>17081.75</v>
      </c>
      <c r="F10" s="32">
        <v>16989.849999999999</v>
      </c>
      <c r="G10" s="32">
        <v>16911.849999999999</v>
      </c>
      <c r="H10" s="32">
        <v>17251.650000000001</v>
      </c>
      <c r="I10" s="32">
        <v>17329.650000000001</v>
      </c>
      <c r="J10" s="32">
        <v>17421.550000000003</v>
      </c>
      <c r="K10" s="34">
        <v>17237.75</v>
      </c>
      <c r="L10" s="34">
        <v>17067.849999999999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36729</v>
      </c>
      <c r="D11" s="37">
        <v>36712.066666666673</v>
      </c>
      <c r="E11" s="37">
        <v>36458.283333333347</v>
      </c>
      <c r="F11" s="37">
        <v>36187.566666666673</v>
      </c>
      <c r="G11" s="37">
        <v>35933.783333333347</v>
      </c>
      <c r="H11" s="37">
        <v>36982.783333333347</v>
      </c>
      <c r="I11" s="37">
        <v>37236.566666666673</v>
      </c>
      <c r="J11" s="37">
        <v>37507.283333333347</v>
      </c>
      <c r="K11" s="28">
        <v>36965.85</v>
      </c>
      <c r="L11" s="28">
        <v>36441.35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2765.4</v>
      </c>
      <c r="D12" s="37">
        <v>2746.5499999999997</v>
      </c>
      <c r="E12" s="37">
        <v>2725.1999999999994</v>
      </c>
      <c r="F12" s="37">
        <v>2684.9999999999995</v>
      </c>
      <c r="G12" s="37">
        <v>2663.6499999999992</v>
      </c>
      <c r="H12" s="37">
        <v>2786.7499999999995</v>
      </c>
      <c r="I12" s="37">
        <v>2808.1</v>
      </c>
      <c r="J12" s="37">
        <v>2848.2999999999997</v>
      </c>
      <c r="K12" s="28">
        <v>2767.9</v>
      </c>
      <c r="L12" s="28">
        <v>2706.35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5110.3999999999996</v>
      </c>
      <c r="D13" s="37">
        <v>5100.5666666666666</v>
      </c>
      <c r="E13" s="37">
        <v>5078.9833333333336</v>
      </c>
      <c r="F13" s="37">
        <v>5047.5666666666666</v>
      </c>
      <c r="G13" s="37">
        <v>5025.9833333333336</v>
      </c>
      <c r="H13" s="37">
        <v>5131.9833333333336</v>
      </c>
      <c r="I13" s="37">
        <v>5153.5666666666675</v>
      </c>
      <c r="J13" s="37">
        <v>5184.9833333333336</v>
      </c>
      <c r="K13" s="28">
        <v>5122.1499999999996</v>
      </c>
      <c r="L13" s="28">
        <v>5069.1499999999996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32780.050000000003</v>
      </c>
      <c r="D14" s="37">
        <v>32915.700000000004</v>
      </c>
      <c r="E14" s="37">
        <v>32465.250000000007</v>
      </c>
      <c r="F14" s="37">
        <v>32150.450000000004</v>
      </c>
      <c r="G14" s="37">
        <v>31700.000000000007</v>
      </c>
      <c r="H14" s="37">
        <v>33230.500000000007</v>
      </c>
      <c r="I14" s="37">
        <v>33680.950000000004</v>
      </c>
      <c r="J14" s="37">
        <v>33995.750000000007</v>
      </c>
      <c r="K14" s="28">
        <v>33366.15</v>
      </c>
      <c r="L14" s="28">
        <v>32600.9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4426.1000000000004</v>
      </c>
      <c r="D15" s="37">
        <v>4409.7</v>
      </c>
      <c r="E15" s="37">
        <v>4388.3999999999996</v>
      </c>
      <c r="F15" s="37">
        <v>4350.7</v>
      </c>
      <c r="G15" s="37">
        <v>4329.3999999999996</v>
      </c>
      <c r="H15" s="37">
        <v>4447.3999999999996</v>
      </c>
      <c r="I15" s="37">
        <v>4468.7000000000007</v>
      </c>
      <c r="J15" s="37">
        <v>4506.3999999999996</v>
      </c>
      <c r="K15" s="28">
        <v>4431</v>
      </c>
      <c r="L15" s="28">
        <v>4372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8352.25</v>
      </c>
      <c r="D16" s="37">
        <v>8337.6999999999989</v>
      </c>
      <c r="E16" s="37">
        <v>8291.6999999999971</v>
      </c>
      <c r="F16" s="37">
        <v>8231.1499999999978</v>
      </c>
      <c r="G16" s="37">
        <v>8185.149999999996</v>
      </c>
      <c r="H16" s="37">
        <v>8398.2499999999982</v>
      </c>
      <c r="I16" s="37">
        <v>8444.2500000000018</v>
      </c>
      <c r="J16" s="37">
        <v>8504.7999999999993</v>
      </c>
      <c r="K16" s="28">
        <v>8383.7000000000007</v>
      </c>
      <c r="L16" s="28">
        <v>8277.15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2155.1999999999998</v>
      </c>
      <c r="D17" s="37">
        <v>2183.9166666666665</v>
      </c>
      <c r="E17" s="37">
        <v>2118.9333333333329</v>
      </c>
      <c r="F17" s="37">
        <v>2082.6666666666665</v>
      </c>
      <c r="G17" s="37">
        <v>2017.6833333333329</v>
      </c>
      <c r="H17" s="37">
        <v>2220.1833333333329</v>
      </c>
      <c r="I17" s="37">
        <v>2285.1666666666665</v>
      </c>
      <c r="J17" s="37">
        <v>2321.4333333333329</v>
      </c>
      <c r="K17" s="28">
        <v>2248.9</v>
      </c>
      <c r="L17" s="28">
        <v>2147.65</v>
      </c>
      <c r="M17" s="28">
        <v>4.4219400000000002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1380.2</v>
      </c>
      <c r="D18" s="37">
        <v>1382.3333333333333</v>
      </c>
      <c r="E18" s="37">
        <v>1361.8666666666666</v>
      </c>
      <c r="F18" s="37">
        <v>1343.5333333333333</v>
      </c>
      <c r="G18" s="37">
        <v>1323.0666666666666</v>
      </c>
      <c r="H18" s="37">
        <v>1400.6666666666665</v>
      </c>
      <c r="I18" s="37">
        <v>1421.1333333333332</v>
      </c>
      <c r="J18" s="37">
        <v>1439.4666666666665</v>
      </c>
      <c r="K18" s="28">
        <v>1402.8</v>
      </c>
      <c r="L18" s="28">
        <v>1364</v>
      </c>
      <c r="M18" s="28">
        <v>15.019130000000001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939.45</v>
      </c>
      <c r="D19" s="37">
        <v>938.76666666666677</v>
      </c>
      <c r="E19" s="37">
        <v>926.98333333333358</v>
      </c>
      <c r="F19" s="37">
        <v>914.51666666666677</v>
      </c>
      <c r="G19" s="37">
        <v>902.73333333333358</v>
      </c>
      <c r="H19" s="37">
        <v>951.23333333333358</v>
      </c>
      <c r="I19" s="37">
        <v>963.01666666666665</v>
      </c>
      <c r="J19" s="37">
        <v>975.48333333333358</v>
      </c>
      <c r="K19" s="28">
        <v>950.55</v>
      </c>
      <c r="L19" s="28">
        <v>926.3</v>
      </c>
      <c r="M19" s="28">
        <v>3.7086100000000002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2233.85</v>
      </c>
      <c r="D20" s="37">
        <v>2210.2000000000003</v>
      </c>
      <c r="E20" s="37">
        <v>2180.4000000000005</v>
      </c>
      <c r="F20" s="37">
        <v>2126.9500000000003</v>
      </c>
      <c r="G20" s="37">
        <v>2097.1500000000005</v>
      </c>
      <c r="H20" s="37">
        <v>2263.6500000000005</v>
      </c>
      <c r="I20" s="37">
        <v>2293.4500000000007</v>
      </c>
      <c r="J20" s="37">
        <v>2346.9000000000005</v>
      </c>
      <c r="K20" s="28">
        <v>2240</v>
      </c>
      <c r="L20" s="28">
        <v>2156.75</v>
      </c>
      <c r="M20" s="28">
        <v>17.474340000000002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2970.5</v>
      </c>
      <c r="D21" s="37">
        <v>2878.1333333333332</v>
      </c>
      <c r="E21" s="37">
        <v>2744.3666666666663</v>
      </c>
      <c r="F21" s="37">
        <v>2518.2333333333331</v>
      </c>
      <c r="G21" s="37">
        <v>2384.4666666666662</v>
      </c>
      <c r="H21" s="37">
        <v>3104.2666666666664</v>
      </c>
      <c r="I21" s="37">
        <v>3238.0333333333328</v>
      </c>
      <c r="J21" s="37">
        <v>3464.1666666666665</v>
      </c>
      <c r="K21" s="28">
        <v>3011.9</v>
      </c>
      <c r="L21" s="28">
        <v>2652</v>
      </c>
      <c r="M21" s="28">
        <v>24.193639999999998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842.7</v>
      </c>
      <c r="D22" s="37">
        <v>836.94999999999993</v>
      </c>
      <c r="E22" s="37">
        <v>827.14999999999986</v>
      </c>
      <c r="F22" s="37">
        <v>811.59999999999991</v>
      </c>
      <c r="G22" s="37">
        <v>801.79999999999984</v>
      </c>
      <c r="H22" s="37">
        <v>852.49999999999989</v>
      </c>
      <c r="I22" s="37">
        <v>862.29999999999984</v>
      </c>
      <c r="J22" s="37">
        <v>877.84999999999991</v>
      </c>
      <c r="K22" s="28">
        <v>846.75</v>
      </c>
      <c r="L22" s="28">
        <v>821.4</v>
      </c>
      <c r="M22" s="28">
        <v>39.698779999999999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2495</v>
      </c>
      <c r="D23" s="37">
        <v>2445.9166666666665</v>
      </c>
      <c r="E23" s="37">
        <v>2371.7833333333328</v>
      </c>
      <c r="F23" s="37">
        <v>2248.5666666666662</v>
      </c>
      <c r="G23" s="37">
        <v>2174.4333333333325</v>
      </c>
      <c r="H23" s="37">
        <v>2569.1333333333332</v>
      </c>
      <c r="I23" s="37">
        <v>2643.2666666666673</v>
      </c>
      <c r="J23" s="37">
        <v>2766.4833333333336</v>
      </c>
      <c r="K23" s="28">
        <v>2520.0500000000002</v>
      </c>
      <c r="L23" s="28">
        <v>2322.6999999999998</v>
      </c>
      <c r="M23" s="28">
        <v>2.88489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2728.3</v>
      </c>
      <c r="D24" s="37">
        <v>2686.7666666666669</v>
      </c>
      <c r="E24" s="37">
        <v>2621.5333333333338</v>
      </c>
      <c r="F24" s="37">
        <v>2514.7666666666669</v>
      </c>
      <c r="G24" s="37">
        <v>2449.5333333333338</v>
      </c>
      <c r="H24" s="37">
        <v>2793.5333333333338</v>
      </c>
      <c r="I24" s="37">
        <v>2858.7666666666664</v>
      </c>
      <c r="J24" s="37">
        <v>2965.5333333333338</v>
      </c>
      <c r="K24" s="28">
        <v>2752</v>
      </c>
      <c r="L24" s="28">
        <v>2580</v>
      </c>
      <c r="M24" s="28">
        <v>5.3202199999999999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114.65</v>
      </c>
      <c r="D25" s="37">
        <v>114.95</v>
      </c>
      <c r="E25" s="37">
        <v>113.55000000000001</v>
      </c>
      <c r="F25" s="37">
        <v>112.45</v>
      </c>
      <c r="G25" s="37">
        <v>111.05000000000001</v>
      </c>
      <c r="H25" s="37">
        <v>116.05000000000001</v>
      </c>
      <c r="I25" s="37">
        <v>117.45000000000002</v>
      </c>
      <c r="J25" s="37">
        <v>118.55000000000001</v>
      </c>
      <c r="K25" s="28">
        <v>116.35</v>
      </c>
      <c r="L25" s="28">
        <v>113.85</v>
      </c>
      <c r="M25" s="28">
        <v>25.303419999999999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293.2</v>
      </c>
      <c r="D26" s="37">
        <v>292.51666666666665</v>
      </c>
      <c r="E26" s="37">
        <v>286.93333333333328</v>
      </c>
      <c r="F26" s="37">
        <v>280.66666666666663</v>
      </c>
      <c r="G26" s="37">
        <v>275.08333333333326</v>
      </c>
      <c r="H26" s="37">
        <v>298.7833333333333</v>
      </c>
      <c r="I26" s="37">
        <v>304.36666666666667</v>
      </c>
      <c r="J26" s="37">
        <v>310.63333333333333</v>
      </c>
      <c r="K26" s="28">
        <v>298.10000000000002</v>
      </c>
      <c r="L26" s="28">
        <v>286.25</v>
      </c>
      <c r="M26" s="28">
        <v>16.873100000000001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1734.4</v>
      </c>
      <c r="D27" s="37">
        <v>1729.7333333333336</v>
      </c>
      <c r="E27" s="37">
        <v>1709.5666666666671</v>
      </c>
      <c r="F27" s="37">
        <v>1684.7333333333336</v>
      </c>
      <c r="G27" s="37">
        <v>1664.5666666666671</v>
      </c>
      <c r="H27" s="37">
        <v>1754.5666666666671</v>
      </c>
      <c r="I27" s="37">
        <v>1774.7333333333336</v>
      </c>
      <c r="J27" s="37">
        <v>1799.5666666666671</v>
      </c>
      <c r="K27" s="28">
        <v>1749.9</v>
      </c>
      <c r="L27" s="28">
        <v>1704.9</v>
      </c>
      <c r="M27" s="28">
        <v>0.63163000000000002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775.15</v>
      </c>
      <c r="D28" s="37">
        <v>772.9</v>
      </c>
      <c r="E28" s="37">
        <v>767.84999999999991</v>
      </c>
      <c r="F28" s="37">
        <v>760.55</v>
      </c>
      <c r="G28" s="37">
        <v>755.49999999999989</v>
      </c>
      <c r="H28" s="37">
        <v>780.19999999999993</v>
      </c>
      <c r="I28" s="37">
        <v>785.24999999999989</v>
      </c>
      <c r="J28" s="37">
        <v>792.55</v>
      </c>
      <c r="K28" s="28">
        <v>777.95</v>
      </c>
      <c r="L28" s="28">
        <v>765.6</v>
      </c>
      <c r="M28" s="28">
        <v>1.0870899999999999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3444.35</v>
      </c>
      <c r="D29" s="37">
        <v>3436.4333333333329</v>
      </c>
      <c r="E29" s="37">
        <v>3397.9166666666661</v>
      </c>
      <c r="F29" s="37">
        <v>3351.4833333333331</v>
      </c>
      <c r="G29" s="37">
        <v>3312.9666666666662</v>
      </c>
      <c r="H29" s="37">
        <v>3482.8666666666659</v>
      </c>
      <c r="I29" s="37">
        <v>3521.3833333333332</v>
      </c>
      <c r="J29" s="37">
        <v>3567.8166666666657</v>
      </c>
      <c r="K29" s="28">
        <v>3474.95</v>
      </c>
      <c r="L29" s="28">
        <v>3390</v>
      </c>
      <c r="M29" s="28">
        <v>1.29373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568.45000000000005</v>
      </c>
      <c r="D30" s="37">
        <v>566.4</v>
      </c>
      <c r="E30" s="37">
        <v>560.84999999999991</v>
      </c>
      <c r="F30" s="37">
        <v>553.24999999999989</v>
      </c>
      <c r="G30" s="37">
        <v>547.69999999999982</v>
      </c>
      <c r="H30" s="37">
        <v>574</v>
      </c>
      <c r="I30" s="37">
        <v>579.54999999999995</v>
      </c>
      <c r="J30" s="37">
        <v>587.15000000000009</v>
      </c>
      <c r="K30" s="28">
        <v>571.95000000000005</v>
      </c>
      <c r="L30" s="28">
        <v>558.79999999999995</v>
      </c>
      <c r="M30" s="28">
        <v>3.16615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363.4</v>
      </c>
      <c r="D31" s="37">
        <v>367.84999999999997</v>
      </c>
      <c r="E31" s="37">
        <v>356.04999999999995</v>
      </c>
      <c r="F31" s="37">
        <v>348.7</v>
      </c>
      <c r="G31" s="37">
        <v>336.9</v>
      </c>
      <c r="H31" s="37">
        <v>375.19999999999993</v>
      </c>
      <c r="I31" s="37">
        <v>387</v>
      </c>
      <c r="J31" s="37">
        <v>394.34999999999991</v>
      </c>
      <c r="K31" s="28">
        <v>379.65</v>
      </c>
      <c r="L31" s="28">
        <v>360.5</v>
      </c>
      <c r="M31" s="28">
        <v>109.36057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4554.5</v>
      </c>
      <c r="D32" s="37">
        <v>4605.6500000000005</v>
      </c>
      <c r="E32" s="37">
        <v>4466.8500000000013</v>
      </c>
      <c r="F32" s="37">
        <v>4379.2000000000007</v>
      </c>
      <c r="G32" s="37">
        <v>4240.4000000000015</v>
      </c>
      <c r="H32" s="37">
        <v>4693.3000000000011</v>
      </c>
      <c r="I32" s="37">
        <v>4832.1000000000004</v>
      </c>
      <c r="J32" s="37">
        <v>4919.7500000000009</v>
      </c>
      <c r="K32" s="28">
        <v>4744.45</v>
      </c>
      <c r="L32" s="28">
        <v>4518</v>
      </c>
      <c r="M32" s="28">
        <v>5.7948199999999996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190.1</v>
      </c>
      <c r="D33" s="37">
        <v>191.14999999999998</v>
      </c>
      <c r="E33" s="37">
        <v>187.84999999999997</v>
      </c>
      <c r="F33" s="37">
        <v>185.6</v>
      </c>
      <c r="G33" s="37">
        <v>182.29999999999998</v>
      </c>
      <c r="H33" s="37">
        <v>193.39999999999995</v>
      </c>
      <c r="I33" s="37">
        <v>196.69999999999996</v>
      </c>
      <c r="J33" s="37">
        <v>198.94999999999993</v>
      </c>
      <c r="K33" s="28">
        <v>194.45</v>
      </c>
      <c r="L33" s="28">
        <v>188.9</v>
      </c>
      <c r="M33" s="28">
        <v>23.03227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127.6</v>
      </c>
      <c r="D34" s="37">
        <v>127.09999999999998</v>
      </c>
      <c r="E34" s="37">
        <v>125.74999999999997</v>
      </c>
      <c r="F34" s="37">
        <v>123.89999999999999</v>
      </c>
      <c r="G34" s="37">
        <v>122.54999999999998</v>
      </c>
      <c r="H34" s="37">
        <v>128.94999999999996</v>
      </c>
      <c r="I34" s="37">
        <v>130.29999999999995</v>
      </c>
      <c r="J34" s="37">
        <v>132.14999999999995</v>
      </c>
      <c r="K34" s="28">
        <v>128.44999999999999</v>
      </c>
      <c r="L34" s="28">
        <v>125.25</v>
      </c>
      <c r="M34" s="28">
        <v>72.839290000000005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3021.55</v>
      </c>
      <c r="D35" s="37">
        <v>3030.85</v>
      </c>
      <c r="E35" s="37">
        <v>3003.7</v>
      </c>
      <c r="F35" s="37">
        <v>2985.85</v>
      </c>
      <c r="G35" s="37">
        <v>2958.7</v>
      </c>
      <c r="H35" s="37">
        <v>3048.7</v>
      </c>
      <c r="I35" s="37">
        <v>3075.8500000000004</v>
      </c>
      <c r="J35" s="37">
        <v>3093.7</v>
      </c>
      <c r="K35" s="28">
        <v>3058</v>
      </c>
      <c r="L35" s="28">
        <v>3013</v>
      </c>
      <c r="M35" s="28">
        <v>10.32504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2100.85</v>
      </c>
      <c r="D36" s="37">
        <v>2091.9666666666667</v>
      </c>
      <c r="E36" s="37">
        <v>2056.9333333333334</v>
      </c>
      <c r="F36" s="37">
        <v>2013.0166666666669</v>
      </c>
      <c r="G36" s="37">
        <v>1977.9833333333336</v>
      </c>
      <c r="H36" s="37">
        <v>2135.8833333333332</v>
      </c>
      <c r="I36" s="37">
        <v>2170.916666666667</v>
      </c>
      <c r="J36" s="37">
        <v>2214.833333333333</v>
      </c>
      <c r="K36" s="28">
        <v>2127</v>
      </c>
      <c r="L36" s="28">
        <v>2048.0500000000002</v>
      </c>
      <c r="M36" s="28">
        <v>2.82084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673.7</v>
      </c>
      <c r="D37" s="37">
        <v>674.56666666666672</v>
      </c>
      <c r="E37" s="37">
        <v>663.13333333333344</v>
      </c>
      <c r="F37" s="37">
        <v>652.56666666666672</v>
      </c>
      <c r="G37" s="37">
        <v>641.13333333333344</v>
      </c>
      <c r="H37" s="37">
        <v>685.13333333333344</v>
      </c>
      <c r="I37" s="37">
        <v>696.56666666666661</v>
      </c>
      <c r="J37" s="37">
        <v>707.13333333333344</v>
      </c>
      <c r="K37" s="28">
        <v>686</v>
      </c>
      <c r="L37" s="28">
        <v>664</v>
      </c>
      <c r="M37" s="28">
        <v>10.51033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4056</v>
      </c>
      <c r="D38" s="37">
        <v>4048</v>
      </c>
      <c r="E38" s="37">
        <v>4017</v>
      </c>
      <c r="F38" s="37">
        <v>3978</v>
      </c>
      <c r="G38" s="37">
        <v>3947</v>
      </c>
      <c r="H38" s="37">
        <v>4087</v>
      </c>
      <c r="I38" s="37">
        <v>4118</v>
      </c>
      <c r="J38" s="37">
        <v>4157</v>
      </c>
      <c r="K38" s="28">
        <v>4079</v>
      </c>
      <c r="L38" s="28">
        <v>4009</v>
      </c>
      <c r="M38" s="28">
        <v>1.9390400000000001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798.85</v>
      </c>
      <c r="D39" s="37">
        <v>792.16666666666663</v>
      </c>
      <c r="E39" s="37">
        <v>782.68333333333328</v>
      </c>
      <c r="F39" s="37">
        <v>766.51666666666665</v>
      </c>
      <c r="G39" s="37">
        <v>757.0333333333333</v>
      </c>
      <c r="H39" s="37">
        <v>808.33333333333326</v>
      </c>
      <c r="I39" s="37">
        <v>817.81666666666661</v>
      </c>
      <c r="J39" s="37">
        <v>833.98333333333323</v>
      </c>
      <c r="K39" s="28">
        <v>801.65</v>
      </c>
      <c r="L39" s="28">
        <v>776</v>
      </c>
      <c r="M39" s="28">
        <v>114.78317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3714.6</v>
      </c>
      <c r="D40" s="37">
        <v>3706.0333333333333</v>
      </c>
      <c r="E40" s="37">
        <v>3653.8166666666666</v>
      </c>
      <c r="F40" s="37">
        <v>3593.0333333333333</v>
      </c>
      <c r="G40" s="37">
        <v>3540.8166666666666</v>
      </c>
      <c r="H40" s="37">
        <v>3766.8166666666666</v>
      </c>
      <c r="I40" s="37">
        <v>3819.0333333333328</v>
      </c>
      <c r="J40" s="37">
        <v>3879.8166666666666</v>
      </c>
      <c r="K40" s="28">
        <v>3758.25</v>
      </c>
      <c r="L40" s="28">
        <v>3645.25</v>
      </c>
      <c r="M40" s="28">
        <v>3.7371799999999999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7261.45</v>
      </c>
      <c r="D41" s="37">
        <v>7289.3500000000013</v>
      </c>
      <c r="E41" s="37">
        <v>7203.7000000000025</v>
      </c>
      <c r="F41" s="37">
        <v>7145.9500000000016</v>
      </c>
      <c r="G41" s="37">
        <v>7060.3000000000029</v>
      </c>
      <c r="H41" s="37">
        <v>7347.1000000000022</v>
      </c>
      <c r="I41" s="37">
        <v>7432.7500000000018</v>
      </c>
      <c r="J41" s="37">
        <v>7490.5000000000018</v>
      </c>
      <c r="K41" s="28">
        <v>7375</v>
      </c>
      <c r="L41" s="28">
        <v>7231.6</v>
      </c>
      <c r="M41" s="28">
        <v>7.5822200000000004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15827.25</v>
      </c>
      <c r="D42" s="37">
        <v>15840.533333333333</v>
      </c>
      <c r="E42" s="37">
        <v>15641.066666666666</v>
      </c>
      <c r="F42" s="37">
        <v>15454.883333333333</v>
      </c>
      <c r="G42" s="37">
        <v>15255.416666666666</v>
      </c>
      <c r="H42" s="37">
        <v>16026.716666666665</v>
      </c>
      <c r="I42" s="37">
        <v>16226.183333333332</v>
      </c>
      <c r="J42" s="37">
        <v>16412.366666666665</v>
      </c>
      <c r="K42" s="28">
        <v>16040</v>
      </c>
      <c r="L42" s="28">
        <v>15654.35</v>
      </c>
      <c r="M42" s="28">
        <v>2.8188900000000001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5204.3999999999996</v>
      </c>
      <c r="D43" s="37">
        <v>5292.4333333333334</v>
      </c>
      <c r="E43" s="37">
        <v>5086.9666666666672</v>
      </c>
      <c r="F43" s="37">
        <v>4969.5333333333338</v>
      </c>
      <c r="G43" s="37">
        <v>4764.0666666666675</v>
      </c>
      <c r="H43" s="37">
        <v>5409.8666666666668</v>
      </c>
      <c r="I43" s="37">
        <v>5615.3333333333321</v>
      </c>
      <c r="J43" s="37">
        <v>5732.7666666666664</v>
      </c>
      <c r="K43" s="28">
        <v>5497.9</v>
      </c>
      <c r="L43" s="28">
        <v>5175</v>
      </c>
      <c r="M43" s="28">
        <v>1.4880500000000001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2084.25</v>
      </c>
      <c r="D44" s="37">
        <v>2079.75</v>
      </c>
      <c r="E44" s="37">
        <v>2059.5</v>
      </c>
      <c r="F44" s="37">
        <v>2034.75</v>
      </c>
      <c r="G44" s="37">
        <v>2014.5</v>
      </c>
      <c r="H44" s="37">
        <v>2104.5</v>
      </c>
      <c r="I44" s="37">
        <v>2124.75</v>
      </c>
      <c r="J44" s="37">
        <v>2149.5</v>
      </c>
      <c r="K44" s="28">
        <v>2100</v>
      </c>
      <c r="L44" s="28">
        <v>2055</v>
      </c>
      <c r="M44" s="28">
        <v>3.2716099999999999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322.5</v>
      </c>
      <c r="D45" s="37">
        <v>321.05</v>
      </c>
      <c r="E45" s="37">
        <v>316.45000000000005</v>
      </c>
      <c r="F45" s="37">
        <v>310.40000000000003</v>
      </c>
      <c r="G45" s="37">
        <v>305.80000000000007</v>
      </c>
      <c r="H45" s="37">
        <v>327.10000000000002</v>
      </c>
      <c r="I45" s="37">
        <v>331.70000000000005</v>
      </c>
      <c r="J45" s="37">
        <v>337.75</v>
      </c>
      <c r="K45" s="28">
        <v>325.64999999999998</v>
      </c>
      <c r="L45" s="28">
        <v>315</v>
      </c>
      <c r="M45" s="28">
        <v>85.447580000000002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113.9</v>
      </c>
      <c r="D46" s="37">
        <v>115.28333333333335</v>
      </c>
      <c r="E46" s="37">
        <v>111.86666666666669</v>
      </c>
      <c r="F46" s="37">
        <v>109.83333333333334</v>
      </c>
      <c r="G46" s="37">
        <v>106.41666666666669</v>
      </c>
      <c r="H46" s="37">
        <v>117.31666666666669</v>
      </c>
      <c r="I46" s="37">
        <v>120.73333333333335</v>
      </c>
      <c r="J46" s="37">
        <v>122.76666666666669</v>
      </c>
      <c r="K46" s="28">
        <v>118.7</v>
      </c>
      <c r="L46" s="28">
        <v>113.25</v>
      </c>
      <c r="M46" s="28">
        <v>413.75448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50.1</v>
      </c>
      <c r="D47" s="37">
        <v>50.199999999999996</v>
      </c>
      <c r="E47" s="37">
        <v>49.649999999999991</v>
      </c>
      <c r="F47" s="37">
        <v>49.199999999999996</v>
      </c>
      <c r="G47" s="37">
        <v>48.649999999999991</v>
      </c>
      <c r="H47" s="37">
        <v>50.649999999999991</v>
      </c>
      <c r="I47" s="37">
        <v>51.199999999999989</v>
      </c>
      <c r="J47" s="37">
        <v>51.649999999999991</v>
      </c>
      <c r="K47" s="28">
        <v>50.75</v>
      </c>
      <c r="L47" s="28">
        <v>49.75</v>
      </c>
      <c r="M47" s="28">
        <v>20.645250000000001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1969.9</v>
      </c>
      <c r="D48" s="37">
        <v>1956.5166666666667</v>
      </c>
      <c r="E48" s="37">
        <v>1925.8833333333332</v>
      </c>
      <c r="F48" s="37">
        <v>1881.8666666666666</v>
      </c>
      <c r="G48" s="37">
        <v>1851.2333333333331</v>
      </c>
      <c r="H48" s="37">
        <v>2000.5333333333333</v>
      </c>
      <c r="I48" s="37">
        <v>2031.166666666667</v>
      </c>
      <c r="J48" s="37">
        <v>2075.1833333333334</v>
      </c>
      <c r="K48" s="28">
        <v>1987.15</v>
      </c>
      <c r="L48" s="28">
        <v>1912.5</v>
      </c>
      <c r="M48" s="28">
        <v>3.3132899999999998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718.95</v>
      </c>
      <c r="D49" s="37">
        <v>716.6</v>
      </c>
      <c r="E49" s="37">
        <v>711.05000000000007</v>
      </c>
      <c r="F49" s="37">
        <v>703.15000000000009</v>
      </c>
      <c r="G49" s="37">
        <v>697.60000000000014</v>
      </c>
      <c r="H49" s="37">
        <v>724.5</v>
      </c>
      <c r="I49" s="37">
        <v>730.05</v>
      </c>
      <c r="J49" s="37">
        <v>737.94999999999993</v>
      </c>
      <c r="K49" s="28">
        <v>722.15</v>
      </c>
      <c r="L49" s="28">
        <v>708.7</v>
      </c>
      <c r="M49" s="28">
        <v>2.9512999999999998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254.95</v>
      </c>
      <c r="D50" s="37">
        <v>251.83333333333334</v>
      </c>
      <c r="E50" s="37">
        <v>247.36666666666667</v>
      </c>
      <c r="F50" s="37">
        <v>239.78333333333333</v>
      </c>
      <c r="G50" s="37">
        <v>235.31666666666666</v>
      </c>
      <c r="H50" s="37">
        <v>259.41666666666669</v>
      </c>
      <c r="I50" s="37">
        <v>263.88333333333333</v>
      </c>
      <c r="J50" s="37">
        <v>271.4666666666667</v>
      </c>
      <c r="K50" s="28">
        <v>256.3</v>
      </c>
      <c r="L50" s="28">
        <v>244.25</v>
      </c>
      <c r="M50" s="28">
        <v>193.55571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728.45</v>
      </c>
      <c r="D51" s="37">
        <v>724.86666666666679</v>
      </c>
      <c r="E51" s="37">
        <v>717.53333333333353</v>
      </c>
      <c r="F51" s="37">
        <v>706.61666666666679</v>
      </c>
      <c r="G51" s="37">
        <v>699.28333333333353</v>
      </c>
      <c r="H51" s="37">
        <v>735.78333333333353</v>
      </c>
      <c r="I51" s="37">
        <v>743.11666666666679</v>
      </c>
      <c r="J51" s="37">
        <v>754.03333333333353</v>
      </c>
      <c r="K51" s="28">
        <v>732.2</v>
      </c>
      <c r="L51" s="28">
        <v>713.95</v>
      </c>
      <c r="M51" s="28">
        <v>10.84412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54.4</v>
      </c>
      <c r="D52" s="37">
        <v>54.366666666666667</v>
      </c>
      <c r="E52" s="37">
        <v>53.583333333333336</v>
      </c>
      <c r="F52" s="37">
        <v>52.766666666666666</v>
      </c>
      <c r="G52" s="37">
        <v>51.983333333333334</v>
      </c>
      <c r="H52" s="37">
        <v>55.183333333333337</v>
      </c>
      <c r="I52" s="37">
        <v>55.966666666666669</v>
      </c>
      <c r="J52" s="37">
        <v>56.783333333333339</v>
      </c>
      <c r="K52" s="28">
        <v>55.15</v>
      </c>
      <c r="L52" s="28">
        <v>53.55</v>
      </c>
      <c r="M52" s="28">
        <v>182.37871000000001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371.75</v>
      </c>
      <c r="D53" s="37">
        <v>373.93333333333334</v>
      </c>
      <c r="E53" s="37">
        <v>368.86666666666667</v>
      </c>
      <c r="F53" s="37">
        <v>365.98333333333335</v>
      </c>
      <c r="G53" s="37">
        <v>360.91666666666669</v>
      </c>
      <c r="H53" s="37">
        <v>376.81666666666666</v>
      </c>
      <c r="I53" s="37">
        <v>381.88333333333338</v>
      </c>
      <c r="J53" s="37">
        <v>384.76666666666665</v>
      </c>
      <c r="K53" s="28">
        <v>379</v>
      </c>
      <c r="L53" s="28">
        <v>371.05</v>
      </c>
      <c r="M53" s="28">
        <v>27.926729999999999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729.5</v>
      </c>
      <c r="D54" s="37">
        <v>731.01666666666677</v>
      </c>
      <c r="E54" s="37">
        <v>721.88333333333355</v>
      </c>
      <c r="F54" s="37">
        <v>714.26666666666677</v>
      </c>
      <c r="G54" s="37">
        <v>705.13333333333355</v>
      </c>
      <c r="H54" s="37">
        <v>738.63333333333355</v>
      </c>
      <c r="I54" s="37">
        <v>747.76666666666677</v>
      </c>
      <c r="J54" s="37">
        <v>755.38333333333355</v>
      </c>
      <c r="K54" s="28">
        <v>740.15</v>
      </c>
      <c r="L54" s="28">
        <v>723.4</v>
      </c>
      <c r="M54" s="28">
        <v>89.503270000000001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343.2</v>
      </c>
      <c r="D55" s="37">
        <v>344.06666666666661</v>
      </c>
      <c r="E55" s="37">
        <v>337.53333333333319</v>
      </c>
      <c r="F55" s="37">
        <v>331.86666666666656</v>
      </c>
      <c r="G55" s="37">
        <v>325.33333333333314</v>
      </c>
      <c r="H55" s="37">
        <v>349.73333333333323</v>
      </c>
      <c r="I55" s="37">
        <v>356.26666666666665</v>
      </c>
      <c r="J55" s="37">
        <v>361.93333333333328</v>
      </c>
      <c r="K55" s="28">
        <v>350.6</v>
      </c>
      <c r="L55" s="28">
        <v>338.4</v>
      </c>
      <c r="M55" s="28">
        <v>29.861160000000002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14573.2</v>
      </c>
      <c r="D56" s="37">
        <v>14491.066666666666</v>
      </c>
      <c r="E56" s="37">
        <v>14382.133333333331</v>
      </c>
      <c r="F56" s="37">
        <v>14191.066666666666</v>
      </c>
      <c r="G56" s="37">
        <v>14082.133333333331</v>
      </c>
      <c r="H56" s="37">
        <v>14682.133333333331</v>
      </c>
      <c r="I56" s="37">
        <v>14791.066666666666</v>
      </c>
      <c r="J56" s="37">
        <v>14982.133333333331</v>
      </c>
      <c r="K56" s="28">
        <v>14600</v>
      </c>
      <c r="L56" s="28">
        <v>14300</v>
      </c>
      <c r="M56" s="28">
        <v>0.1094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3343.9</v>
      </c>
      <c r="D57" s="37">
        <v>3339.2833333333333</v>
      </c>
      <c r="E57" s="37">
        <v>3310.6666666666665</v>
      </c>
      <c r="F57" s="37">
        <v>3277.4333333333334</v>
      </c>
      <c r="G57" s="37">
        <v>3248.8166666666666</v>
      </c>
      <c r="H57" s="37">
        <v>3372.5166666666664</v>
      </c>
      <c r="I57" s="37">
        <v>3401.1333333333332</v>
      </c>
      <c r="J57" s="37">
        <v>3434.3666666666663</v>
      </c>
      <c r="K57" s="28">
        <v>3367.9</v>
      </c>
      <c r="L57" s="28">
        <v>3306.05</v>
      </c>
      <c r="M57" s="28">
        <v>1.97878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880.6</v>
      </c>
      <c r="D58" s="37">
        <v>880.7166666666667</v>
      </c>
      <c r="E58" s="37">
        <v>865.73333333333335</v>
      </c>
      <c r="F58" s="37">
        <v>850.86666666666667</v>
      </c>
      <c r="G58" s="37">
        <v>835.88333333333333</v>
      </c>
      <c r="H58" s="37">
        <v>895.58333333333337</v>
      </c>
      <c r="I58" s="37">
        <v>910.56666666666672</v>
      </c>
      <c r="J58" s="37">
        <v>925.43333333333339</v>
      </c>
      <c r="K58" s="28">
        <v>895.7</v>
      </c>
      <c r="L58" s="28">
        <v>865.85</v>
      </c>
      <c r="M58" s="28">
        <v>6.0056399999999996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234.3</v>
      </c>
      <c r="D59" s="37">
        <v>235.08333333333334</v>
      </c>
      <c r="E59" s="37">
        <v>230.16666666666669</v>
      </c>
      <c r="F59" s="37">
        <v>226.03333333333333</v>
      </c>
      <c r="G59" s="37">
        <v>221.11666666666667</v>
      </c>
      <c r="H59" s="37">
        <v>239.2166666666667</v>
      </c>
      <c r="I59" s="37">
        <v>244.13333333333338</v>
      </c>
      <c r="J59" s="37">
        <v>248.26666666666671</v>
      </c>
      <c r="K59" s="28">
        <v>240</v>
      </c>
      <c r="L59" s="28">
        <v>230.95</v>
      </c>
      <c r="M59" s="28">
        <v>91.31944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104.55</v>
      </c>
      <c r="D60" s="37">
        <v>104.89999999999999</v>
      </c>
      <c r="E60" s="37">
        <v>103.99999999999999</v>
      </c>
      <c r="F60" s="37">
        <v>103.44999999999999</v>
      </c>
      <c r="G60" s="37">
        <v>102.54999999999998</v>
      </c>
      <c r="H60" s="37">
        <v>105.44999999999999</v>
      </c>
      <c r="I60" s="37">
        <v>106.35</v>
      </c>
      <c r="J60" s="37">
        <v>106.89999999999999</v>
      </c>
      <c r="K60" s="28">
        <v>105.8</v>
      </c>
      <c r="L60" s="28">
        <v>104.35</v>
      </c>
      <c r="M60" s="28">
        <v>8.2453500000000002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724.85</v>
      </c>
      <c r="D61" s="37">
        <v>722.01666666666677</v>
      </c>
      <c r="E61" s="37">
        <v>714.13333333333355</v>
      </c>
      <c r="F61" s="37">
        <v>703.41666666666674</v>
      </c>
      <c r="G61" s="37">
        <v>695.53333333333353</v>
      </c>
      <c r="H61" s="37">
        <v>732.73333333333358</v>
      </c>
      <c r="I61" s="37">
        <v>740.61666666666679</v>
      </c>
      <c r="J61" s="37">
        <v>751.3333333333336</v>
      </c>
      <c r="K61" s="28">
        <v>729.9</v>
      </c>
      <c r="L61" s="28">
        <v>711.3</v>
      </c>
      <c r="M61" s="28">
        <v>15.850860000000001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1027.8499999999999</v>
      </c>
      <c r="D62" s="37">
        <v>1024.3166666666666</v>
      </c>
      <c r="E62" s="37">
        <v>1013.6333333333332</v>
      </c>
      <c r="F62" s="37">
        <v>999.41666666666663</v>
      </c>
      <c r="G62" s="37">
        <v>988.73333333333323</v>
      </c>
      <c r="H62" s="37">
        <v>1038.5333333333333</v>
      </c>
      <c r="I62" s="37">
        <v>1049.2166666666667</v>
      </c>
      <c r="J62" s="37">
        <v>1063.4333333333332</v>
      </c>
      <c r="K62" s="28">
        <v>1035</v>
      </c>
      <c r="L62" s="28">
        <v>1010.1</v>
      </c>
      <c r="M62" s="28">
        <v>20.921410000000002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136.6</v>
      </c>
      <c r="D63" s="37">
        <v>137.48333333333335</v>
      </c>
      <c r="E63" s="37">
        <v>135.2166666666667</v>
      </c>
      <c r="F63" s="37">
        <v>133.83333333333334</v>
      </c>
      <c r="G63" s="37">
        <v>131.56666666666669</v>
      </c>
      <c r="H63" s="37">
        <v>138.8666666666667</v>
      </c>
      <c r="I63" s="37">
        <v>141.13333333333335</v>
      </c>
      <c r="J63" s="37">
        <v>142.51666666666671</v>
      </c>
      <c r="K63" s="28">
        <v>139.75</v>
      </c>
      <c r="L63" s="28">
        <v>136.1</v>
      </c>
      <c r="M63" s="28">
        <v>5.9817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189.45</v>
      </c>
      <c r="D64" s="37">
        <v>188.31666666666669</v>
      </c>
      <c r="E64" s="37">
        <v>185.73333333333338</v>
      </c>
      <c r="F64" s="37">
        <v>182.01666666666668</v>
      </c>
      <c r="G64" s="37">
        <v>179.43333333333337</v>
      </c>
      <c r="H64" s="37">
        <v>192.03333333333339</v>
      </c>
      <c r="I64" s="37">
        <v>194.6166666666667</v>
      </c>
      <c r="J64" s="37">
        <v>198.3333333333334</v>
      </c>
      <c r="K64" s="28">
        <v>190.9</v>
      </c>
      <c r="L64" s="28">
        <v>184.6</v>
      </c>
      <c r="M64" s="28">
        <v>130.52104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4071.75</v>
      </c>
      <c r="D65" s="37">
        <v>4062.2000000000003</v>
      </c>
      <c r="E65" s="37">
        <v>4004.55</v>
      </c>
      <c r="F65" s="37">
        <v>3937.35</v>
      </c>
      <c r="G65" s="37">
        <v>3879.7</v>
      </c>
      <c r="H65" s="37">
        <v>4129.4000000000005</v>
      </c>
      <c r="I65" s="37">
        <v>4187.0500000000011</v>
      </c>
      <c r="J65" s="37">
        <v>4254.2500000000009</v>
      </c>
      <c r="K65" s="28">
        <v>4119.8500000000004</v>
      </c>
      <c r="L65" s="28">
        <v>3995</v>
      </c>
      <c r="M65" s="28">
        <v>4.1215200000000003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1544.4</v>
      </c>
      <c r="D66" s="37">
        <v>1534.4166666666667</v>
      </c>
      <c r="E66" s="37">
        <v>1519.8333333333335</v>
      </c>
      <c r="F66" s="37">
        <v>1495.2666666666667</v>
      </c>
      <c r="G66" s="37">
        <v>1480.6833333333334</v>
      </c>
      <c r="H66" s="37">
        <v>1558.9833333333336</v>
      </c>
      <c r="I66" s="37">
        <v>1573.5666666666671</v>
      </c>
      <c r="J66" s="37">
        <v>1598.1333333333337</v>
      </c>
      <c r="K66" s="28">
        <v>1549</v>
      </c>
      <c r="L66" s="28">
        <v>1509.85</v>
      </c>
      <c r="M66" s="28">
        <v>2.08338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673.35</v>
      </c>
      <c r="D67" s="37">
        <v>670.4666666666667</v>
      </c>
      <c r="E67" s="37">
        <v>664.33333333333337</v>
      </c>
      <c r="F67" s="37">
        <v>655.31666666666672</v>
      </c>
      <c r="G67" s="37">
        <v>649.18333333333339</v>
      </c>
      <c r="H67" s="37">
        <v>679.48333333333335</v>
      </c>
      <c r="I67" s="37">
        <v>685.61666666666656</v>
      </c>
      <c r="J67" s="37">
        <v>694.63333333333333</v>
      </c>
      <c r="K67" s="28">
        <v>676.6</v>
      </c>
      <c r="L67" s="28">
        <v>661.45</v>
      </c>
      <c r="M67" s="28">
        <v>6.4279799999999998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856</v>
      </c>
      <c r="D68" s="37">
        <v>850.13333333333333</v>
      </c>
      <c r="E68" s="37">
        <v>838.01666666666665</v>
      </c>
      <c r="F68" s="37">
        <v>820.0333333333333</v>
      </c>
      <c r="G68" s="37">
        <v>807.91666666666663</v>
      </c>
      <c r="H68" s="37">
        <v>868.11666666666667</v>
      </c>
      <c r="I68" s="37">
        <v>880.23333333333323</v>
      </c>
      <c r="J68" s="37">
        <v>898.2166666666667</v>
      </c>
      <c r="K68" s="28">
        <v>862.25</v>
      </c>
      <c r="L68" s="28">
        <v>832.15</v>
      </c>
      <c r="M68" s="28">
        <v>7.3787000000000003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377.15</v>
      </c>
      <c r="D69" s="37">
        <v>376.93333333333334</v>
      </c>
      <c r="E69" s="37">
        <v>369.26666666666665</v>
      </c>
      <c r="F69" s="37">
        <v>361.38333333333333</v>
      </c>
      <c r="G69" s="37">
        <v>353.71666666666664</v>
      </c>
      <c r="H69" s="37">
        <v>384.81666666666666</v>
      </c>
      <c r="I69" s="37">
        <v>392.48333333333329</v>
      </c>
      <c r="J69" s="37">
        <v>400.36666666666667</v>
      </c>
      <c r="K69" s="28">
        <v>384.6</v>
      </c>
      <c r="L69" s="28">
        <v>369.05</v>
      </c>
      <c r="M69" s="28">
        <v>16.555330000000001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1080.8</v>
      </c>
      <c r="D70" s="37">
        <v>1075.9666666666667</v>
      </c>
      <c r="E70" s="37">
        <v>1065.4833333333333</v>
      </c>
      <c r="F70" s="37">
        <v>1050.1666666666667</v>
      </c>
      <c r="G70" s="37">
        <v>1039.6833333333334</v>
      </c>
      <c r="H70" s="37">
        <v>1091.2833333333333</v>
      </c>
      <c r="I70" s="37">
        <v>1101.7666666666669</v>
      </c>
      <c r="J70" s="37">
        <v>1117.0833333333333</v>
      </c>
      <c r="K70" s="28">
        <v>1086.45</v>
      </c>
      <c r="L70" s="28">
        <v>1060.6500000000001</v>
      </c>
      <c r="M70" s="28">
        <v>4.1594300000000004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388.85</v>
      </c>
      <c r="D71" s="37">
        <v>386.23333333333335</v>
      </c>
      <c r="E71" s="37">
        <v>381.86666666666667</v>
      </c>
      <c r="F71" s="37">
        <v>374.88333333333333</v>
      </c>
      <c r="G71" s="37">
        <v>370.51666666666665</v>
      </c>
      <c r="H71" s="37">
        <v>393.2166666666667</v>
      </c>
      <c r="I71" s="37">
        <v>397.58333333333337</v>
      </c>
      <c r="J71" s="37">
        <v>404.56666666666672</v>
      </c>
      <c r="K71" s="28">
        <v>390.6</v>
      </c>
      <c r="L71" s="28">
        <v>379.25</v>
      </c>
      <c r="M71" s="28">
        <v>45.512030000000003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562.70000000000005</v>
      </c>
      <c r="D72" s="37">
        <v>558.56666666666672</v>
      </c>
      <c r="E72" s="37">
        <v>553.28333333333342</v>
      </c>
      <c r="F72" s="37">
        <v>543.86666666666667</v>
      </c>
      <c r="G72" s="37">
        <v>538.58333333333337</v>
      </c>
      <c r="H72" s="37">
        <v>567.98333333333346</v>
      </c>
      <c r="I72" s="37">
        <v>573.26666666666677</v>
      </c>
      <c r="J72" s="37">
        <v>582.68333333333351</v>
      </c>
      <c r="K72" s="28">
        <v>563.85</v>
      </c>
      <c r="L72" s="28">
        <v>549.15</v>
      </c>
      <c r="M72" s="28">
        <v>13.325559999999999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1601.8</v>
      </c>
      <c r="D73" s="37">
        <v>1608.7166666666665</v>
      </c>
      <c r="E73" s="37">
        <v>1583.4333333333329</v>
      </c>
      <c r="F73" s="37">
        <v>1565.0666666666664</v>
      </c>
      <c r="G73" s="37">
        <v>1539.7833333333328</v>
      </c>
      <c r="H73" s="37">
        <v>1627.083333333333</v>
      </c>
      <c r="I73" s="37">
        <v>1652.3666666666663</v>
      </c>
      <c r="J73" s="37">
        <v>1670.7333333333331</v>
      </c>
      <c r="K73" s="28">
        <v>1634</v>
      </c>
      <c r="L73" s="28">
        <v>1590.35</v>
      </c>
      <c r="M73" s="28">
        <v>1.09683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2269.1</v>
      </c>
      <c r="D74" s="37">
        <v>2261.8666666666668</v>
      </c>
      <c r="E74" s="37">
        <v>2235.2333333333336</v>
      </c>
      <c r="F74" s="37">
        <v>2201.3666666666668</v>
      </c>
      <c r="G74" s="37">
        <v>2174.7333333333336</v>
      </c>
      <c r="H74" s="37">
        <v>2295.7333333333336</v>
      </c>
      <c r="I74" s="37">
        <v>2322.3666666666668</v>
      </c>
      <c r="J74" s="37">
        <v>2356.2333333333336</v>
      </c>
      <c r="K74" s="28">
        <v>2288.5</v>
      </c>
      <c r="L74" s="28">
        <v>2228</v>
      </c>
      <c r="M74" s="28">
        <v>7.07742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64.650000000000006</v>
      </c>
      <c r="D75" s="37">
        <v>64.833333333333329</v>
      </c>
      <c r="E75" s="37">
        <v>63.816666666666663</v>
      </c>
      <c r="F75" s="37">
        <v>62.983333333333334</v>
      </c>
      <c r="G75" s="37">
        <v>61.966666666666669</v>
      </c>
      <c r="H75" s="37">
        <v>65.666666666666657</v>
      </c>
      <c r="I75" s="37">
        <v>66.683333333333337</v>
      </c>
      <c r="J75" s="37">
        <v>67.516666666666652</v>
      </c>
      <c r="K75" s="28">
        <v>65.849999999999994</v>
      </c>
      <c r="L75" s="28">
        <v>64</v>
      </c>
      <c r="M75" s="28">
        <v>14.617889999999999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4524.8999999999996</v>
      </c>
      <c r="D76" s="37">
        <v>4514.45</v>
      </c>
      <c r="E76" s="37">
        <v>4460.7</v>
      </c>
      <c r="F76" s="37">
        <v>4396.5</v>
      </c>
      <c r="G76" s="37">
        <v>4342.75</v>
      </c>
      <c r="H76" s="37">
        <v>4578.6499999999996</v>
      </c>
      <c r="I76" s="37">
        <v>4632.3999999999996</v>
      </c>
      <c r="J76" s="37">
        <v>4696.5999999999995</v>
      </c>
      <c r="K76" s="28">
        <v>4568.2</v>
      </c>
      <c r="L76" s="28">
        <v>4450.25</v>
      </c>
      <c r="M76" s="28">
        <v>4.3947399999999996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4308.8999999999996</v>
      </c>
      <c r="D77" s="37">
        <v>4331.3666666666659</v>
      </c>
      <c r="E77" s="37">
        <v>4262.7333333333318</v>
      </c>
      <c r="F77" s="37">
        <v>4216.5666666666657</v>
      </c>
      <c r="G77" s="37">
        <v>4147.9333333333316</v>
      </c>
      <c r="H77" s="37">
        <v>4377.5333333333319</v>
      </c>
      <c r="I77" s="37">
        <v>4446.1666666666652</v>
      </c>
      <c r="J77" s="37">
        <v>4492.3333333333321</v>
      </c>
      <c r="K77" s="28">
        <v>4400</v>
      </c>
      <c r="L77" s="28">
        <v>4285.2</v>
      </c>
      <c r="M77" s="28">
        <v>2.0543100000000001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2696.95</v>
      </c>
      <c r="D78" s="37">
        <v>2696.4666666666667</v>
      </c>
      <c r="E78" s="37">
        <v>2652.4833333333336</v>
      </c>
      <c r="F78" s="37">
        <v>2608.0166666666669</v>
      </c>
      <c r="G78" s="37">
        <v>2564.0333333333338</v>
      </c>
      <c r="H78" s="37">
        <v>2740.9333333333334</v>
      </c>
      <c r="I78" s="37">
        <v>2784.9166666666661</v>
      </c>
      <c r="J78" s="37">
        <v>2829.3833333333332</v>
      </c>
      <c r="K78" s="28">
        <v>2740.45</v>
      </c>
      <c r="L78" s="28">
        <v>2652</v>
      </c>
      <c r="M78" s="28">
        <v>1.65089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4284.95</v>
      </c>
      <c r="D79" s="37">
        <v>4278.0333333333328</v>
      </c>
      <c r="E79" s="37">
        <v>4237.6166666666659</v>
      </c>
      <c r="F79" s="37">
        <v>4190.2833333333328</v>
      </c>
      <c r="G79" s="37">
        <v>4149.8666666666659</v>
      </c>
      <c r="H79" s="37">
        <v>4325.3666666666659</v>
      </c>
      <c r="I79" s="37">
        <v>4365.7833333333338</v>
      </c>
      <c r="J79" s="37">
        <v>4413.1166666666659</v>
      </c>
      <c r="K79" s="28">
        <v>4318.45</v>
      </c>
      <c r="L79" s="28">
        <v>4230.7</v>
      </c>
      <c r="M79" s="28">
        <v>3.39676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2511</v>
      </c>
      <c r="D80" s="37">
        <v>2499.4166666666665</v>
      </c>
      <c r="E80" s="37">
        <v>2467.7333333333331</v>
      </c>
      <c r="F80" s="37">
        <v>2424.4666666666667</v>
      </c>
      <c r="G80" s="37">
        <v>2392.7833333333333</v>
      </c>
      <c r="H80" s="37">
        <v>2542.6833333333329</v>
      </c>
      <c r="I80" s="37">
        <v>2574.3666666666663</v>
      </c>
      <c r="J80" s="37">
        <v>2617.6333333333328</v>
      </c>
      <c r="K80" s="28">
        <v>2531.1</v>
      </c>
      <c r="L80" s="28">
        <v>2456.15</v>
      </c>
      <c r="M80" s="28">
        <v>3.22926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469.25</v>
      </c>
      <c r="D81" s="37">
        <v>469.59999999999997</v>
      </c>
      <c r="E81" s="37">
        <v>464.64999999999992</v>
      </c>
      <c r="F81" s="37">
        <v>460.04999999999995</v>
      </c>
      <c r="G81" s="37">
        <v>455.09999999999991</v>
      </c>
      <c r="H81" s="37">
        <v>474.19999999999993</v>
      </c>
      <c r="I81" s="37">
        <v>479.15</v>
      </c>
      <c r="J81" s="37">
        <v>483.74999999999994</v>
      </c>
      <c r="K81" s="28">
        <v>474.55</v>
      </c>
      <c r="L81" s="28">
        <v>465</v>
      </c>
      <c r="M81" s="28">
        <v>1.58491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1153.0999999999999</v>
      </c>
      <c r="D82" s="37">
        <v>1152.7</v>
      </c>
      <c r="E82" s="37">
        <v>1135.4000000000001</v>
      </c>
      <c r="F82" s="37">
        <v>1117.7</v>
      </c>
      <c r="G82" s="37">
        <v>1100.4000000000001</v>
      </c>
      <c r="H82" s="37">
        <v>1170.4000000000001</v>
      </c>
      <c r="I82" s="37">
        <v>1187.6999999999998</v>
      </c>
      <c r="J82" s="37">
        <v>1205.4000000000001</v>
      </c>
      <c r="K82" s="28">
        <v>1170</v>
      </c>
      <c r="L82" s="28">
        <v>1135</v>
      </c>
      <c r="M82" s="28">
        <v>0.96687000000000001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1547</v>
      </c>
      <c r="D83" s="37">
        <v>1537.7</v>
      </c>
      <c r="E83" s="37">
        <v>1519.45</v>
      </c>
      <c r="F83" s="37">
        <v>1491.9</v>
      </c>
      <c r="G83" s="37">
        <v>1473.65</v>
      </c>
      <c r="H83" s="37">
        <v>1565.25</v>
      </c>
      <c r="I83" s="37">
        <v>1583.5</v>
      </c>
      <c r="J83" s="37">
        <v>1611.05</v>
      </c>
      <c r="K83" s="28">
        <v>1555.95</v>
      </c>
      <c r="L83" s="28">
        <v>1510.15</v>
      </c>
      <c r="M83" s="28">
        <v>7.1902400000000002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154.94999999999999</v>
      </c>
      <c r="D84" s="37">
        <v>155.11666666666665</v>
      </c>
      <c r="E84" s="37">
        <v>153.2833333333333</v>
      </c>
      <c r="F84" s="37">
        <v>151.61666666666665</v>
      </c>
      <c r="G84" s="37">
        <v>149.7833333333333</v>
      </c>
      <c r="H84" s="37">
        <v>156.7833333333333</v>
      </c>
      <c r="I84" s="37">
        <v>158.61666666666662</v>
      </c>
      <c r="J84" s="37">
        <v>160.2833333333333</v>
      </c>
      <c r="K84" s="28">
        <v>156.94999999999999</v>
      </c>
      <c r="L84" s="28">
        <v>153.44999999999999</v>
      </c>
      <c r="M84" s="28">
        <v>15.26215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96.95</v>
      </c>
      <c r="D85" s="37">
        <v>97.266666666666666</v>
      </c>
      <c r="E85" s="37">
        <v>95.833333333333329</v>
      </c>
      <c r="F85" s="37">
        <v>94.716666666666669</v>
      </c>
      <c r="G85" s="37">
        <v>93.283333333333331</v>
      </c>
      <c r="H85" s="37">
        <v>98.383333333333326</v>
      </c>
      <c r="I85" s="37">
        <v>99.816666666666663</v>
      </c>
      <c r="J85" s="37">
        <v>100.93333333333332</v>
      </c>
      <c r="K85" s="28">
        <v>98.7</v>
      </c>
      <c r="L85" s="28">
        <v>96.15</v>
      </c>
      <c r="M85" s="28">
        <v>95.231350000000006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272.14999999999998</v>
      </c>
      <c r="D86" s="37">
        <v>273.91666666666669</v>
      </c>
      <c r="E86" s="37">
        <v>266.98333333333335</v>
      </c>
      <c r="F86" s="37">
        <v>261.81666666666666</v>
      </c>
      <c r="G86" s="37">
        <v>254.88333333333333</v>
      </c>
      <c r="H86" s="37">
        <v>279.08333333333337</v>
      </c>
      <c r="I86" s="37">
        <v>286.01666666666665</v>
      </c>
      <c r="J86" s="37">
        <v>291.18333333333339</v>
      </c>
      <c r="K86" s="28">
        <v>280.85000000000002</v>
      </c>
      <c r="L86" s="28">
        <v>268.75</v>
      </c>
      <c r="M86" s="28">
        <v>13.935969999999999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167.95</v>
      </c>
      <c r="D87" s="37">
        <v>168.58333333333334</v>
      </c>
      <c r="E87" s="37">
        <v>166.36666666666667</v>
      </c>
      <c r="F87" s="37">
        <v>164.78333333333333</v>
      </c>
      <c r="G87" s="37">
        <v>162.56666666666666</v>
      </c>
      <c r="H87" s="37">
        <v>170.16666666666669</v>
      </c>
      <c r="I87" s="37">
        <v>172.38333333333333</v>
      </c>
      <c r="J87" s="37">
        <v>173.9666666666667</v>
      </c>
      <c r="K87" s="28">
        <v>170.8</v>
      </c>
      <c r="L87" s="28">
        <v>167</v>
      </c>
      <c r="M87" s="28">
        <v>163.18964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38.6</v>
      </c>
      <c r="D88" s="37">
        <v>38.483333333333341</v>
      </c>
      <c r="E88" s="37">
        <v>38.01666666666668</v>
      </c>
      <c r="F88" s="37">
        <v>37.433333333333337</v>
      </c>
      <c r="G88" s="37">
        <v>36.966666666666676</v>
      </c>
      <c r="H88" s="37">
        <v>39.066666666666684</v>
      </c>
      <c r="I88" s="37">
        <v>39.533333333333339</v>
      </c>
      <c r="J88" s="37">
        <v>40.116666666666688</v>
      </c>
      <c r="K88" s="28">
        <v>38.950000000000003</v>
      </c>
      <c r="L88" s="28">
        <v>37.9</v>
      </c>
      <c r="M88" s="28">
        <v>63.296019999999999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3200.05</v>
      </c>
      <c r="D89" s="37">
        <v>3204.2333333333336</v>
      </c>
      <c r="E89" s="37">
        <v>3159.4666666666672</v>
      </c>
      <c r="F89" s="37">
        <v>3118.8833333333337</v>
      </c>
      <c r="G89" s="37">
        <v>3074.1166666666672</v>
      </c>
      <c r="H89" s="37">
        <v>3244.8166666666671</v>
      </c>
      <c r="I89" s="37">
        <v>3289.5833333333335</v>
      </c>
      <c r="J89" s="37">
        <v>3330.166666666667</v>
      </c>
      <c r="K89" s="28">
        <v>3249</v>
      </c>
      <c r="L89" s="28">
        <v>3163.65</v>
      </c>
      <c r="M89" s="28">
        <v>1.5351699999999999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467.95</v>
      </c>
      <c r="D90" s="37">
        <v>470.86666666666662</v>
      </c>
      <c r="E90" s="37">
        <v>463.18333333333322</v>
      </c>
      <c r="F90" s="37">
        <v>458.41666666666663</v>
      </c>
      <c r="G90" s="37">
        <v>450.73333333333323</v>
      </c>
      <c r="H90" s="37">
        <v>475.63333333333321</v>
      </c>
      <c r="I90" s="37">
        <v>483.31666666666661</v>
      </c>
      <c r="J90" s="37">
        <v>488.0833333333332</v>
      </c>
      <c r="K90" s="28">
        <v>478.55</v>
      </c>
      <c r="L90" s="28">
        <v>466.1</v>
      </c>
      <c r="M90" s="28">
        <v>5.6100500000000002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796.35</v>
      </c>
      <c r="D91" s="37">
        <v>794.5</v>
      </c>
      <c r="E91" s="37">
        <v>782.45</v>
      </c>
      <c r="F91" s="37">
        <v>768.55000000000007</v>
      </c>
      <c r="G91" s="37">
        <v>756.50000000000011</v>
      </c>
      <c r="H91" s="37">
        <v>808.4</v>
      </c>
      <c r="I91" s="37">
        <v>820.44999999999993</v>
      </c>
      <c r="J91" s="37">
        <v>834.34999999999991</v>
      </c>
      <c r="K91" s="28">
        <v>806.55</v>
      </c>
      <c r="L91" s="28">
        <v>780.6</v>
      </c>
      <c r="M91" s="28">
        <v>15.816800000000001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493.05</v>
      </c>
      <c r="D92" s="37">
        <v>493.95</v>
      </c>
      <c r="E92" s="37">
        <v>487.34999999999997</v>
      </c>
      <c r="F92" s="37">
        <v>481.65</v>
      </c>
      <c r="G92" s="37">
        <v>475.04999999999995</v>
      </c>
      <c r="H92" s="37">
        <v>499.65</v>
      </c>
      <c r="I92" s="37">
        <v>506.25</v>
      </c>
      <c r="J92" s="37">
        <v>511.95</v>
      </c>
      <c r="K92" s="28">
        <v>500.55</v>
      </c>
      <c r="L92" s="28">
        <v>488.25</v>
      </c>
      <c r="M92" s="28">
        <v>1.0753999999999999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1604.85</v>
      </c>
      <c r="D93" s="37">
        <v>1588.1000000000001</v>
      </c>
      <c r="E93" s="37">
        <v>1567.0500000000002</v>
      </c>
      <c r="F93" s="37">
        <v>1529.25</v>
      </c>
      <c r="G93" s="37">
        <v>1508.2</v>
      </c>
      <c r="H93" s="37">
        <v>1625.9000000000003</v>
      </c>
      <c r="I93" s="37">
        <v>1646.95</v>
      </c>
      <c r="J93" s="37">
        <v>1684.7500000000005</v>
      </c>
      <c r="K93" s="28">
        <v>1609.15</v>
      </c>
      <c r="L93" s="28">
        <v>1550.3</v>
      </c>
      <c r="M93" s="28">
        <v>4.1259300000000003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1741.3</v>
      </c>
      <c r="D94" s="37">
        <v>1744.5666666666666</v>
      </c>
      <c r="E94" s="37">
        <v>1721.8333333333333</v>
      </c>
      <c r="F94" s="37">
        <v>1702.3666666666666</v>
      </c>
      <c r="G94" s="37">
        <v>1679.6333333333332</v>
      </c>
      <c r="H94" s="37">
        <v>1764.0333333333333</v>
      </c>
      <c r="I94" s="37">
        <v>1786.7666666666669</v>
      </c>
      <c r="J94" s="37">
        <v>1806.2333333333333</v>
      </c>
      <c r="K94" s="28">
        <v>1767.3</v>
      </c>
      <c r="L94" s="28">
        <v>1725.1</v>
      </c>
      <c r="M94" s="28">
        <v>4.6473599999999999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529.75</v>
      </c>
      <c r="D95" s="37">
        <v>530.1</v>
      </c>
      <c r="E95" s="37">
        <v>524.05000000000007</v>
      </c>
      <c r="F95" s="37">
        <v>518.35</v>
      </c>
      <c r="G95" s="37">
        <v>512.30000000000007</v>
      </c>
      <c r="H95" s="37">
        <v>535.80000000000007</v>
      </c>
      <c r="I95" s="37">
        <v>541.85</v>
      </c>
      <c r="J95" s="37">
        <v>547.55000000000007</v>
      </c>
      <c r="K95" s="28">
        <v>536.15</v>
      </c>
      <c r="L95" s="28">
        <v>524.4</v>
      </c>
      <c r="M95" s="28">
        <v>8.8269400000000005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274</v>
      </c>
      <c r="D96" s="37">
        <v>275.33333333333331</v>
      </c>
      <c r="E96" s="37">
        <v>269.66666666666663</v>
      </c>
      <c r="F96" s="37">
        <v>265.33333333333331</v>
      </c>
      <c r="G96" s="37">
        <v>259.66666666666663</v>
      </c>
      <c r="H96" s="37">
        <v>279.66666666666663</v>
      </c>
      <c r="I96" s="37">
        <v>285.33333333333326</v>
      </c>
      <c r="J96" s="37">
        <v>289.66666666666663</v>
      </c>
      <c r="K96" s="28">
        <v>281</v>
      </c>
      <c r="L96" s="28">
        <v>271</v>
      </c>
      <c r="M96" s="28">
        <v>19.911149999999999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1101.75</v>
      </c>
      <c r="D97" s="37">
        <v>1099.7</v>
      </c>
      <c r="E97" s="37">
        <v>1086.6500000000001</v>
      </c>
      <c r="F97" s="37">
        <v>1071.55</v>
      </c>
      <c r="G97" s="37">
        <v>1058.5</v>
      </c>
      <c r="H97" s="37">
        <v>1114.8000000000002</v>
      </c>
      <c r="I97" s="37">
        <v>1127.8499999999999</v>
      </c>
      <c r="J97" s="37">
        <v>1142.9500000000003</v>
      </c>
      <c r="K97" s="28">
        <v>1112.75</v>
      </c>
      <c r="L97" s="28">
        <v>1084.5999999999999</v>
      </c>
      <c r="M97" s="28">
        <v>43.917009999999998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2183.6999999999998</v>
      </c>
      <c r="D98" s="37">
        <v>2186.9833333333331</v>
      </c>
      <c r="E98" s="37">
        <v>2149.4166666666661</v>
      </c>
      <c r="F98" s="37">
        <v>2115.1333333333328</v>
      </c>
      <c r="G98" s="37">
        <v>2077.5666666666657</v>
      </c>
      <c r="H98" s="37">
        <v>2221.2666666666664</v>
      </c>
      <c r="I98" s="37">
        <v>2258.833333333333</v>
      </c>
      <c r="J98" s="37">
        <v>2293.1166666666668</v>
      </c>
      <c r="K98" s="28">
        <v>2224.5500000000002</v>
      </c>
      <c r="L98" s="28">
        <v>2152.6999999999998</v>
      </c>
      <c r="M98" s="28">
        <v>3.1455099999999998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1395.45</v>
      </c>
      <c r="D99" s="37">
        <v>1405.7166666666669</v>
      </c>
      <c r="E99" s="37">
        <v>1379.7833333333338</v>
      </c>
      <c r="F99" s="37">
        <v>1364.1166666666668</v>
      </c>
      <c r="G99" s="37">
        <v>1338.1833333333336</v>
      </c>
      <c r="H99" s="37">
        <v>1421.3833333333339</v>
      </c>
      <c r="I99" s="37">
        <v>1447.3166666666668</v>
      </c>
      <c r="J99" s="37">
        <v>1462.983333333334</v>
      </c>
      <c r="K99" s="28">
        <v>1431.65</v>
      </c>
      <c r="L99" s="28">
        <v>1390.05</v>
      </c>
      <c r="M99" s="28">
        <v>228.10187999999999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574.29999999999995</v>
      </c>
      <c r="D100" s="37">
        <v>568.80000000000007</v>
      </c>
      <c r="E100" s="37">
        <v>560.75000000000011</v>
      </c>
      <c r="F100" s="37">
        <v>547.20000000000005</v>
      </c>
      <c r="G100" s="37">
        <v>539.15000000000009</v>
      </c>
      <c r="H100" s="37">
        <v>582.35000000000014</v>
      </c>
      <c r="I100" s="37">
        <v>590.40000000000009</v>
      </c>
      <c r="J100" s="37">
        <v>603.95000000000016</v>
      </c>
      <c r="K100" s="28">
        <v>576.85</v>
      </c>
      <c r="L100" s="28">
        <v>555.25</v>
      </c>
      <c r="M100" s="28">
        <v>57.65896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1279.8</v>
      </c>
      <c r="D101" s="37">
        <v>1279.4666666666665</v>
      </c>
      <c r="E101" s="37">
        <v>1261.0333333333328</v>
      </c>
      <c r="F101" s="37">
        <v>1242.2666666666664</v>
      </c>
      <c r="G101" s="37">
        <v>1223.8333333333328</v>
      </c>
      <c r="H101" s="37">
        <v>1298.2333333333329</v>
      </c>
      <c r="I101" s="37">
        <v>1316.6666666666667</v>
      </c>
      <c r="J101" s="37">
        <v>1335.4333333333329</v>
      </c>
      <c r="K101" s="28">
        <v>1297.9000000000001</v>
      </c>
      <c r="L101" s="28">
        <v>1260.7</v>
      </c>
      <c r="M101" s="28">
        <v>11.542400000000001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2285.4</v>
      </c>
      <c r="D102" s="37">
        <v>2276.5</v>
      </c>
      <c r="E102" s="37">
        <v>2258.0500000000002</v>
      </c>
      <c r="F102" s="37">
        <v>2230.7000000000003</v>
      </c>
      <c r="G102" s="37">
        <v>2212.2500000000005</v>
      </c>
      <c r="H102" s="37">
        <v>2303.85</v>
      </c>
      <c r="I102" s="37">
        <v>2322.2999999999997</v>
      </c>
      <c r="J102" s="37">
        <v>2349.6499999999996</v>
      </c>
      <c r="K102" s="28">
        <v>2294.9499999999998</v>
      </c>
      <c r="L102" s="28">
        <v>2249.15</v>
      </c>
      <c r="M102" s="28">
        <v>4.2220899999999997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545.35</v>
      </c>
      <c r="D103" s="37">
        <v>546.13333333333333</v>
      </c>
      <c r="E103" s="37">
        <v>536.61666666666667</v>
      </c>
      <c r="F103" s="37">
        <v>527.88333333333333</v>
      </c>
      <c r="G103" s="37">
        <v>518.36666666666667</v>
      </c>
      <c r="H103" s="37">
        <v>554.86666666666667</v>
      </c>
      <c r="I103" s="37">
        <v>564.38333333333333</v>
      </c>
      <c r="J103" s="37">
        <v>573.11666666666667</v>
      </c>
      <c r="K103" s="28">
        <v>555.65</v>
      </c>
      <c r="L103" s="28">
        <v>537.4</v>
      </c>
      <c r="M103" s="28">
        <v>75.506550000000004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1737.95</v>
      </c>
      <c r="D104" s="37">
        <v>1717.3666666666668</v>
      </c>
      <c r="E104" s="37">
        <v>1680.5833333333335</v>
      </c>
      <c r="F104" s="37">
        <v>1623.2166666666667</v>
      </c>
      <c r="G104" s="37">
        <v>1586.4333333333334</v>
      </c>
      <c r="H104" s="37">
        <v>1774.7333333333336</v>
      </c>
      <c r="I104" s="37">
        <v>1811.5166666666669</v>
      </c>
      <c r="J104" s="37">
        <v>1868.8833333333337</v>
      </c>
      <c r="K104" s="28">
        <v>1754.15</v>
      </c>
      <c r="L104" s="28">
        <v>1660</v>
      </c>
      <c r="M104" s="28">
        <v>20.261669999999999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121.15</v>
      </c>
      <c r="D105" s="37">
        <v>120.73333333333333</v>
      </c>
      <c r="E105" s="37">
        <v>119.46666666666667</v>
      </c>
      <c r="F105" s="37">
        <v>117.78333333333333</v>
      </c>
      <c r="G105" s="37">
        <v>116.51666666666667</v>
      </c>
      <c r="H105" s="37">
        <v>122.41666666666667</v>
      </c>
      <c r="I105" s="37">
        <v>123.68333333333335</v>
      </c>
      <c r="J105" s="37">
        <v>125.36666666666667</v>
      </c>
      <c r="K105" s="28">
        <v>122</v>
      </c>
      <c r="L105" s="28">
        <v>119.05</v>
      </c>
      <c r="M105" s="28">
        <v>22.146999999999998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283.35000000000002</v>
      </c>
      <c r="D106" s="37">
        <v>285.68333333333334</v>
      </c>
      <c r="E106" s="37">
        <v>279.66666666666669</v>
      </c>
      <c r="F106" s="37">
        <v>275.98333333333335</v>
      </c>
      <c r="G106" s="37">
        <v>269.9666666666667</v>
      </c>
      <c r="H106" s="37">
        <v>289.36666666666667</v>
      </c>
      <c r="I106" s="37">
        <v>295.38333333333333</v>
      </c>
      <c r="J106" s="37">
        <v>299.06666666666666</v>
      </c>
      <c r="K106" s="28">
        <v>291.7</v>
      </c>
      <c r="L106" s="28">
        <v>282</v>
      </c>
      <c r="M106" s="28">
        <v>26.86938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2177.65</v>
      </c>
      <c r="D107" s="37">
        <v>2165.2000000000003</v>
      </c>
      <c r="E107" s="37">
        <v>2147.5000000000005</v>
      </c>
      <c r="F107" s="37">
        <v>2117.3500000000004</v>
      </c>
      <c r="G107" s="37">
        <v>2099.6500000000005</v>
      </c>
      <c r="H107" s="37">
        <v>2195.3500000000004</v>
      </c>
      <c r="I107" s="37">
        <v>2213.0500000000002</v>
      </c>
      <c r="J107" s="37">
        <v>2243.2000000000003</v>
      </c>
      <c r="K107" s="28">
        <v>2182.9</v>
      </c>
      <c r="L107" s="28">
        <v>2135.0500000000002</v>
      </c>
      <c r="M107" s="28">
        <v>18.281310000000001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344.05</v>
      </c>
      <c r="D108" s="37">
        <v>346.23333333333335</v>
      </c>
      <c r="E108" s="37">
        <v>340.81666666666672</v>
      </c>
      <c r="F108" s="37">
        <v>337.58333333333337</v>
      </c>
      <c r="G108" s="37">
        <v>332.16666666666674</v>
      </c>
      <c r="H108" s="37">
        <v>349.4666666666667</v>
      </c>
      <c r="I108" s="37">
        <v>354.88333333333333</v>
      </c>
      <c r="J108" s="37">
        <v>358.11666666666667</v>
      </c>
      <c r="K108" s="28">
        <v>351.65</v>
      </c>
      <c r="L108" s="28">
        <v>343</v>
      </c>
      <c r="M108" s="28">
        <v>5.4391999999999996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2263.5</v>
      </c>
      <c r="D109" s="37">
        <v>2280.85</v>
      </c>
      <c r="E109" s="37">
        <v>2239.6999999999998</v>
      </c>
      <c r="F109" s="37">
        <v>2215.9</v>
      </c>
      <c r="G109" s="37">
        <v>2174.75</v>
      </c>
      <c r="H109" s="37">
        <v>2304.6499999999996</v>
      </c>
      <c r="I109" s="37">
        <v>2345.8000000000002</v>
      </c>
      <c r="J109" s="37">
        <v>2369.5999999999995</v>
      </c>
      <c r="K109" s="28">
        <v>2322</v>
      </c>
      <c r="L109" s="28">
        <v>2257.0500000000002</v>
      </c>
      <c r="M109" s="28">
        <v>91.586500000000001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757.8</v>
      </c>
      <c r="D110" s="37">
        <v>756.63333333333321</v>
      </c>
      <c r="E110" s="37">
        <v>750.36666666666645</v>
      </c>
      <c r="F110" s="37">
        <v>742.93333333333328</v>
      </c>
      <c r="G110" s="37">
        <v>736.66666666666652</v>
      </c>
      <c r="H110" s="37">
        <v>764.06666666666638</v>
      </c>
      <c r="I110" s="37">
        <v>770.33333333333326</v>
      </c>
      <c r="J110" s="37">
        <v>777.76666666666631</v>
      </c>
      <c r="K110" s="28">
        <v>762.9</v>
      </c>
      <c r="L110" s="28">
        <v>749.2</v>
      </c>
      <c r="M110" s="28">
        <v>176.5153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1357.3</v>
      </c>
      <c r="D111" s="37">
        <v>1359.3666666666666</v>
      </c>
      <c r="E111" s="37">
        <v>1343.9333333333332</v>
      </c>
      <c r="F111" s="37">
        <v>1330.5666666666666</v>
      </c>
      <c r="G111" s="37">
        <v>1315.1333333333332</v>
      </c>
      <c r="H111" s="37">
        <v>1372.7333333333331</v>
      </c>
      <c r="I111" s="37">
        <v>1388.1666666666665</v>
      </c>
      <c r="J111" s="37">
        <v>1401.5333333333331</v>
      </c>
      <c r="K111" s="28">
        <v>1374.8</v>
      </c>
      <c r="L111" s="28">
        <v>1346</v>
      </c>
      <c r="M111" s="28">
        <v>2.1704699999999999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542.15</v>
      </c>
      <c r="D112" s="37">
        <v>547.94999999999993</v>
      </c>
      <c r="E112" s="37">
        <v>526.99999999999989</v>
      </c>
      <c r="F112" s="37">
        <v>511.84999999999991</v>
      </c>
      <c r="G112" s="37">
        <v>490.89999999999986</v>
      </c>
      <c r="H112" s="37">
        <v>563.09999999999991</v>
      </c>
      <c r="I112" s="37">
        <v>584.04999999999995</v>
      </c>
      <c r="J112" s="37">
        <v>599.19999999999993</v>
      </c>
      <c r="K112" s="28">
        <v>568.9</v>
      </c>
      <c r="L112" s="28">
        <v>532.79999999999995</v>
      </c>
      <c r="M112" s="28">
        <v>63.312739999999998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627.20000000000005</v>
      </c>
      <c r="D113" s="37">
        <v>628.83333333333337</v>
      </c>
      <c r="E113" s="37">
        <v>622.36666666666679</v>
      </c>
      <c r="F113" s="37">
        <v>617.53333333333342</v>
      </c>
      <c r="G113" s="37">
        <v>611.06666666666683</v>
      </c>
      <c r="H113" s="37">
        <v>633.66666666666674</v>
      </c>
      <c r="I113" s="37">
        <v>640.13333333333321</v>
      </c>
      <c r="J113" s="37">
        <v>644.9666666666667</v>
      </c>
      <c r="K113" s="28">
        <v>635.29999999999995</v>
      </c>
      <c r="L113" s="28">
        <v>624</v>
      </c>
      <c r="M113" s="28">
        <v>5.8849099999999996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40.799999999999997</v>
      </c>
      <c r="D114" s="37">
        <v>40.783333333333331</v>
      </c>
      <c r="E114" s="37">
        <v>40.266666666666666</v>
      </c>
      <c r="F114" s="37">
        <v>39.733333333333334</v>
      </c>
      <c r="G114" s="37">
        <v>39.216666666666669</v>
      </c>
      <c r="H114" s="37">
        <v>41.316666666666663</v>
      </c>
      <c r="I114" s="37">
        <v>41.833333333333329</v>
      </c>
      <c r="J114" s="37">
        <v>42.36666666666666</v>
      </c>
      <c r="K114" s="28">
        <v>41.3</v>
      </c>
      <c r="L114" s="28">
        <v>40.25</v>
      </c>
      <c r="M114" s="28">
        <v>228.37815000000001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270.10000000000002</v>
      </c>
      <c r="D115" s="37">
        <v>269.95</v>
      </c>
      <c r="E115" s="37">
        <v>267.39999999999998</v>
      </c>
      <c r="F115" s="37">
        <v>264.7</v>
      </c>
      <c r="G115" s="37">
        <v>262.14999999999998</v>
      </c>
      <c r="H115" s="37">
        <v>272.64999999999998</v>
      </c>
      <c r="I115" s="37">
        <v>275.20000000000005</v>
      </c>
      <c r="J115" s="37">
        <v>277.89999999999998</v>
      </c>
      <c r="K115" s="28">
        <v>272.5</v>
      </c>
      <c r="L115" s="28">
        <v>267.25</v>
      </c>
      <c r="M115" s="28">
        <v>243.99444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4856.1499999999996</v>
      </c>
      <c r="D116" s="37">
        <v>4835.3833333333332</v>
      </c>
      <c r="E116" s="37">
        <v>4770.7666666666664</v>
      </c>
      <c r="F116" s="37">
        <v>4685.3833333333332</v>
      </c>
      <c r="G116" s="37">
        <v>4620.7666666666664</v>
      </c>
      <c r="H116" s="37">
        <v>4920.7666666666664</v>
      </c>
      <c r="I116" s="37">
        <v>4985.3833333333332</v>
      </c>
      <c r="J116" s="37">
        <v>5070.7666666666664</v>
      </c>
      <c r="K116" s="28">
        <v>4900</v>
      </c>
      <c r="L116" s="28">
        <v>4750</v>
      </c>
      <c r="M116" s="28">
        <v>0.85895999999999995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163.4</v>
      </c>
      <c r="D117" s="37">
        <v>163.38333333333333</v>
      </c>
      <c r="E117" s="37">
        <v>161.41666666666666</v>
      </c>
      <c r="F117" s="37">
        <v>159.43333333333334</v>
      </c>
      <c r="G117" s="37">
        <v>157.46666666666667</v>
      </c>
      <c r="H117" s="37">
        <v>165.36666666666665</v>
      </c>
      <c r="I117" s="37">
        <v>167.33333333333334</v>
      </c>
      <c r="J117" s="37">
        <v>169.31666666666663</v>
      </c>
      <c r="K117" s="28">
        <v>165.35</v>
      </c>
      <c r="L117" s="28">
        <v>161.4</v>
      </c>
      <c r="M117" s="28">
        <v>11.686590000000001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246.5</v>
      </c>
      <c r="D118" s="37">
        <v>247.65</v>
      </c>
      <c r="E118" s="37">
        <v>243.60000000000002</v>
      </c>
      <c r="F118" s="37">
        <v>240.70000000000002</v>
      </c>
      <c r="G118" s="37">
        <v>236.65000000000003</v>
      </c>
      <c r="H118" s="37">
        <v>250.55</v>
      </c>
      <c r="I118" s="37">
        <v>254.60000000000002</v>
      </c>
      <c r="J118" s="37">
        <v>257.5</v>
      </c>
      <c r="K118" s="28">
        <v>251.7</v>
      </c>
      <c r="L118" s="28">
        <v>244.75</v>
      </c>
      <c r="M118" s="28">
        <v>63.701340000000002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128.1</v>
      </c>
      <c r="D119" s="37">
        <v>127.7</v>
      </c>
      <c r="E119" s="37">
        <v>126.9</v>
      </c>
      <c r="F119" s="37">
        <v>125.7</v>
      </c>
      <c r="G119" s="37">
        <v>124.9</v>
      </c>
      <c r="H119" s="37">
        <v>128.9</v>
      </c>
      <c r="I119" s="37">
        <v>129.69999999999999</v>
      </c>
      <c r="J119" s="37">
        <v>130.9</v>
      </c>
      <c r="K119" s="28">
        <v>128.5</v>
      </c>
      <c r="L119" s="28">
        <v>126.5</v>
      </c>
      <c r="M119" s="28">
        <v>116.479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767.2</v>
      </c>
      <c r="D120" s="37">
        <v>767.5</v>
      </c>
      <c r="E120" s="37">
        <v>757</v>
      </c>
      <c r="F120" s="37">
        <v>746.8</v>
      </c>
      <c r="G120" s="37">
        <v>736.3</v>
      </c>
      <c r="H120" s="37">
        <v>777.7</v>
      </c>
      <c r="I120" s="37">
        <v>788.2</v>
      </c>
      <c r="J120" s="37">
        <v>798.40000000000009</v>
      </c>
      <c r="K120" s="28">
        <v>778</v>
      </c>
      <c r="L120" s="28">
        <v>757.3</v>
      </c>
      <c r="M120" s="28">
        <v>23.39997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</v>
      </c>
      <c r="D121" s="37">
        <v>22.066666666666663</v>
      </c>
      <c r="E121" s="37">
        <v>21.833333333333325</v>
      </c>
      <c r="F121" s="37">
        <v>21.666666666666661</v>
      </c>
      <c r="G121" s="37">
        <v>21.433333333333323</v>
      </c>
      <c r="H121" s="37">
        <v>22.233333333333327</v>
      </c>
      <c r="I121" s="37">
        <v>22.466666666666661</v>
      </c>
      <c r="J121" s="37">
        <v>22.633333333333329</v>
      </c>
      <c r="K121" s="28">
        <v>22.3</v>
      </c>
      <c r="L121" s="28">
        <v>21.9</v>
      </c>
      <c r="M121" s="28">
        <v>44.397959999999998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393.65</v>
      </c>
      <c r="D122" s="37">
        <v>391.73333333333329</v>
      </c>
      <c r="E122" s="37">
        <v>386.51666666666659</v>
      </c>
      <c r="F122" s="37">
        <v>379.38333333333333</v>
      </c>
      <c r="G122" s="37">
        <v>374.16666666666663</v>
      </c>
      <c r="H122" s="37">
        <v>398.86666666666656</v>
      </c>
      <c r="I122" s="37">
        <v>404.08333333333326</v>
      </c>
      <c r="J122" s="37">
        <v>411.21666666666653</v>
      </c>
      <c r="K122" s="28">
        <v>396.95</v>
      </c>
      <c r="L122" s="28">
        <v>384.6</v>
      </c>
      <c r="M122" s="28">
        <v>47.228549999999998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216.85</v>
      </c>
      <c r="D123" s="37">
        <v>215.81666666666669</v>
      </c>
      <c r="E123" s="37">
        <v>213.63333333333338</v>
      </c>
      <c r="F123" s="37">
        <v>210.41666666666669</v>
      </c>
      <c r="G123" s="37">
        <v>208.23333333333338</v>
      </c>
      <c r="H123" s="37">
        <v>219.03333333333339</v>
      </c>
      <c r="I123" s="37">
        <v>221.21666666666673</v>
      </c>
      <c r="J123" s="37">
        <v>224.43333333333339</v>
      </c>
      <c r="K123" s="28">
        <v>218</v>
      </c>
      <c r="L123" s="28">
        <v>212.6</v>
      </c>
      <c r="M123" s="28">
        <v>22.885899999999999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977.45</v>
      </c>
      <c r="D124" s="37">
        <v>975.51666666666677</v>
      </c>
      <c r="E124" s="37">
        <v>968.03333333333353</v>
      </c>
      <c r="F124" s="37">
        <v>958.61666666666679</v>
      </c>
      <c r="G124" s="37">
        <v>951.13333333333355</v>
      </c>
      <c r="H124" s="37">
        <v>984.93333333333351</v>
      </c>
      <c r="I124" s="37">
        <v>992.41666666666686</v>
      </c>
      <c r="J124" s="37">
        <v>1001.8333333333335</v>
      </c>
      <c r="K124" s="28">
        <v>983</v>
      </c>
      <c r="L124" s="28">
        <v>966.1</v>
      </c>
      <c r="M124" s="28">
        <v>15.755520000000001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4666.55</v>
      </c>
      <c r="D125" s="37">
        <v>4668.8499999999995</v>
      </c>
      <c r="E125" s="37">
        <v>4603.6999999999989</v>
      </c>
      <c r="F125" s="37">
        <v>4540.8499999999995</v>
      </c>
      <c r="G125" s="37">
        <v>4475.6999999999989</v>
      </c>
      <c r="H125" s="37">
        <v>4731.6999999999989</v>
      </c>
      <c r="I125" s="37">
        <v>4796.8499999999985</v>
      </c>
      <c r="J125" s="37">
        <v>4859.6999999999989</v>
      </c>
      <c r="K125" s="28">
        <v>4734</v>
      </c>
      <c r="L125" s="28">
        <v>4606</v>
      </c>
      <c r="M125" s="28">
        <v>2.32396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1621.4</v>
      </c>
      <c r="D126" s="37">
        <v>1620.4666666666665</v>
      </c>
      <c r="E126" s="37">
        <v>1590.9333333333329</v>
      </c>
      <c r="F126" s="37">
        <v>1560.4666666666665</v>
      </c>
      <c r="G126" s="37">
        <v>1530.9333333333329</v>
      </c>
      <c r="H126" s="37">
        <v>1650.9333333333329</v>
      </c>
      <c r="I126" s="37">
        <v>1680.4666666666662</v>
      </c>
      <c r="J126" s="37">
        <v>1710.9333333333329</v>
      </c>
      <c r="K126" s="28">
        <v>1650</v>
      </c>
      <c r="L126" s="28">
        <v>1590</v>
      </c>
      <c r="M126" s="28">
        <v>305.23964999999998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1884.9</v>
      </c>
      <c r="D127" s="37">
        <v>1869.2</v>
      </c>
      <c r="E127" s="37">
        <v>1845.95</v>
      </c>
      <c r="F127" s="37">
        <v>1807</v>
      </c>
      <c r="G127" s="37">
        <v>1783.75</v>
      </c>
      <c r="H127" s="37">
        <v>1908.15</v>
      </c>
      <c r="I127" s="37">
        <v>1931.4</v>
      </c>
      <c r="J127" s="37">
        <v>1970.3500000000001</v>
      </c>
      <c r="K127" s="28">
        <v>1892.45</v>
      </c>
      <c r="L127" s="28">
        <v>1830.25</v>
      </c>
      <c r="M127" s="28">
        <v>5.7070499999999997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1023.05</v>
      </c>
      <c r="D128" s="37">
        <v>1026.8333333333333</v>
      </c>
      <c r="E128" s="37">
        <v>1006.2166666666665</v>
      </c>
      <c r="F128" s="37">
        <v>989.38333333333321</v>
      </c>
      <c r="G128" s="37">
        <v>968.76666666666642</v>
      </c>
      <c r="H128" s="37">
        <v>1043.6666666666665</v>
      </c>
      <c r="I128" s="37">
        <v>1064.2833333333333</v>
      </c>
      <c r="J128" s="37">
        <v>1081.1166666666666</v>
      </c>
      <c r="K128" s="28">
        <v>1047.45</v>
      </c>
      <c r="L128" s="28">
        <v>1010</v>
      </c>
      <c r="M128" s="28">
        <v>2.5677400000000001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342.15</v>
      </c>
      <c r="D129" s="37">
        <v>333.09999999999997</v>
      </c>
      <c r="E129" s="37">
        <v>324.04999999999995</v>
      </c>
      <c r="F129" s="37">
        <v>305.95</v>
      </c>
      <c r="G129" s="37">
        <v>296.89999999999998</v>
      </c>
      <c r="H129" s="37">
        <v>351.19999999999993</v>
      </c>
      <c r="I129" s="37">
        <v>360.25</v>
      </c>
      <c r="J129" s="37">
        <v>378.34999999999991</v>
      </c>
      <c r="K129" s="28">
        <v>342.15</v>
      </c>
      <c r="L129" s="28">
        <v>315</v>
      </c>
      <c r="M129" s="28">
        <v>6.4925899999999999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767.85</v>
      </c>
      <c r="D130" s="37">
        <v>767.36666666666667</v>
      </c>
      <c r="E130" s="37">
        <v>758.88333333333333</v>
      </c>
      <c r="F130" s="37">
        <v>749.91666666666663</v>
      </c>
      <c r="G130" s="37">
        <v>741.43333333333328</v>
      </c>
      <c r="H130" s="37">
        <v>776.33333333333337</v>
      </c>
      <c r="I130" s="37">
        <v>784.81666666666672</v>
      </c>
      <c r="J130" s="37">
        <v>793.78333333333342</v>
      </c>
      <c r="K130" s="28">
        <v>775.85</v>
      </c>
      <c r="L130" s="28">
        <v>758.4</v>
      </c>
      <c r="M130" s="28">
        <v>58.667400000000001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553.04999999999995</v>
      </c>
      <c r="D131" s="37">
        <v>551.51666666666665</v>
      </c>
      <c r="E131" s="37">
        <v>544.7833333333333</v>
      </c>
      <c r="F131" s="37">
        <v>536.51666666666665</v>
      </c>
      <c r="G131" s="37">
        <v>529.7833333333333</v>
      </c>
      <c r="H131" s="37">
        <v>559.7833333333333</v>
      </c>
      <c r="I131" s="37">
        <v>566.51666666666665</v>
      </c>
      <c r="J131" s="37">
        <v>574.7833333333333</v>
      </c>
      <c r="K131" s="28">
        <v>558.25</v>
      </c>
      <c r="L131" s="28">
        <v>543.25</v>
      </c>
      <c r="M131" s="28">
        <v>47.993850000000002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2844.7</v>
      </c>
      <c r="D132" s="37">
        <v>2815.5166666666664</v>
      </c>
      <c r="E132" s="37">
        <v>2770.0333333333328</v>
      </c>
      <c r="F132" s="37">
        <v>2695.3666666666663</v>
      </c>
      <c r="G132" s="37">
        <v>2649.8833333333328</v>
      </c>
      <c r="H132" s="37">
        <v>2890.1833333333329</v>
      </c>
      <c r="I132" s="37">
        <v>2935.6666666666665</v>
      </c>
      <c r="J132" s="37">
        <v>3010.333333333333</v>
      </c>
      <c r="K132" s="28">
        <v>2861</v>
      </c>
      <c r="L132" s="28">
        <v>2740.85</v>
      </c>
      <c r="M132" s="28">
        <v>13.386649999999999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1750.4</v>
      </c>
      <c r="D133" s="37">
        <v>1752</v>
      </c>
      <c r="E133" s="37">
        <v>1728.4</v>
      </c>
      <c r="F133" s="37">
        <v>1706.4</v>
      </c>
      <c r="G133" s="37">
        <v>1682.8000000000002</v>
      </c>
      <c r="H133" s="37">
        <v>1774</v>
      </c>
      <c r="I133" s="37">
        <v>1797.6</v>
      </c>
      <c r="J133" s="37">
        <v>1819.6</v>
      </c>
      <c r="K133" s="28">
        <v>1775.6</v>
      </c>
      <c r="L133" s="28">
        <v>1730</v>
      </c>
      <c r="M133" s="28">
        <v>19.601410000000001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82.05</v>
      </c>
      <c r="D134" s="37">
        <v>82.13333333333334</v>
      </c>
      <c r="E134" s="37">
        <v>80.816666666666677</v>
      </c>
      <c r="F134" s="37">
        <v>79.583333333333343</v>
      </c>
      <c r="G134" s="37">
        <v>78.26666666666668</v>
      </c>
      <c r="H134" s="37">
        <v>83.366666666666674</v>
      </c>
      <c r="I134" s="37">
        <v>84.683333333333337</v>
      </c>
      <c r="J134" s="37">
        <v>85.916666666666671</v>
      </c>
      <c r="K134" s="28">
        <v>83.45</v>
      </c>
      <c r="L134" s="28">
        <v>80.900000000000006</v>
      </c>
      <c r="M134" s="28">
        <v>53.755569999999999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4305.1499999999996</v>
      </c>
      <c r="D135" s="37">
        <v>4350.2666666666664</v>
      </c>
      <c r="E135" s="37">
        <v>4216.7833333333328</v>
      </c>
      <c r="F135" s="37">
        <v>4128.4166666666661</v>
      </c>
      <c r="G135" s="37">
        <v>3994.9333333333325</v>
      </c>
      <c r="H135" s="37">
        <v>4438.6333333333332</v>
      </c>
      <c r="I135" s="37">
        <v>4572.1166666666668</v>
      </c>
      <c r="J135" s="37">
        <v>4660.4833333333336</v>
      </c>
      <c r="K135" s="28">
        <v>4483.75</v>
      </c>
      <c r="L135" s="28">
        <v>4261.8999999999996</v>
      </c>
      <c r="M135" s="28">
        <v>6.6816700000000004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376.75</v>
      </c>
      <c r="D136" s="37">
        <v>377.9666666666667</v>
      </c>
      <c r="E136" s="37">
        <v>371.13333333333338</v>
      </c>
      <c r="F136" s="37">
        <v>365.51666666666671</v>
      </c>
      <c r="G136" s="37">
        <v>358.68333333333339</v>
      </c>
      <c r="H136" s="37">
        <v>383.58333333333337</v>
      </c>
      <c r="I136" s="37">
        <v>390.41666666666663</v>
      </c>
      <c r="J136" s="37">
        <v>396.03333333333336</v>
      </c>
      <c r="K136" s="28">
        <v>384.8</v>
      </c>
      <c r="L136" s="28">
        <v>372.35</v>
      </c>
      <c r="M136" s="28">
        <v>18.564360000000001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5873.65</v>
      </c>
      <c r="D137" s="37">
        <v>5914.7333333333336</v>
      </c>
      <c r="E137" s="37">
        <v>5760.1166666666668</v>
      </c>
      <c r="F137" s="37">
        <v>5646.583333333333</v>
      </c>
      <c r="G137" s="37">
        <v>5491.9666666666662</v>
      </c>
      <c r="H137" s="37">
        <v>6028.2666666666673</v>
      </c>
      <c r="I137" s="37">
        <v>6182.8833333333341</v>
      </c>
      <c r="J137" s="37">
        <v>6296.4166666666679</v>
      </c>
      <c r="K137" s="28">
        <v>6069.35</v>
      </c>
      <c r="L137" s="28">
        <v>5801.2</v>
      </c>
      <c r="M137" s="28">
        <v>7.44191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1738.35</v>
      </c>
      <c r="D138" s="37">
        <v>1734.4333333333334</v>
      </c>
      <c r="E138" s="37">
        <v>1718.9166666666667</v>
      </c>
      <c r="F138" s="37">
        <v>1699.4833333333333</v>
      </c>
      <c r="G138" s="37">
        <v>1683.9666666666667</v>
      </c>
      <c r="H138" s="37">
        <v>1753.8666666666668</v>
      </c>
      <c r="I138" s="37">
        <v>1769.3833333333332</v>
      </c>
      <c r="J138" s="37">
        <v>1788.8166666666668</v>
      </c>
      <c r="K138" s="28">
        <v>1749.95</v>
      </c>
      <c r="L138" s="28">
        <v>1715</v>
      </c>
      <c r="M138" s="28">
        <v>18.087070000000001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598.04999999999995</v>
      </c>
      <c r="D139" s="37">
        <v>597.08333333333337</v>
      </c>
      <c r="E139" s="37">
        <v>594.16666666666674</v>
      </c>
      <c r="F139" s="37">
        <v>590.28333333333342</v>
      </c>
      <c r="G139" s="37">
        <v>587.36666666666679</v>
      </c>
      <c r="H139" s="37">
        <v>600.9666666666667</v>
      </c>
      <c r="I139" s="37">
        <v>603.88333333333344</v>
      </c>
      <c r="J139" s="37">
        <v>607.76666666666665</v>
      </c>
      <c r="K139" s="28">
        <v>600</v>
      </c>
      <c r="L139" s="28">
        <v>593.20000000000005</v>
      </c>
      <c r="M139" s="28">
        <v>8.4073100000000007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770.15</v>
      </c>
      <c r="D140" s="37">
        <v>771.83333333333337</v>
      </c>
      <c r="E140" s="37">
        <v>762.91666666666674</v>
      </c>
      <c r="F140" s="37">
        <v>755.68333333333339</v>
      </c>
      <c r="G140" s="37">
        <v>746.76666666666677</v>
      </c>
      <c r="H140" s="37">
        <v>779.06666666666672</v>
      </c>
      <c r="I140" s="37">
        <v>787.98333333333346</v>
      </c>
      <c r="J140" s="37">
        <v>795.2166666666667</v>
      </c>
      <c r="K140" s="28">
        <v>780.75</v>
      </c>
      <c r="L140" s="28">
        <v>764.6</v>
      </c>
      <c r="M140" s="28">
        <v>6.7569999999999997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66944.95</v>
      </c>
      <c r="D141" s="37">
        <v>66808.516666666663</v>
      </c>
      <c r="E141" s="37">
        <v>66136.583333333328</v>
      </c>
      <c r="F141" s="37">
        <v>65328.21666666666</v>
      </c>
      <c r="G141" s="37">
        <v>64656.283333333326</v>
      </c>
      <c r="H141" s="37">
        <v>67616.883333333331</v>
      </c>
      <c r="I141" s="37">
        <v>68288.81666666668</v>
      </c>
      <c r="J141" s="37">
        <v>69097.183333333334</v>
      </c>
      <c r="K141" s="28">
        <v>67480.45</v>
      </c>
      <c r="L141" s="28">
        <v>66000.149999999994</v>
      </c>
      <c r="M141" s="28">
        <v>0.11982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823.85</v>
      </c>
      <c r="D142" s="37">
        <v>824.95000000000016</v>
      </c>
      <c r="E142" s="37">
        <v>813.95000000000027</v>
      </c>
      <c r="F142" s="37">
        <v>804.05000000000007</v>
      </c>
      <c r="G142" s="37">
        <v>793.05000000000018</v>
      </c>
      <c r="H142" s="37">
        <v>834.85000000000036</v>
      </c>
      <c r="I142" s="37">
        <v>845.85000000000014</v>
      </c>
      <c r="J142" s="37">
        <v>855.75000000000045</v>
      </c>
      <c r="K142" s="28">
        <v>835.95</v>
      </c>
      <c r="L142" s="28">
        <v>815.05</v>
      </c>
      <c r="M142" s="28">
        <v>2.78139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177.6</v>
      </c>
      <c r="D143" s="37">
        <v>178.31666666666669</v>
      </c>
      <c r="E143" s="37">
        <v>175.03333333333339</v>
      </c>
      <c r="F143" s="37">
        <v>172.4666666666667</v>
      </c>
      <c r="G143" s="37">
        <v>169.18333333333339</v>
      </c>
      <c r="H143" s="37">
        <v>180.88333333333338</v>
      </c>
      <c r="I143" s="37">
        <v>184.16666666666669</v>
      </c>
      <c r="J143" s="37">
        <v>186.73333333333338</v>
      </c>
      <c r="K143" s="28">
        <v>181.6</v>
      </c>
      <c r="L143" s="28">
        <v>175.75</v>
      </c>
      <c r="M143" s="28">
        <v>47.964149999999997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874.1</v>
      </c>
      <c r="D144" s="37">
        <v>869.4</v>
      </c>
      <c r="E144" s="37">
        <v>862.8</v>
      </c>
      <c r="F144" s="37">
        <v>851.5</v>
      </c>
      <c r="G144" s="37">
        <v>844.9</v>
      </c>
      <c r="H144" s="37">
        <v>880.69999999999993</v>
      </c>
      <c r="I144" s="37">
        <v>887.30000000000007</v>
      </c>
      <c r="J144" s="37">
        <v>898.59999999999991</v>
      </c>
      <c r="K144" s="28">
        <v>876</v>
      </c>
      <c r="L144" s="28">
        <v>858.1</v>
      </c>
      <c r="M144" s="28">
        <v>30.768429999999999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123.1</v>
      </c>
      <c r="D145" s="37">
        <v>122</v>
      </c>
      <c r="E145" s="37">
        <v>120.2</v>
      </c>
      <c r="F145" s="37">
        <v>117.3</v>
      </c>
      <c r="G145" s="37">
        <v>115.5</v>
      </c>
      <c r="H145" s="37">
        <v>124.9</v>
      </c>
      <c r="I145" s="37">
        <v>126.70000000000002</v>
      </c>
      <c r="J145" s="37">
        <v>129.60000000000002</v>
      </c>
      <c r="K145" s="28">
        <v>123.8</v>
      </c>
      <c r="L145" s="28">
        <v>119.1</v>
      </c>
      <c r="M145" s="28">
        <v>41.253509999999999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517.85</v>
      </c>
      <c r="D146" s="37">
        <v>519.20000000000005</v>
      </c>
      <c r="E146" s="37">
        <v>515.20000000000005</v>
      </c>
      <c r="F146" s="37">
        <v>512.54999999999995</v>
      </c>
      <c r="G146" s="37">
        <v>508.54999999999995</v>
      </c>
      <c r="H146" s="37">
        <v>521.85000000000014</v>
      </c>
      <c r="I146" s="37">
        <v>525.85000000000014</v>
      </c>
      <c r="J146" s="37">
        <v>528.50000000000023</v>
      </c>
      <c r="K146" s="28">
        <v>523.20000000000005</v>
      </c>
      <c r="L146" s="28">
        <v>516.54999999999995</v>
      </c>
      <c r="M146" s="28">
        <v>9.3060500000000008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7573.5</v>
      </c>
      <c r="D147" s="37">
        <v>7509.166666666667</v>
      </c>
      <c r="E147" s="37">
        <v>7419.3333333333339</v>
      </c>
      <c r="F147" s="37">
        <v>7265.166666666667</v>
      </c>
      <c r="G147" s="37">
        <v>7175.3333333333339</v>
      </c>
      <c r="H147" s="37">
        <v>7663.3333333333339</v>
      </c>
      <c r="I147" s="37">
        <v>7753.1666666666679</v>
      </c>
      <c r="J147" s="37">
        <v>7907.3333333333339</v>
      </c>
      <c r="K147" s="28">
        <v>7599</v>
      </c>
      <c r="L147" s="28">
        <v>7355</v>
      </c>
      <c r="M147" s="28">
        <v>5.51783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772.8</v>
      </c>
      <c r="D148" s="37">
        <v>772.36666666666679</v>
      </c>
      <c r="E148" s="37">
        <v>755.38333333333355</v>
      </c>
      <c r="F148" s="37">
        <v>737.96666666666681</v>
      </c>
      <c r="G148" s="37">
        <v>720.98333333333358</v>
      </c>
      <c r="H148" s="37">
        <v>789.78333333333353</v>
      </c>
      <c r="I148" s="37">
        <v>806.76666666666665</v>
      </c>
      <c r="J148" s="37">
        <v>824.18333333333351</v>
      </c>
      <c r="K148" s="28">
        <v>789.35</v>
      </c>
      <c r="L148" s="28">
        <v>754.95</v>
      </c>
      <c r="M148" s="28">
        <v>4.6428099999999999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3957.5</v>
      </c>
      <c r="D149" s="37">
        <v>3937.0166666666664</v>
      </c>
      <c r="E149" s="37">
        <v>3854.0333333333328</v>
      </c>
      <c r="F149" s="37">
        <v>3750.5666666666666</v>
      </c>
      <c r="G149" s="37">
        <v>3667.583333333333</v>
      </c>
      <c r="H149" s="37">
        <v>4040.4833333333327</v>
      </c>
      <c r="I149" s="37">
        <v>4123.4666666666662</v>
      </c>
      <c r="J149" s="37">
        <v>4226.9333333333325</v>
      </c>
      <c r="K149" s="28">
        <v>4020</v>
      </c>
      <c r="L149" s="28">
        <v>3833.55</v>
      </c>
      <c r="M149" s="28">
        <v>20.670300000000001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2879.9</v>
      </c>
      <c r="D150" s="37">
        <v>2903.2166666666672</v>
      </c>
      <c r="E150" s="37">
        <v>2800.8833333333341</v>
      </c>
      <c r="F150" s="37">
        <v>2721.8666666666668</v>
      </c>
      <c r="G150" s="37">
        <v>2619.5333333333338</v>
      </c>
      <c r="H150" s="37">
        <v>2982.2333333333345</v>
      </c>
      <c r="I150" s="37">
        <v>3084.5666666666675</v>
      </c>
      <c r="J150" s="37">
        <v>3163.5833333333348</v>
      </c>
      <c r="K150" s="28">
        <v>3005.55</v>
      </c>
      <c r="L150" s="28">
        <v>2824.2</v>
      </c>
      <c r="M150" s="28">
        <v>12.236660000000001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1319.15</v>
      </c>
      <c r="D151" s="37">
        <v>1316.8500000000001</v>
      </c>
      <c r="E151" s="37">
        <v>1297.7000000000003</v>
      </c>
      <c r="F151" s="37">
        <v>1276.2500000000002</v>
      </c>
      <c r="G151" s="37">
        <v>1257.1000000000004</v>
      </c>
      <c r="H151" s="37">
        <v>1338.3000000000002</v>
      </c>
      <c r="I151" s="37">
        <v>1357.4500000000003</v>
      </c>
      <c r="J151" s="37">
        <v>1378.9</v>
      </c>
      <c r="K151" s="28">
        <v>1336</v>
      </c>
      <c r="L151" s="28">
        <v>1295.4000000000001</v>
      </c>
      <c r="M151" s="28">
        <v>4.8085800000000001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791.55</v>
      </c>
      <c r="D152" s="37">
        <v>796.5</v>
      </c>
      <c r="E152" s="37">
        <v>783.8</v>
      </c>
      <c r="F152" s="37">
        <v>776.05</v>
      </c>
      <c r="G152" s="37">
        <v>763.34999999999991</v>
      </c>
      <c r="H152" s="37">
        <v>804.25</v>
      </c>
      <c r="I152" s="37">
        <v>816.95</v>
      </c>
      <c r="J152" s="37">
        <v>824.7</v>
      </c>
      <c r="K152" s="28">
        <v>809.2</v>
      </c>
      <c r="L152" s="28">
        <v>788.75</v>
      </c>
      <c r="M152" s="28">
        <v>0.90427000000000002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168.25</v>
      </c>
      <c r="D153" s="37">
        <v>167.88333333333333</v>
      </c>
      <c r="E153" s="37">
        <v>166.06666666666666</v>
      </c>
      <c r="F153" s="37">
        <v>163.88333333333333</v>
      </c>
      <c r="G153" s="37">
        <v>162.06666666666666</v>
      </c>
      <c r="H153" s="37">
        <v>170.06666666666666</v>
      </c>
      <c r="I153" s="37">
        <v>171.88333333333333</v>
      </c>
      <c r="J153" s="37">
        <v>174.06666666666666</v>
      </c>
      <c r="K153" s="28">
        <v>169.7</v>
      </c>
      <c r="L153" s="28">
        <v>165.7</v>
      </c>
      <c r="M153" s="28">
        <v>55.055680000000002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163.19999999999999</v>
      </c>
      <c r="D154" s="37">
        <v>160.48333333333332</v>
      </c>
      <c r="E154" s="37">
        <v>157.21666666666664</v>
      </c>
      <c r="F154" s="37">
        <v>151.23333333333332</v>
      </c>
      <c r="G154" s="37">
        <v>147.96666666666664</v>
      </c>
      <c r="H154" s="37">
        <v>166.46666666666664</v>
      </c>
      <c r="I154" s="37">
        <v>169.73333333333335</v>
      </c>
      <c r="J154" s="37">
        <v>175.71666666666664</v>
      </c>
      <c r="K154" s="28">
        <v>163.75</v>
      </c>
      <c r="L154" s="28">
        <v>154.5</v>
      </c>
      <c r="M154" s="28">
        <v>820.98517000000004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119.7</v>
      </c>
      <c r="D155" s="37">
        <v>119.68333333333332</v>
      </c>
      <c r="E155" s="37">
        <v>117.36666666666665</v>
      </c>
      <c r="F155" s="37">
        <v>115.03333333333332</v>
      </c>
      <c r="G155" s="37">
        <v>112.71666666666664</v>
      </c>
      <c r="H155" s="37">
        <v>122.01666666666665</v>
      </c>
      <c r="I155" s="37">
        <v>124.33333333333334</v>
      </c>
      <c r="J155" s="37">
        <v>126.66666666666666</v>
      </c>
      <c r="K155" s="28">
        <v>122</v>
      </c>
      <c r="L155" s="28">
        <v>117.35</v>
      </c>
      <c r="M155" s="28">
        <v>144.90629000000001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3964.25</v>
      </c>
      <c r="D156" s="37">
        <v>3919.7833333333333</v>
      </c>
      <c r="E156" s="37">
        <v>3859.6166666666668</v>
      </c>
      <c r="F156" s="37">
        <v>3754.9833333333336</v>
      </c>
      <c r="G156" s="37">
        <v>3694.8166666666671</v>
      </c>
      <c r="H156" s="37">
        <v>4024.4166666666665</v>
      </c>
      <c r="I156" s="37">
        <v>4084.5833333333335</v>
      </c>
      <c r="J156" s="37">
        <v>4189.2166666666662</v>
      </c>
      <c r="K156" s="28">
        <v>3979.95</v>
      </c>
      <c r="L156" s="28">
        <v>3815.15</v>
      </c>
      <c r="M156" s="28">
        <v>1.46408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18561.5</v>
      </c>
      <c r="D157" s="37">
        <v>18515.833333333332</v>
      </c>
      <c r="E157" s="37">
        <v>18345.666666666664</v>
      </c>
      <c r="F157" s="37">
        <v>18129.833333333332</v>
      </c>
      <c r="G157" s="37">
        <v>17959.666666666664</v>
      </c>
      <c r="H157" s="37">
        <v>18731.666666666664</v>
      </c>
      <c r="I157" s="37">
        <v>18901.833333333328</v>
      </c>
      <c r="J157" s="37">
        <v>19117.666666666664</v>
      </c>
      <c r="K157" s="28">
        <v>18686</v>
      </c>
      <c r="L157" s="28">
        <v>18300</v>
      </c>
      <c r="M157" s="28">
        <v>0.53773000000000004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331.6</v>
      </c>
      <c r="D158" s="37">
        <v>332.13333333333338</v>
      </c>
      <c r="E158" s="37">
        <v>327.01666666666677</v>
      </c>
      <c r="F158" s="37">
        <v>322.43333333333339</v>
      </c>
      <c r="G158" s="37">
        <v>317.31666666666678</v>
      </c>
      <c r="H158" s="37">
        <v>336.71666666666675</v>
      </c>
      <c r="I158" s="37">
        <v>341.83333333333343</v>
      </c>
      <c r="J158" s="37">
        <v>346.41666666666674</v>
      </c>
      <c r="K158" s="28">
        <v>337.25</v>
      </c>
      <c r="L158" s="28">
        <v>327.55</v>
      </c>
      <c r="M158" s="28">
        <v>4.2073700000000001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997</v>
      </c>
      <c r="D159" s="37">
        <v>987.81666666666661</v>
      </c>
      <c r="E159" s="37">
        <v>971.83333333333326</v>
      </c>
      <c r="F159" s="37">
        <v>946.66666666666663</v>
      </c>
      <c r="G159" s="37">
        <v>930.68333333333328</v>
      </c>
      <c r="H159" s="37">
        <v>1012.9833333333332</v>
      </c>
      <c r="I159" s="37">
        <v>1028.9666666666667</v>
      </c>
      <c r="J159" s="37">
        <v>1054.1333333333332</v>
      </c>
      <c r="K159" s="28">
        <v>1003.8</v>
      </c>
      <c r="L159" s="28">
        <v>962.65</v>
      </c>
      <c r="M159" s="28">
        <v>7.1409900000000004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175.8</v>
      </c>
      <c r="D160" s="37">
        <v>176.63333333333333</v>
      </c>
      <c r="E160" s="37">
        <v>174.26666666666665</v>
      </c>
      <c r="F160" s="37">
        <v>172.73333333333332</v>
      </c>
      <c r="G160" s="37">
        <v>170.36666666666665</v>
      </c>
      <c r="H160" s="37">
        <v>178.16666666666666</v>
      </c>
      <c r="I160" s="37">
        <v>180.53333333333333</v>
      </c>
      <c r="J160" s="37">
        <v>182.06666666666666</v>
      </c>
      <c r="K160" s="28">
        <v>179</v>
      </c>
      <c r="L160" s="28">
        <v>175.1</v>
      </c>
      <c r="M160" s="28">
        <v>239.16911999999999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235.85</v>
      </c>
      <c r="D161" s="37">
        <v>236.75</v>
      </c>
      <c r="E161" s="37">
        <v>233.5</v>
      </c>
      <c r="F161" s="37">
        <v>231.15</v>
      </c>
      <c r="G161" s="37">
        <v>227.9</v>
      </c>
      <c r="H161" s="37">
        <v>239.1</v>
      </c>
      <c r="I161" s="37">
        <v>242.35</v>
      </c>
      <c r="J161" s="37">
        <v>244.7</v>
      </c>
      <c r="K161" s="28">
        <v>240</v>
      </c>
      <c r="L161" s="28">
        <v>234.4</v>
      </c>
      <c r="M161" s="28">
        <v>11.95135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2923.2</v>
      </c>
      <c r="D162" s="37">
        <v>2900.7999999999997</v>
      </c>
      <c r="E162" s="37">
        <v>2855.3999999999996</v>
      </c>
      <c r="F162" s="37">
        <v>2787.6</v>
      </c>
      <c r="G162" s="37">
        <v>2742.2</v>
      </c>
      <c r="H162" s="37">
        <v>2968.5999999999995</v>
      </c>
      <c r="I162" s="37">
        <v>3014</v>
      </c>
      <c r="J162" s="37">
        <v>3081.7999999999993</v>
      </c>
      <c r="K162" s="28">
        <v>2946.2</v>
      </c>
      <c r="L162" s="28">
        <v>2833</v>
      </c>
      <c r="M162" s="28">
        <v>2.8721399999999999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45276.2</v>
      </c>
      <c r="D163" s="37">
        <v>45010.15</v>
      </c>
      <c r="E163" s="37">
        <v>44620.9</v>
      </c>
      <c r="F163" s="37">
        <v>43965.599999999999</v>
      </c>
      <c r="G163" s="37">
        <v>43576.35</v>
      </c>
      <c r="H163" s="37">
        <v>45665.450000000004</v>
      </c>
      <c r="I163" s="37">
        <v>46054.700000000004</v>
      </c>
      <c r="J163" s="37">
        <v>46710.000000000007</v>
      </c>
      <c r="K163" s="28">
        <v>45399.4</v>
      </c>
      <c r="L163" s="28">
        <v>44354.85</v>
      </c>
      <c r="M163" s="28">
        <v>0.11027000000000001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204</v>
      </c>
      <c r="D164" s="37">
        <v>203.31666666666669</v>
      </c>
      <c r="E164" s="37">
        <v>201.68333333333339</v>
      </c>
      <c r="F164" s="37">
        <v>199.3666666666667</v>
      </c>
      <c r="G164" s="37">
        <v>197.73333333333341</v>
      </c>
      <c r="H164" s="37">
        <v>205.63333333333338</v>
      </c>
      <c r="I164" s="37">
        <v>207.26666666666665</v>
      </c>
      <c r="J164" s="37">
        <v>209.58333333333337</v>
      </c>
      <c r="K164" s="28">
        <v>204.95</v>
      </c>
      <c r="L164" s="28">
        <v>201</v>
      </c>
      <c r="M164" s="28">
        <v>27.74878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4459.3</v>
      </c>
      <c r="D165" s="37">
        <v>4447.3666666666659</v>
      </c>
      <c r="E165" s="37">
        <v>4386.9833333333318</v>
      </c>
      <c r="F165" s="37">
        <v>4314.6666666666661</v>
      </c>
      <c r="G165" s="37">
        <v>4254.2833333333319</v>
      </c>
      <c r="H165" s="37">
        <v>4519.6833333333316</v>
      </c>
      <c r="I165" s="37">
        <v>4580.0666666666648</v>
      </c>
      <c r="J165" s="37">
        <v>4652.3833333333314</v>
      </c>
      <c r="K165" s="28">
        <v>4507.75</v>
      </c>
      <c r="L165" s="28">
        <v>4375.05</v>
      </c>
      <c r="M165" s="28">
        <v>0.37297999999999998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2364.35</v>
      </c>
      <c r="D166" s="37">
        <v>2356.7833333333333</v>
      </c>
      <c r="E166" s="37">
        <v>2330.1166666666668</v>
      </c>
      <c r="F166" s="37">
        <v>2295.8833333333337</v>
      </c>
      <c r="G166" s="37">
        <v>2269.2166666666672</v>
      </c>
      <c r="H166" s="37">
        <v>2391.0166666666664</v>
      </c>
      <c r="I166" s="37">
        <v>2417.6833333333334</v>
      </c>
      <c r="J166" s="37">
        <v>2451.9166666666661</v>
      </c>
      <c r="K166" s="28">
        <v>2383.4499999999998</v>
      </c>
      <c r="L166" s="28">
        <v>2322.5500000000002</v>
      </c>
      <c r="M166" s="28">
        <v>3.3998200000000001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2226.65</v>
      </c>
      <c r="D167" s="37">
        <v>2236.8166666666671</v>
      </c>
      <c r="E167" s="37">
        <v>2182.233333333334</v>
      </c>
      <c r="F167" s="37">
        <v>2137.8166666666671</v>
      </c>
      <c r="G167" s="37">
        <v>2083.233333333334</v>
      </c>
      <c r="H167" s="37">
        <v>2281.233333333334</v>
      </c>
      <c r="I167" s="37">
        <v>2335.8166666666671</v>
      </c>
      <c r="J167" s="37">
        <v>2380.233333333334</v>
      </c>
      <c r="K167" s="28">
        <v>2291.4</v>
      </c>
      <c r="L167" s="28">
        <v>2192.4</v>
      </c>
      <c r="M167" s="28">
        <v>3.85859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2568.4499999999998</v>
      </c>
      <c r="D168" s="37">
        <v>2582.7166666666667</v>
      </c>
      <c r="E168" s="37">
        <v>2523.6333333333332</v>
      </c>
      <c r="F168" s="37">
        <v>2478.8166666666666</v>
      </c>
      <c r="G168" s="37">
        <v>2419.7333333333331</v>
      </c>
      <c r="H168" s="37">
        <v>2627.5333333333333</v>
      </c>
      <c r="I168" s="37">
        <v>2686.6166666666663</v>
      </c>
      <c r="J168" s="37">
        <v>2731.4333333333334</v>
      </c>
      <c r="K168" s="28">
        <v>2641.8</v>
      </c>
      <c r="L168" s="28">
        <v>2537.9</v>
      </c>
      <c r="M168" s="28">
        <v>2.5104899999999999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119</v>
      </c>
      <c r="D169" s="37">
        <v>118.25</v>
      </c>
      <c r="E169" s="37">
        <v>116.9</v>
      </c>
      <c r="F169" s="37">
        <v>114.80000000000001</v>
      </c>
      <c r="G169" s="37">
        <v>113.45000000000002</v>
      </c>
      <c r="H169" s="37">
        <v>120.35</v>
      </c>
      <c r="I169" s="37">
        <v>121.69999999999999</v>
      </c>
      <c r="J169" s="37">
        <v>123.79999999999998</v>
      </c>
      <c r="K169" s="28">
        <v>119.6</v>
      </c>
      <c r="L169" s="28">
        <v>116.15</v>
      </c>
      <c r="M169" s="28">
        <v>28.782579999999999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231.1</v>
      </c>
      <c r="D170" s="37">
        <v>230.15</v>
      </c>
      <c r="E170" s="37">
        <v>228.5</v>
      </c>
      <c r="F170" s="37">
        <v>225.9</v>
      </c>
      <c r="G170" s="37">
        <v>224.25</v>
      </c>
      <c r="H170" s="37">
        <v>232.75</v>
      </c>
      <c r="I170" s="37">
        <v>234.40000000000003</v>
      </c>
      <c r="J170" s="37">
        <v>237</v>
      </c>
      <c r="K170" s="28">
        <v>231.8</v>
      </c>
      <c r="L170" s="28">
        <v>227.55</v>
      </c>
      <c r="M170" s="28">
        <v>143.02443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479.05</v>
      </c>
      <c r="D171" s="37">
        <v>478.45</v>
      </c>
      <c r="E171" s="37">
        <v>473.9</v>
      </c>
      <c r="F171" s="37">
        <v>468.75</v>
      </c>
      <c r="G171" s="37">
        <v>464.2</v>
      </c>
      <c r="H171" s="37">
        <v>483.59999999999997</v>
      </c>
      <c r="I171" s="37">
        <v>488.15000000000003</v>
      </c>
      <c r="J171" s="37">
        <v>493.29999999999995</v>
      </c>
      <c r="K171" s="28">
        <v>483</v>
      </c>
      <c r="L171" s="28">
        <v>473.3</v>
      </c>
      <c r="M171" s="28">
        <v>3.1414300000000002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14409.95</v>
      </c>
      <c r="D172" s="37">
        <v>14405.983333333332</v>
      </c>
      <c r="E172" s="37">
        <v>14312.016666666663</v>
      </c>
      <c r="F172" s="37">
        <v>14214.08333333333</v>
      </c>
      <c r="G172" s="37">
        <v>14120.116666666661</v>
      </c>
      <c r="H172" s="37">
        <v>14503.916666666664</v>
      </c>
      <c r="I172" s="37">
        <v>14597.883333333335</v>
      </c>
      <c r="J172" s="37">
        <v>14695.816666666666</v>
      </c>
      <c r="K172" s="28">
        <v>14499.95</v>
      </c>
      <c r="L172" s="28">
        <v>14308.05</v>
      </c>
      <c r="M172" s="28">
        <v>1.8200000000000001E-2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36.200000000000003</v>
      </c>
      <c r="D173" s="37">
        <v>36.1</v>
      </c>
      <c r="E173" s="37">
        <v>35.800000000000004</v>
      </c>
      <c r="F173" s="37">
        <v>35.400000000000006</v>
      </c>
      <c r="G173" s="37">
        <v>35.100000000000009</v>
      </c>
      <c r="H173" s="37">
        <v>36.5</v>
      </c>
      <c r="I173" s="37">
        <v>36.799999999999997</v>
      </c>
      <c r="J173" s="37">
        <v>37.199999999999996</v>
      </c>
      <c r="K173" s="28">
        <v>36.4</v>
      </c>
      <c r="L173" s="28">
        <v>35.700000000000003</v>
      </c>
      <c r="M173" s="28">
        <v>291.88724999999999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130.19999999999999</v>
      </c>
      <c r="D174" s="37">
        <v>129.73333333333335</v>
      </c>
      <c r="E174" s="37">
        <v>128.06666666666669</v>
      </c>
      <c r="F174" s="37">
        <v>125.93333333333334</v>
      </c>
      <c r="G174" s="37">
        <v>124.26666666666668</v>
      </c>
      <c r="H174" s="37">
        <v>131.8666666666667</v>
      </c>
      <c r="I174" s="37">
        <v>133.53333333333333</v>
      </c>
      <c r="J174" s="37">
        <v>135.66666666666671</v>
      </c>
      <c r="K174" s="28">
        <v>131.4</v>
      </c>
      <c r="L174" s="28">
        <v>127.6</v>
      </c>
      <c r="M174" s="28">
        <v>66.970259999999996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130.80000000000001</v>
      </c>
      <c r="D175" s="37">
        <v>130.29999999999998</v>
      </c>
      <c r="E175" s="37">
        <v>129.24999999999997</v>
      </c>
      <c r="F175" s="37">
        <v>127.69999999999999</v>
      </c>
      <c r="G175" s="37">
        <v>126.64999999999998</v>
      </c>
      <c r="H175" s="37">
        <v>131.84999999999997</v>
      </c>
      <c r="I175" s="37">
        <v>132.89999999999998</v>
      </c>
      <c r="J175" s="37">
        <v>134.44999999999996</v>
      </c>
      <c r="K175" s="28">
        <v>131.35</v>
      </c>
      <c r="L175" s="28">
        <v>128.75</v>
      </c>
      <c r="M175" s="28">
        <v>22.594339999999999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2543.85</v>
      </c>
      <c r="D176" s="37">
        <v>2541.8166666666666</v>
      </c>
      <c r="E176" s="37">
        <v>2523.833333333333</v>
      </c>
      <c r="F176" s="37">
        <v>2503.8166666666666</v>
      </c>
      <c r="G176" s="37">
        <v>2485.833333333333</v>
      </c>
      <c r="H176" s="37">
        <v>2561.833333333333</v>
      </c>
      <c r="I176" s="37">
        <v>2579.8166666666666</v>
      </c>
      <c r="J176" s="37">
        <v>2599.833333333333</v>
      </c>
      <c r="K176" s="28">
        <v>2559.8000000000002</v>
      </c>
      <c r="L176" s="28">
        <v>2521.8000000000002</v>
      </c>
      <c r="M176" s="28">
        <v>46.031030000000001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811</v>
      </c>
      <c r="D177" s="37">
        <v>814.63333333333321</v>
      </c>
      <c r="E177" s="37">
        <v>798.6666666666664</v>
      </c>
      <c r="F177" s="37">
        <v>786.33333333333314</v>
      </c>
      <c r="G177" s="37">
        <v>770.36666666666633</v>
      </c>
      <c r="H177" s="37">
        <v>826.96666666666647</v>
      </c>
      <c r="I177" s="37">
        <v>842.93333333333317</v>
      </c>
      <c r="J177" s="37">
        <v>855.26666666666654</v>
      </c>
      <c r="K177" s="28">
        <v>830.6</v>
      </c>
      <c r="L177" s="28">
        <v>802.3</v>
      </c>
      <c r="M177" s="28">
        <v>20.811029999999999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1173.4000000000001</v>
      </c>
      <c r="D178" s="37">
        <v>1162.9833333333333</v>
      </c>
      <c r="E178" s="37">
        <v>1144.0166666666667</v>
      </c>
      <c r="F178" s="37">
        <v>1114.6333333333332</v>
      </c>
      <c r="G178" s="37">
        <v>1095.6666666666665</v>
      </c>
      <c r="H178" s="37">
        <v>1192.3666666666668</v>
      </c>
      <c r="I178" s="37">
        <v>1211.3333333333335</v>
      </c>
      <c r="J178" s="37">
        <v>1240.7166666666669</v>
      </c>
      <c r="K178" s="28">
        <v>1181.95</v>
      </c>
      <c r="L178" s="28">
        <v>1133.5999999999999</v>
      </c>
      <c r="M178" s="28">
        <v>23.82085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2615.75</v>
      </c>
      <c r="D179" s="37">
        <v>2592.9833333333336</v>
      </c>
      <c r="E179" s="37">
        <v>2542.3666666666672</v>
      </c>
      <c r="F179" s="37">
        <v>2468.9833333333336</v>
      </c>
      <c r="G179" s="37">
        <v>2418.3666666666672</v>
      </c>
      <c r="H179" s="37">
        <v>2666.3666666666672</v>
      </c>
      <c r="I179" s="37">
        <v>2716.983333333334</v>
      </c>
      <c r="J179" s="37">
        <v>2790.3666666666672</v>
      </c>
      <c r="K179" s="28">
        <v>2643.6</v>
      </c>
      <c r="L179" s="28">
        <v>2519.6</v>
      </c>
      <c r="M179" s="28">
        <v>9.5524000000000004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7103.05</v>
      </c>
      <c r="D180" s="37">
        <v>7129.3499999999995</v>
      </c>
      <c r="E180" s="37">
        <v>6973.6999999999989</v>
      </c>
      <c r="F180" s="37">
        <v>6844.3499999999995</v>
      </c>
      <c r="G180" s="37">
        <v>6688.6999999999989</v>
      </c>
      <c r="H180" s="37">
        <v>7258.6999999999989</v>
      </c>
      <c r="I180" s="37">
        <v>7414.3499999999985</v>
      </c>
      <c r="J180" s="37">
        <v>7543.6999999999989</v>
      </c>
      <c r="K180" s="28">
        <v>7285</v>
      </c>
      <c r="L180" s="28">
        <v>7000</v>
      </c>
      <c r="M180" s="28">
        <v>0.19686999999999999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25435.35</v>
      </c>
      <c r="D181" s="37">
        <v>25278.466666666664</v>
      </c>
      <c r="E181" s="37">
        <v>25056.883333333328</v>
      </c>
      <c r="F181" s="37">
        <v>24678.416666666664</v>
      </c>
      <c r="G181" s="37">
        <v>24456.833333333328</v>
      </c>
      <c r="H181" s="37">
        <v>25656.933333333327</v>
      </c>
      <c r="I181" s="37">
        <v>25878.516666666663</v>
      </c>
      <c r="J181" s="37">
        <v>26256.983333333326</v>
      </c>
      <c r="K181" s="28">
        <v>25500.05</v>
      </c>
      <c r="L181" s="28">
        <v>24900</v>
      </c>
      <c r="M181" s="28">
        <v>0.34525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1164.25</v>
      </c>
      <c r="D182" s="37">
        <v>1153.3833333333334</v>
      </c>
      <c r="E182" s="37">
        <v>1131.9666666666669</v>
      </c>
      <c r="F182" s="37">
        <v>1099.6833333333334</v>
      </c>
      <c r="G182" s="37">
        <v>1078.2666666666669</v>
      </c>
      <c r="H182" s="37">
        <v>1185.666666666667</v>
      </c>
      <c r="I182" s="37">
        <v>1207.0833333333335</v>
      </c>
      <c r="J182" s="37">
        <v>1239.366666666667</v>
      </c>
      <c r="K182" s="28">
        <v>1174.8</v>
      </c>
      <c r="L182" s="28">
        <v>1121.0999999999999</v>
      </c>
      <c r="M182" s="28">
        <v>14.399789999999999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2444.1999999999998</v>
      </c>
      <c r="D183" s="37">
        <v>2434.0833333333335</v>
      </c>
      <c r="E183" s="37">
        <v>2405.3666666666668</v>
      </c>
      <c r="F183" s="37">
        <v>2366.5333333333333</v>
      </c>
      <c r="G183" s="37">
        <v>2337.8166666666666</v>
      </c>
      <c r="H183" s="37">
        <v>2472.916666666667</v>
      </c>
      <c r="I183" s="37">
        <v>2501.6333333333332</v>
      </c>
      <c r="J183" s="37">
        <v>2540.4666666666672</v>
      </c>
      <c r="K183" s="28">
        <v>2462.8000000000002</v>
      </c>
      <c r="L183" s="28">
        <v>2395.25</v>
      </c>
      <c r="M183" s="28">
        <v>2.2096800000000001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509.5</v>
      </c>
      <c r="D184" s="37">
        <v>509.5</v>
      </c>
      <c r="E184" s="37">
        <v>504</v>
      </c>
      <c r="F184" s="37">
        <v>498.5</v>
      </c>
      <c r="G184" s="37">
        <v>493</v>
      </c>
      <c r="H184" s="37">
        <v>515</v>
      </c>
      <c r="I184" s="37">
        <v>520.5</v>
      </c>
      <c r="J184" s="37">
        <v>526</v>
      </c>
      <c r="K184" s="28">
        <v>515</v>
      </c>
      <c r="L184" s="28">
        <v>504</v>
      </c>
      <c r="M184" s="28">
        <v>144.92183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105.25</v>
      </c>
      <c r="D185" s="37">
        <v>105.64999999999999</v>
      </c>
      <c r="E185" s="37">
        <v>104.04999999999998</v>
      </c>
      <c r="F185" s="37">
        <v>102.85</v>
      </c>
      <c r="G185" s="37">
        <v>101.24999999999999</v>
      </c>
      <c r="H185" s="37">
        <v>106.84999999999998</v>
      </c>
      <c r="I185" s="37">
        <v>108.44999999999997</v>
      </c>
      <c r="J185" s="37">
        <v>109.64999999999998</v>
      </c>
      <c r="K185" s="28">
        <v>107.25</v>
      </c>
      <c r="L185" s="28">
        <v>104.45</v>
      </c>
      <c r="M185" s="28">
        <v>262.61827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927.5</v>
      </c>
      <c r="D186" s="37">
        <v>929.26666666666677</v>
      </c>
      <c r="E186" s="37">
        <v>917.48333333333358</v>
      </c>
      <c r="F186" s="37">
        <v>907.46666666666681</v>
      </c>
      <c r="G186" s="37">
        <v>895.68333333333362</v>
      </c>
      <c r="H186" s="37">
        <v>939.28333333333353</v>
      </c>
      <c r="I186" s="37">
        <v>951.06666666666661</v>
      </c>
      <c r="J186" s="37">
        <v>961.08333333333348</v>
      </c>
      <c r="K186" s="28">
        <v>941.05</v>
      </c>
      <c r="L186" s="28">
        <v>919.25</v>
      </c>
      <c r="M186" s="28">
        <v>12.873200000000001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505.65</v>
      </c>
      <c r="D187" s="37">
        <v>503.25</v>
      </c>
      <c r="E187" s="37">
        <v>498.5</v>
      </c>
      <c r="F187" s="37">
        <v>491.35</v>
      </c>
      <c r="G187" s="37">
        <v>486.6</v>
      </c>
      <c r="H187" s="37">
        <v>510.4</v>
      </c>
      <c r="I187" s="37">
        <v>515.15</v>
      </c>
      <c r="J187" s="37">
        <v>522.29999999999995</v>
      </c>
      <c r="K187" s="28">
        <v>508</v>
      </c>
      <c r="L187" s="28">
        <v>496.1</v>
      </c>
      <c r="M187" s="28">
        <v>7.8215300000000001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639.4</v>
      </c>
      <c r="D188" s="37">
        <v>634.93333333333328</v>
      </c>
      <c r="E188" s="37">
        <v>629.46666666666658</v>
      </c>
      <c r="F188" s="37">
        <v>619.5333333333333</v>
      </c>
      <c r="G188" s="37">
        <v>614.06666666666661</v>
      </c>
      <c r="H188" s="37">
        <v>644.86666666666656</v>
      </c>
      <c r="I188" s="37">
        <v>650.33333333333326</v>
      </c>
      <c r="J188" s="37">
        <v>660.26666666666654</v>
      </c>
      <c r="K188" s="28">
        <v>640.4</v>
      </c>
      <c r="L188" s="28">
        <v>625</v>
      </c>
      <c r="M188" s="28">
        <v>3.8359000000000001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656</v>
      </c>
      <c r="D189" s="37">
        <v>653.83333333333337</v>
      </c>
      <c r="E189" s="37">
        <v>642.9666666666667</v>
      </c>
      <c r="F189" s="37">
        <v>629.93333333333328</v>
      </c>
      <c r="G189" s="37">
        <v>619.06666666666661</v>
      </c>
      <c r="H189" s="37">
        <v>666.86666666666679</v>
      </c>
      <c r="I189" s="37">
        <v>677.73333333333335</v>
      </c>
      <c r="J189" s="37">
        <v>690.76666666666688</v>
      </c>
      <c r="K189" s="28">
        <v>664.7</v>
      </c>
      <c r="L189" s="28">
        <v>640.79999999999995</v>
      </c>
      <c r="M189" s="28">
        <v>52.076479999999997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988.05</v>
      </c>
      <c r="D190" s="37">
        <v>977</v>
      </c>
      <c r="E190" s="37">
        <v>963.35</v>
      </c>
      <c r="F190" s="37">
        <v>938.65</v>
      </c>
      <c r="G190" s="37">
        <v>925</v>
      </c>
      <c r="H190" s="37">
        <v>1001.7</v>
      </c>
      <c r="I190" s="37">
        <v>1015.3500000000001</v>
      </c>
      <c r="J190" s="37">
        <v>1040.0500000000002</v>
      </c>
      <c r="K190" s="28">
        <v>990.65</v>
      </c>
      <c r="L190" s="28">
        <v>952.3</v>
      </c>
      <c r="M190" s="28">
        <v>8.0869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1307.8</v>
      </c>
      <c r="D191" s="37">
        <v>1297.2666666666667</v>
      </c>
      <c r="E191" s="37">
        <v>1275.5333333333333</v>
      </c>
      <c r="F191" s="37">
        <v>1243.2666666666667</v>
      </c>
      <c r="G191" s="37">
        <v>1221.5333333333333</v>
      </c>
      <c r="H191" s="37">
        <v>1329.5333333333333</v>
      </c>
      <c r="I191" s="37">
        <v>1351.2666666666664</v>
      </c>
      <c r="J191" s="37">
        <v>1383.5333333333333</v>
      </c>
      <c r="K191" s="28">
        <v>1319</v>
      </c>
      <c r="L191" s="28">
        <v>1265</v>
      </c>
      <c r="M191" s="28">
        <v>5.3653300000000002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3528.05</v>
      </c>
      <c r="D192" s="37">
        <v>3553.5166666666664</v>
      </c>
      <c r="E192" s="37">
        <v>3497.0333333333328</v>
      </c>
      <c r="F192" s="37">
        <v>3466.0166666666664</v>
      </c>
      <c r="G192" s="37">
        <v>3409.5333333333328</v>
      </c>
      <c r="H192" s="37">
        <v>3584.5333333333328</v>
      </c>
      <c r="I192" s="37">
        <v>3641.0166666666664</v>
      </c>
      <c r="J192" s="37">
        <v>3672.0333333333328</v>
      </c>
      <c r="K192" s="28">
        <v>3610</v>
      </c>
      <c r="L192" s="28">
        <v>3522.5</v>
      </c>
      <c r="M192" s="28">
        <v>38.207920000000001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822.3</v>
      </c>
      <c r="D193" s="37">
        <v>818.73333333333323</v>
      </c>
      <c r="E193" s="37">
        <v>812.56666666666649</v>
      </c>
      <c r="F193" s="37">
        <v>802.83333333333326</v>
      </c>
      <c r="G193" s="37">
        <v>796.66666666666652</v>
      </c>
      <c r="H193" s="37">
        <v>828.46666666666647</v>
      </c>
      <c r="I193" s="37">
        <v>834.63333333333321</v>
      </c>
      <c r="J193" s="37">
        <v>844.36666666666645</v>
      </c>
      <c r="K193" s="28">
        <v>824.9</v>
      </c>
      <c r="L193" s="28">
        <v>809</v>
      </c>
      <c r="M193" s="28">
        <v>14.80954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7815.95</v>
      </c>
      <c r="D194" s="37">
        <v>7974.916666666667</v>
      </c>
      <c r="E194" s="37">
        <v>7630.8333333333339</v>
      </c>
      <c r="F194" s="37">
        <v>7445.7166666666672</v>
      </c>
      <c r="G194" s="37">
        <v>7101.6333333333341</v>
      </c>
      <c r="H194" s="37">
        <v>8160.0333333333338</v>
      </c>
      <c r="I194" s="37">
        <v>8504.1166666666686</v>
      </c>
      <c r="J194" s="37">
        <v>8689.2333333333336</v>
      </c>
      <c r="K194" s="28">
        <v>8319</v>
      </c>
      <c r="L194" s="28">
        <v>7789.8</v>
      </c>
      <c r="M194" s="28">
        <v>6.8501599999999998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433.8</v>
      </c>
      <c r="D195" s="37">
        <v>431.26666666666671</v>
      </c>
      <c r="E195" s="37">
        <v>426.18333333333339</v>
      </c>
      <c r="F195" s="37">
        <v>418.56666666666666</v>
      </c>
      <c r="G195" s="37">
        <v>413.48333333333335</v>
      </c>
      <c r="H195" s="37">
        <v>438.88333333333344</v>
      </c>
      <c r="I195" s="37">
        <v>443.96666666666681</v>
      </c>
      <c r="J195" s="37">
        <v>451.58333333333348</v>
      </c>
      <c r="K195" s="28">
        <v>436.35</v>
      </c>
      <c r="L195" s="28">
        <v>423.65</v>
      </c>
      <c r="M195" s="28">
        <v>152.98361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257.89999999999998</v>
      </c>
      <c r="D196" s="37">
        <v>259.26666666666665</v>
      </c>
      <c r="E196" s="37">
        <v>250.63333333333333</v>
      </c>
      <c r="F196" s="37">
        <v>243.36666666666667</v>
      </c>
      <c r="G196" s="37">
        <v>234.73333333333335</v>
      </c>
      <c r="H196" s="37">
        <v>266.5333333333333</v>
      </c>
      <c r="I196" s="37">
        <v>275.16666666666663</v>
      </c>
      <c r="J196" s="37">
        <v>282.43333333333328</v>
      </c>
      <c r="K196" s="28">
        <v>267.89999999999998</v>
      </c>
      <c r="L196" s="28">
        <v>252</v>
      </c>
      <c r="M196" s="28">
        <v>898.19228999999996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1339.1</v>
      </c>
      <c r="D197" s="37">
        <v>1341.9999999999998</v>
      </c>
      <c r="E197" s="37">
        <v>1325.9499999999996</v>
      </c>
      <c r="F197" s="37">
        <v>1312.7999999999997</v>
      </c>
      <c r="G197" s="37">
        <v>1296.7499999999995</v>
      </c>
      <c r="H197" s="37">
        <v>1355.1499999999996</v>
      </c>
      <c r="I197" s="37">
        <v>1371.1999999999998</v>
      </c>
      <c r="J197" s="37">
        <v>1384.3499999999997</v>
      </c>
      <c r="K197" s="28">
        <v>1358.05</v>
      </c>
      <c r="L197" s="28">
        <v>1328.85</v>
      </c>
      <c r="M197" s="28">
        <v>80.700419999999994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1344.55</v>
      </c>
      <c r="D198" s="37">
        <v>1354.9166666666667</v>
      </c>
      <c r="E198" s="37">
        <v>1319.8333333333335</v>
      </c>
      <c r="F198" s="37">
        <v>1295.1166666666668</v>
      </c>
      <c r="G198" s="37">
        <v>1260.0333333333335</v>
      </c>
      <c r="H198" s="37">
        <v>1379.6333333333334</v>
      </c>
      <c r="I198" s="37">
        <v>1414.7166666666669</v>
      </c>
      <c r="J198" s="37">
        <v>1439.4333333333334</v>
      </c>
      <c r="K198" s="28">
        <v>1390</v>
      </c>
      <c r="L198" s="28">
        <v>1330.2</v>
      </c>
      <c r="M198" s="28">
        <v>39.680439999999997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804.1</v>
      </c>
      <c r="D199" s="37">
        <v>802.6</v>
      </c>
      <c r="E199" s="37">
        <v>792.85</v>
      </c>
      <c r="F199" s="37">
        <v>781.6</v>
      </c>
      <c r="G199" s="37">
        <v>771.85</v>
      </c>
      <c r="H199" s="37">
        <v>813.85</v>
      </c>
      <c r="I199" s="37">
        <v>823.6</v>
      </c>
      <c r="J199" s="37">
        <v>834.85</v>
      </c>
      <c r="K199" s="28">
        <v>812.35</v>
      </c>
      <c r="L199" s="28">
        <v>791.35</v>
      </c>
      <c r="M199" s="28">
        <v>3.9344399999999999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2493.4499999999998</v>
      </c>
      <c r="D200" s="37">
        <v>2467.8166666666666</v>
      </c>
      <c r="E200" s="37">
        <v>2435.6333333333332</v>
      </c>
      <c r="F200" s="37">
        <v>2377.8166666666666</v>
      </c>
      <c r="G200" s="37">
        <v>2345.6333333333332</v>
      </c>
      <c r="H200" s="37">
        <v>2525.6333333333332</v>
      </c>
      <c r="I200" s="37">
        <v>2557.8166666666666</v>
      </c>
      <c r="J200" s="37">
        <v>2615.6333333333332</v>
      </c>
      <c r="K200" s="28">
        <v>2500</v>
      </c>
      <c r="L200" s="28">
        <v>2410</v>
      </c>
      <c r="M200" s="28">
        <v>11.098140000000001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2853.7</v>
      </c>
      <c r="D201" s="37">
        <v>2855.2333333333336</v>
      </c>
      <c r="E201" s="37">
        <v>2820.4666666666672</v>
      </c>
      <c r="F201" s="37">
        <v>2787.2333333333336</v>
      </c>
      <c r="G201" s="37">
        <v>2752.4666666666672</v>
      </c>
      <c r="H201" s="37">
        <v>2888.4666666666672</v>
      </c>
      <c r="I201" s="37">
        <v>2923.2333333333336</v>
      </c>
      <c r="J201" s="37">
        <v>2956.4666666666672</v>
      </c>
      <c r="K201" s="28">
        <v>2890</v>
      </c>
      <c r="L201" s="28">
        <v>2822</v>
      </c>
      <c r="M201" s="28">
        <v>1.54952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570.5</v>
      </c>
      <c r="D202" s="37">
        <v>563.04999999999995</v>
      </c>
      <c r="E202" s="37">
        <v>548.24999999999989</v>
      </c>
      <c r="F202" s="37">
        <v>525.99999999999989</v>
      </c>
      <c r="G202" s="37">
        <v>511.19999999999982</v>
      </c>
      <c r="H202" s="37">
        <v>585.29999999999995</v>
      </c>
      <c r="I202" s="37">
        <v>600.10000000000014</v>
      </c>
      <c r="J202" s="37">
        <v>622.35</v>
      </c>
      <c r="K202" s="28">
        <v>577.85</v>
      </c>
      <c r="L202" s="28">
        <v>540.79999999999995</v>
      </c>
      <c r="M202" s="28">
        <v>16.457999999999998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1223.5</v>
      </c>
      <c r="D203" s="37">
        <v>1229.1666666666667</v>
      </c>
      <c r="E203" s="37">
        <v>1210.3333333333335</v>
      </c>
      <c r="F203" s="37">
        <v>1197.1666666666667</v>
      </c>
      <c r="G203" s="37">
        <v>1178.3333333333335</v>
      </c>
      <c r="H203" s="37">
        <v>1242.3333333333335</v>
      </c>
      <c r="I203" s="37">
        <v>1261.166666666667</v>
      </c>
      <c r="J203" s="37">
        <v>1274.3333333333335</v>
      </c>
      <c r="K203" s="28">
        <v>1248</v>
      </c>
      <c r="L203" s="28">
        <v>1216</v>
      </c>
      <c r="M203" s="28">
        <v>3.9519500000000001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805.15</v>
      </c>
      <c r="D204" s="37">
        <v>805.04999999999984</v>
      </c>
      <c r="E204" s="37">
        <v>792.39999999999964</v>
      </c>
      <c r="F204" s="37">
        <v>779.64999999999975</v>
      </c>
      <c r="G204" s="37">
        <v>766.99999999999955</v>
      </c>
      <c r="H204" s="37">
        <v>817.79999999999973</v>
      </c>
      <c r="I204" s="37">
        <v>830.45</v>
      </c>
      <c r="J204" s="37">
        <v>843.19999999999982</v>
      </c>
      <c r="K204" s="28">
        <v>817.7</v>
      </c>
      <c r="L204" s="28">
        <v>792.3</v>
      </c>
      <c r="M204" s="28">
        <v>30.378769999999999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6639.6</v>
      </c>
      <c r="D205" s="37">
        <v>6633.1833333333334</v>
      </c>
      <c r="E205" s="37">
        <v>6576.4666666666672</v>
      </c>
      <c r="F205" s="37">
        <v>6513.3333333333339</v>
      </c>
      <c r="G205" s="37">
        <v>6456.6166666666677</v>
      </c>
      <c r="H205" s="37">
        <v>6696.3166666666666</v>
      </c>
      <c r="I205" s="37">
        <v>6753.0333333333319</v>
      </c>
      <c r="J205" s="37">
        <v>6816.1666666666661</v>
      </c>
      <c r="K205" s="28">
        <v>6689.9</v>
      </c>
      <c r="L205" s="28">
        <v>6570.05</v>
      </c>
      <c r="M205" s="28">
        <v>2.4039199999999998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41.25</v>
      </c>
      <c r="D206" s="37">
        <v>41.18333333333333</v>
      </c>
      <c r="E206" s="37">
        <v>40.816666666666663</v>
      </c>
      <c r="F206" s="37">
        <v>40.383333333333333</v>
      </c>
      <c r="G206" s="37">
        <v>40.016666666666666</v>
      </c>
      <c r="H206" s="37">
        <v>41.61666666666666</v>
      </c>
      <c r="I206" s="37">
        <v>41.98333333333332</v>
      </c>
      <c r="J206" s="37">
        <v>42.416666666666657</v>
      </c>
      <c r="K206" s="28">
        <v>41.55</v>
      </c>
      <c r="L206" s="28">
        <v>40.75</v>
      </c>
      <c r="M206" s="28">
        <v>67.822890000000001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1508.55</v>
      </c>
      <c r="D207" s="37">
        <v>1505.1666666666667</v>
      </c>
      <c r="E207" s="37">
        <v>1488.8833333333334</v>
      </c>
      <c r="F207" s="37">
        <v>1469.2166666666667</v>
      </c>
      <c r="G207" s="37">
        <v>1452.9333333333334</v>
      </c>
      <c r="H207" s="37">
        <v>1524.8333333333335</v>
      </c>
      <c r="I207" s="37">
        <v>1541.1166666666668</v>
      </c>
      <c r="J207" s="37">
        <v>1560.7833333333335</v>
      </c>
      <c r="K207" s="28">
        <v>1521.45</v>
      </c>
      <c r="L207" s="28">
        <v>1485.5</v>
      </c>
      <c r="M207" s="28">
        <v>2.0856499999999998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886.9</v>
      </c>
      <c r="D208" s="37">
        <v>884.25</v>
      </c>
      <c r="E208" s="37">
        <v>869.5</v>
      </c>
      <c r="F208" s="37">
        <v>852.1</v>
      </c>
      <c r="G208" s="37">
        <v>837.35</v>
      </c>
      <c r="H208" s="37">
        <v>901.65</v>
      </c>
      <c r="I208" s="37">
        <v>916.4</v>
      </c>
      <c r="J208" s="37">
        <v>933.8</v>
      </c>
      <c r="K208" s="28">
        <v>899</v>
      </c>
      <c r="L208" s="28">
        <v>866.85</v>
      </c>
      <c r="M208" s="28">
        <v>15.34952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1058.8</v>
      </c>
      <c r="D209" s="37">
        <v>1050.2666666666667</v>
      </c>
      <c r="E209" s="37">
        <v>1020.5333333333333</v>
      </c>
      <c r="F209" s="37">
        <v>982.26666666666665</v>
      </c>
      <c r="G209" s="37">
        <v>952.5333333333333</v>
      </c>
      <c r="H209" s="37">
        <v>1088.5333333333333</v>
      </c>
      <c r="I209" s="37">
        <v>1118.2666666666664</v>
      </c>
      <c r="J209" s="37">
        <v>1156.5333333333333</v>
      </c>
      <c r="K209" s="28">
        <v>1080</v>
      </c>
      <c r="L209" s="28">
        <v>1012</v>
      </c>
      <c r="M209" s="28">
        <v>17.660830000000001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424.15</v>
      </c>
      <c r="D210" s="37">
        <v>424.90000000000003</v>
      </c>
      <c r="E210" s="37">
        <v>418.00000000000006</v>
      </c>
      <c r="F210" s="37">
        <v>411.85</v>
      </c>
      <c r="G210" s="37">
        <v>404.95000000000005</v>
      </c>
      <c r="H210" s="37">
        <v>431.05000000000007</v>
      </c>
      <c r="I210" s="37">
        <v>437.95000000000005</v>
      </c>
      <c r="J210" s="37">
        <v>444.10000000000008</v>
      </c>
      <c r="K210" s="28">
        <v>431.8</v>
      </c>
      <c r="L210" s="28">
        <v>418.75</v>
      </c>
      <c r="M210" s="28">
        <v>54.105879999999999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10.1</v>
      </c>
      <c r="D211" s="37">
        <v>10.15</v>
      </c>
      <c r="E211" s="37">
        <v>9.9500000000000011</v>
      </c>
      <c r="F211" s="37">
        <v>9.8000000000000007</v>
      </c>
      <c r="G211" s="37">
        <v>9.6000000000000014</v>
      </c>
      <c r="H211" s="37">
        <v>10.3</v>
      </c>
      <c r="I211" s="37">
        <v>10.5</v>
      </c>
      <c r="J211" s="37">
        <v>10.65</v>
      </c>
      <c r="K211" s="28">
        <v>10.35</v>
      </c>
      <c r="L211" s="28">
        <v>10</v>
      </c>
      <c r="M211" s="28">
        <v>1242.21099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1247.25</v>
      </c>
      <c r="D212" s="37">
        <v>1258.2333333333333</v>
      </c>
      <c r="E212" s="37">
        <v>1229.5666666666666</v>
      </c>
      <c r="F212" s="37">
        <v>1211.8833333333332</v>
      </c>
      <c r="G212" s="37">
        <v>1183.2166666666665</v>
      </c>
      <c r="H212" s="37">
        <v>1275.9166666666667</v>
      </c>
      <c r="I212" s="37">
        <v>1304.5833333333333</v>
      </c>
      <c r="J212" s="37">
        <v>1322.2666666666669</v>
      </c>
      <c r="K212" s="28">
        <v>1286.9000000000001</v>
      </c>
      <c r="L212" s="28">
        <v>1240.55</v>
      </c>
      <c r="M212" s="28">
        <v>19.138719999999999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1624.35</v>
      </c>
      <c r="D213" s="37">
        <v>1635.7333333333333</v>
      </c>
      <c r="E213" s="37">
        <v>1602.5666666666666</v>
      </c>
      <c r="F213" s="37">
        <v>1580.7833333333333</v>
      </c>
      <c r="G213" s="37">
        <v>1547.6166666666666</v>
      </c>
      <c r="H213" s="37">
        <v>1657.5166666666667</v>
      </c>
      <c r="I213" s="37">
        <v>1690.6833333333332</v>
      </c>
      <c r="J213" s="37">
        <v>1712.4666666666667</v>
      </c>
      <c r="K213" s="28">
        <v>1668.9</v>
      </c>
      <c r="L213" s="28">
        <v>1613.95</v>
      </c>
      <c r="M213" s="28">
        <v>2.07518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538.6</v>
      </c>
      <c r="D214" s="37">
        <v>541.48333333333335</v>
      </c>
      <c r="E214" s="37">
        <v>533.11666666666667</v>
      </c>
      <c r="F214" s="37">
        <v>527.63333333333333</v>
      </c>
      <c r="G214" s="37">
        <v>519.26666666666665</v>
      </c>
      <c r="H214" s="37">
        <v>546.9666666666667</v>
      </c>
      <c r="I214" s="37">
        <v>555.33333333333348</v>
      </c>
      <c r="J214" s="37">
        <v>560.81666666666672</v>
      </c>
      <c r="K214" s="37">
        <v>549.85</v>
      </c>
      <c r="L214" s="37">
        <v>536</v>
      </c>
      <c r="M214" s="37">
        <v>94.650310000000005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14.1</v>
      </c>
      <c r="D215" s="37">
        <v>14.116666666666665</v>
      </c>
      <c r="E215" s="37">
        <v>13.783333333333331</v>
      </c>
      <c r="F215" s="37">
        <v>13.466666666666667</v>
      </c>
      <c r="G215" s="37">
        <v>13.133333333333333</v>
      </c>
      <c r="H215" s="37">
        <v>14.43333333333333</v>
      </c>
      <c r="I215" s="37">
        <v>14.766666666666662</v>
      </c>
      <c r="J215" s="37">
        <v>15.083333333333329</v>
      </c>
      <c r="K215" s="37">
        <v>14.45</v>
      </c>
      <c r="L215" s="37">
        <v>13.8</v>
      </c>
      <c r="M215" s="37">
        <v>993.56804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274.14999999999998</v>
      </c>
      <c r="D216" s="37">
        <v>273.01666666666665</v>
      </c>
      <c r="E216" s="37">
        <v>268.5333333333333</v>
      </c>
      <c r="F216" s="37">
        <v>262.91666666666663</v>
      </c>
      <c r="G216" s="37">
        <v>258.43333333333328</v>
      </c>
      <c r="H216" s="37">
        <v>278.63333333333333</v>
      </c>
      <c r="I216" s="37">
        <v>283.11666666666667</v>
      </c>
      <c r="J216" s="37">
        <v>288.73333333333335</v>
      </c>
      <c r="K216" s="37">
        <v>277.5</v>
      </c>
      <c r="L216" s="37">
        <v>267.39999999999998</v>
      </c>
      <c r="M216" s="37">
        <v>165.17544000000001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F40" sqref="F4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44670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3"/>
      <c r="L9" s="24"/>
      <c r="M9" s="50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21598.75</v>
      </c>
      <c r="D11" s="321">
        <v>21376.2</v>
      </c>
      <c r="E11" s="321">
        <v>20952.400000000001</v>
      </c>
      <c r="F11" s="321">
        <v>20306.05</v>
      </c>
      <c r="G11" s="321">
        <v>19882.25</v>
      </c>
      <c r="H11" s="321">
        <v>22022.550000000003</v>
      </c>
      <c r="I11" s="321">
        <v>22446.35</v>
      </c>
      <c r="J11" s="321">
        <v>23092.700000000004</v>
      </c>
      <c r="K11" s="320">
        <v>21800</v>
      </c>
      <c r="L11" s="320">
        <v>20729.849999999999</v>
      </c>
      <c r="M11" s="320">
        <v>3.2989999999999998E-2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500.15</v>
      </c>
      <c r="D12" s="321">
        <v>501.2</v>
      </c>
      <c r="E12" s="321">
        <v>492.95</v>
      </c>
      <c r="F12" s="321">
        <v>485.75</v>
      </c>
      <c r="G12" s="321">
        <v>477.5</v>
      </c>
      <c r="H12" s="321">
        <v>508.4</v>
      </c>
      <c r="I12" s="321">
        <v>516.65</v>
      </c>
      <c r="J12" s="321">
        <v>523.84999999999991</v>
      </c>
      <c r="K12" s="320">
        <v>509.45</v>
      </c>
      <c r="L12" s="320">
        <v>494</v>
      </c>
      <c r="M12" s="320">
        <v>0.93396000000000001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939.45</v>
      </c>
      <c r="D13" s="321">
        <v>938.76666666666677</v>
      </c>
      <c r="E13" s="321">
        <v>926.98333333333358</v>
      </c>
      <c r="F13" s="321">
        <v>914.51666666666677</v>
      </c>
      <c r="G13" s="321">
        <v>902.73333333333358</v>
      </c>
      <c r="H13" s="321">
        <v>951.23333333333358</v>
      </c>
      <c r="I13" s="321">
        <v>963.01666666666665</v>
      </c>
      <c r="J13" s="321">
        <v>975.48333333333358</v>
      </c>
      <c r="K13" s="320">
        <v>950.55</v>
      </c>
      <c r="L13" s="320">
        <v>926.3</v>
      </c>
      <c r="M13" s="320">
        <v>3.7086100000000002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2412.5500000000002</v>
      </c>
      <c r="D14" s="321">
        <v>2434.4333333333334</v>
      </c>
      <c r="E14" s="321">
        <v>2383.0666666666666</v>
      </c>
      <c r="F14" s="321">
        <v>2353.583333333333</v>
      </c>
      <c r="G14" s="321">
        <v>2302.2166666666662</v>
      </c>
      <c r="H14" s="321">
        <v>2463.916666666667</v>
      </c>
      <c r="I14" s="321">
        <v>2515.2833333333338</v>
      </c>
      <c r="J14" s="321">
        <v>2544.7666666666673</v>
      </c>
      <c r="K14" s="320">
        <v>2485.8000000000002</v>
      </c>
      <c r="L14" s="320">
        <v>2404.9499999999998</v>
      </c>
      <c r="M14" s="320">
        <v>0.45462999999999998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2183.5</v>
      </c>
      <c r="D15" s="321">
        <v>2183.0333333333333</v>
      </c>
      <c r="E15" s="321">
        <v>2142.0666666666666</v>
      </c>
      <c r="F15" s="321">
        <v>2100.6333333333332</v>
      </c>
      <c r="G15" s="321">
        <v>2059.6666666666665</v>
      </c>
      <c r="H15" s="321">
        <v>2224.4666666666667</v>
      </c>
      <c r="I15" s="321">
        <v>2265.4333333333329</v>
      </c>
      <c r="J15" s="321">
        <v>2306.8666666666668</v>
      </c>
      <c r="K15" s="320">
        <v>2224</v>
      </c>
      <c r="L15" s="320">
        <v>2141.6</v>
      </c>
      <c r="M15" s="320">
        <v>1.2713699999999999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17341.150000000001</v>
      </c>
      <c r="D16" s="321">
        <v>17480.433333333334</v>
      </c>
      <c r="E16" s="321">
        <v>17160.866666666669</v>
      </c>
      <c r="F16" s="321">
        <v>16980.583333333336</v>
      </c>
      <c r="G16" s="321">
        <v>16661.01666666667</v>
      </c>
      <c r="H16" s="321">
        <v>17660.716666666667</v>
      </c>
      <c r="I16" s="321">
        <v>17980.283333333333</v>
      </c>
      <c r="J16" s="321">
        <v>18160.566666666666</v>
      </c>
      <c r="K16" s="320">
        <v>17800</v>
      </c>
      <c r="L16" s="320">
        <v>17300.150000000001</v>
      </c>
      <c r="M16" s="320">
        <v>9.7659999999999997E-2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114.65</v>
      </c>
      <c r="D17" s="321">
        <v>114.95</v>
      </c>
      <c r="E17" s="321">
        <v>113.55000000000001</v>
      </c>
      <c r="F17" s="321">
        <v>112.45</v>
      </c>
      <c r="G17" s="321">
        <v>111.05000000000001</v>
      </c>
      <c r="H17" s="321">
        <v>116.05000000000001</v>
      </c>
      <c r="I17" s="321">
        <v>117.45000000000002</v>
      </c>
      <c r="J17" s="321">
        <v>118.55000000000001</v>
      </c>
      <c r="K17" s="320">
        <v>116.35</v>
      </c>
      <c r="L17" s="320">
        <v>113.85</v>
      </c>
      <c r="M17" s="320">
        <v>25.303419999999999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293.2</v>
      </c>
      <c r="D18" s="321">
        <v>292.51666666666665</v>
      </c>
      <c r="E18" s="321">
        <v>286.93333333333328</v>
      </c>
      <c r="F18" s="321">
        <v>280.66666666666663</v>
      </c>
      <c r="G18" s="321">
        <v>275.08333333333326</v>
      </c>
      <c r="H18" s="321">
        <v>298.7833333333333</v>
      </c>
      <c r="I18" s="321">
        <v>304.36666666666667</v>
      </c>
      <c r="J18" s="321">
        <v>310.63333333333333</v>
      </c>
      <c r="K18" s="320">
        <v>298.10000000000002</v>
      </c>
      <c r="L18" s="320">
        <v>286.25</v>
      </c>
      <c r="M18" s="320">
        <v>16.873100000000001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2155.1999999999998</v>
      </c>
      <c r="D19" s="321">
        <v>2183.9166666666665</v>
      </c>
      <c r="E19" s="321">
        <v>2118.9333333333329</v>
      </c>
      <c r="F19" s="321">
        <v>2082.6666666666665</v>
      </c>
      <c r="G19" s="321">
        <v>2017.6833333333329</v>
      </c>
      <c r="H19" s="321">
        <v>2220.1833333333329</v>
      </c>
      <c r="I19" s="321">
        <v>2285.1666666666665</v>
      </c>
      <c r="J19" s="321">
        <v>2321.4333333333329</v>
      </c>
      <c r="K19" s="320">
        <v>2248.9</v>
      </c>
      <c r="L19" s="320">
        <v>2147.65</v>
      </c>
      <c r="M19" s="320">
        <v>4.4219400000000002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2233.85</v>
      </c>
      <c r="D20" s="321">
        <v>2210.2000000000003</v>
      </c>
      <c r="E20" s="321">
        <v>2180.4000000000005</v>
      </c>
      <c r="F20" s="321">
        <v>2126.9500000000003</v>
      </c>
      <c r="G20" s="321">
        <v>2097.1500000000005</v>
      </c>
      <c r="H20" s="321">
        <v>2263.6500000000005</v>
      </c>
      <c r="I20" s="321">
        <v>2293.4500000000007</v>
      </c>
      <c r="J20" s="321">
        <v>2346.9000000000005</v>
      </c>
      <c r="K20" s="320">
        <v>2240</v>
      </c>
      <c r="L20" s="320">
        <v>2156.75</v>
      </c>
      <c r="M20" s="320">
        <v>17.474340000000002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2970.5</v>
      </c>
      <c r="D21" s="321">
        <v>2878.1333333333332</v>
      </c>
      <c r="E21" s="321">
        <v>2744.3666666666663</v>
      </c>
      <c r="F21" s="321">
        <v>2518.2333333333331</v>
      </c>
      <c r="G21" s="321">
        <v>2384.4666666666662</v>
      </c>
      <c r="H21" s="321">
        <v>3104.2666666666664</v>
      </c>
      <c r="I21" s="321">
        <v>3238.0333333333328</v>
      </c>
      <c r="J21" s="321">
        <v>3464.1666666666665</v>
      </c>
      <c r="K21" s="320">
        <v>3011.9</v>
      </c>
      <c r="L21" s="320">
        <v>2652</v>
      </c>
      <c r="M21" s="320">
        <v>24.193639999999998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842.7</v>
      </c>
      <c r="D22" s="321">
        <v>836.94999999999993</v>
      </c>
      <c r="E22" s="321">
        <v>827.14999999999986</v>
      </c>
      <c r="F22" s="321">
        <v>811.59999999999991</v>
      </c>
      <c r="G22" s="321">
        <v>801.79999999999984</v>
      </c>
      <c r="H22" s="321">
        <v>852.49999999999989</v>
      </c>
      <c r="I22" s="321">
        <v>862.29999999999984</v>
      </c>
      <c r="J22" s="321">
        <v>877.84999999999991</v>
      </c>
      <c r="K22" s="320">
        <v>846.75</v>
      </c>
      <c r="L22" s="320">
        <v>821.4</v>
      </c>
      <c r="M22" s="320">
        <v>39.698779999999999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2728.3</v>
      </c>
      <c r="D23" s="321">
        <v>2686.7666666666669</v>
      </c>
      <c r="E23" s="321">
        <v>2621.5333333333338</v>
      </c>
      <c r="F23" s="321">
        <v>2514.7666666666669</v>
      </c>
      <c r="G23" s="321">
        <v>2449.5333333333338</v>
      </c>
      <c r="H23" s="321">
        <v>2793.5333333333338</v>
      </c>
      <c r="I23" s="321">
        <v>2858.7666666666664</v>
      </c>
      <c r="J23" s="321">
        <v>2965.5333333333338</v>
      </c>
      <c r="K23" s="320">
        <v>2752</v>
      </c>
      <c r="L23" s="320">
        <v>2580</v>
      </c>
      <c r="M23" s="320">
        <v>5.3202199999999999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317</v>
      </c>
      <c r="D24" s="321">
        <v>317.5</v>
      </c>
      <c r="E24" s="321">
        <v>308.8</v>
      </c>
      <c r="F24" s="321">
        <v>300.60000000000002</v>
      </c>
      <c r="G24" s="321">
        <v>291.90000000000003</v>
      </c>
      <c r="H24" s="321">
        <v>325.7</v>
      </c>
      <c r="I24" s="321">
        <v>334.40000000000003</v>
      </c>
      <c r="J24" s="321">
        <v>342.59999999999997</v>
      </c>
      <c r="K24" s="320">
        <v>326.2</v>
      </c>
      <c r="L24" s="320">
        <v>309.3</v>
      </c>
      <c r="M24" s="320">
        <v>2.5450499999999998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239.5</v>
      </c>
      <c r="D25" s="321">
        <v>237.71666666666667</v>
      </c>
      <c r="E25" s="321">
        <v>232.88333333333333</v>
      </c>
      <c r="F25" s="321">
        <v>226.26666666666665</v>
      </c>
      <c r="G25" s="321">
        <v>221.43333333333331</v>
      </c>
      <c r="H25" s="321">
        <v>244.33333333333334</v>
      </c>
      <c r="I25" s="321">
        <v>249.16666666666666</v>
      </c>
      <c r="J25" s="321">
        <v>255.78333333333336</v>
      </c>
      <c r="K25" s="320">
        <v>242.55</v>
      </c>
      <c r="L25" s="320">
        <v>231.1</v>
      </c>
      <c r="M25" s="320">
        <v>11.823700000000001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1229.25</v>
      </c>
      <c r="D26" s="321">
        <v>1240.3</v>
      </c>
      <c r="E26" s="321">
        <v>1212.5999999999999</v>
      </c>
      <c r="F26" s="321">
        <v>1195.95</v>
      </c>
      <c r="G26" s="321">
        <v>1168.25</v>
      </c>
      <c r="H26" s="321">
        <v>1256.9499999999998</v>
      </c>
      <c r="I26" s="321">
        <v>1284.6500000000001</v>
      </c>
      <c r="J26" s="321">
        <v>1301.2999999999997</v>
      </c>
      <c r="K26" s="320">
        <v>1268</v>
      </c>
      <c r="L26" s="320">
        <v>1223.6500000000001</v>
      </c>
      <c r="M26" s="320">
        <v>2.1729500000000002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1756.3</v>
      </c>
      <c r="D27" s="321">
        <v>1747.7333333333333</v>
      </c>
      <c r="E27" s="321">
        <v>1728.8166666666666</v>
      </c>
      <c r="F27" s="321">
        <v>1701.3333333333333</v>
      </c>
      <c r="G27" s="321">
        <v>1682.4166666666665</v>
      </c>
      <c r="H27" s="321">
        <v>1775.2166666666667</v>
      </c>
      <c r="I27" s="321">
        <v>1794.1333333333332</v>
      </c>
      <c r="J27" s="321">
        <v>1821.6166666666668</v>
      </c>
      <c r="K27" s="320">
        <v>1766.65</v>
      </c>
      <c r="L27" s="320">
        <v>1720.25</v>
      </c>
      <c r="M27" s="320">
        <v>0.17394999999999999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1734.4</v>
      </c>
      <c r="D28" s="321">
        <v>1729.7333333333336</v>
      </c>
      <c r="E28" s="321">
        <v>1709.5666666666671</v>
      </c>
      <c r="F28" s="321">
        <v>1684.7333333333336</v>
      </c>
      <c r="G28" s="321">
        <v>1664.5666666666671</v>
      </c>
      <c r="H28" s="321">
        <v>1754.5666666666671</v>
      </c>
      <c r="I28" s="321">
        <v>1774.7333333333336</v>
      </c>
      <c r="J28" s="321">
        <v>1799.5666666666671</v>
      </c>
      <c r="K28" s="320">
        <v>1749.9</v>
      </c>
      <c r="L28" s="320">
        <v>1704.9</v>
      </c>
      <c r="M28" s="320">
        <v>0.63163000000000002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81.849999999999994</v>
      </c>
      <c r="D29" s="321">
        <v>82.38333333333334</v>
      </c>
      <c r="E29" s="321">
        <v>80.566666666666677</v>
      </c>
      <c r="F29" s="321">
        <v>79.283333333333331</v>
      </c>
      <c r="G29" s="321">
        <v>77.466666666666669</v>
      </c>
      <c r="H29" s="321">
        <v>83.666666666666686</v>
      </c>
      <c r="I29" s="321">
        <v>85.483333333333348</v>
      </c>
      <c r="J29" s="321">
        <v>86.766666666666694</v>
      </c>
      <c r="K29" s="320">
        <v>84.2</v>
      </c>
      <c r="L29" s="320">
        <v>81.099999999999994</v>
      </c>
      <c r="M29" s="320">
        <v>2.9839099999999998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3444.35</v>
      </c>
      <c r="D30" s="321">
        <v>3436.4333333333329</v>
      </c>
      <c r="E30" s="321">
        <v>3397.9166666666661</v>
      </c>
      <c r="F30" s="321">
        <v>3351.4833333333331</v>
      </c>
      <c r="G30" s="321">
        <v>3312.9666666666662</v>
      </c>
      <c r="H30" s="321">
        <v>3482.8666666666659</v>
      </c>
      <c r="I30" s="321">
        <v>3521.3833333333332</v>
      </c>
      <c r="J30" s="321">
        <v>3567.8166666666657</v>
      </c>
      <c r="K30" s="320">
        <v>3474.95</v>
      </c>
      <c r="L30" s="320">
        <v>3390</v>
      </c>
      <c r="M30" s="320">
        <v>1.29373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3127.2</v>
      </c>
      <c r="D31" s="321">
        <v>3133.0833333333335</v>
      </c>
      <c r="E31" s="321">
        <v>3094.1166666666668</v>
      </c>
      <c r="F31" s="321">
        <v>3061.0333333333333</v>
      </c>
      <c r="G31" s="321">
        <v>3022.0666666666666</v>
      </c>
      <c r="H31" s="321">
        <v>3166.166666666667</v>
      </c>
      <c r="I31" s="321">
        <v>3205.1333333333332</v>
      </c>
      <c r="J31" s="321">
        <v>3238.2166666666672</v>
      </c>
      <c r="K31" s="320">
        <v>3172.05</v>
      </c>
      <c r="L31" s="320">
        <v>3100</v>
      </c>
      <c r="M31" s="320">
        <v>0.39106000000000002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25.05</v>
      </c>
      <c r="D32" s="321">
        <v>25</v>
      </c>
      <c r="E32" s="321">
        <v>24.15</v>
      </c>
      <c r="F32" s="321">
        <v>23.25</v>
      </c>
      <c r="G32" s="321">
        <v>22.4</v>
      </c>
      <c r="H32" s="321">
        <v>25.9</v>
      </c>
      <c r="I32" s="321">
        <v>26.75</v>
      </c>
      <c r="J32" s="321">
        <v>27.65</v>
      </c>
      <c r="K32" s="320">
        <v>25.85</v>
      </c>
      <c r="L32" s="320">
        <v>24.1</v>
      </c>
      <c r="M32" s="320">
        <v>301.13992000000002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568.45000000000005</v>
      </c>
      <c r="D33" s="321">
        <v>566.4</v>
      </c>
      <c r="E33" s="321">
        <v>560.84999999999991</v>
      </c>
      <c r="F33" s="321">
        <v>553.24999999999989</v>
      </c>
      <c r="G33" s="321">
        <v>547.69999999999982</v>
      </c>
      <c r="H33" s="321">
        <v>574</v>
      </c>
      <c r="I33" s="321">
        <v>579.54999999999995</v>
      </c>
      <c r="J33" s="321">
        <v>587.15000000000009</v>
      </c>
      <c r="K33" s="320">
        <v>571.95000000000005</v>
      </c>
      <c r="L33" s="320">
        <v>558.79999999999995</v>
      </c>
      <c r="M33" s="320">
        <v>3.16615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3588.05</v>
      </c>
      <c r="D34" s="321">
        <v>3562.6833333333329</v>
      </c>
      <c r="E34" s="321">
        <v>3525.3666666666659</v>
      </c>
      <c r="F34" s="321">
        <v>3462.6833333333329</v>
      </c>
      <c r="G34" s="321">
        <v>3425.3666666666659</v>
      </c>
      <c r="H34" s="321">
        <v>3625.3666666666659</v>
      </c>
      <c r="I34" s="321">
        <v>3662.6833333333325</v>
      </c>
      <c r="J34" s="321">
        <v>3725.3666666666659</v>
      </c>
      <c r="K34" s="320">
        <v>3600</v>
      </c>
      <c r="L34" s="320">
        <v>3500</v>
      </c>
      <c r="M34" s="320">
        <v>0.41116000000000003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363.4</v>
      </c>
      <c r="D35" s="321">
        <v>367.84999999999997</v>
      </c>
      <c r="E35" s="321">
        <v>356.04999999999995</v>
      </c>
      <c r="F35" s="321">
        <v>348.7</v>
      </c>
      <c r="G35" s="321">
        <v>336.9</v>
      </c>
      <c r="H35" s="321">
        <v>375.19999999999993</v>
      </c>
      <c r="I35" s="321">
        <v>387</v>
      </c>
      <c r="J35" s="321">
        <v>394.34999999999991</v>
      </c>
      <c r="K35" s="320">
        <v>379.65</v>
      </c>
      <c r="L35" s="320">
        <v>360.5</v>
      </c>
      <c r="M35" s="320">
        <v>109.36057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1654.35</v>
      </c>
      <c r="D36" s="321">
        <v>1670.7166666666665</v>
      </c>
      <c r="E36" s="321">
        <v>1627.583333333333</v>
      </c>
      <c r="F36" s="321">
        <v>1600.8166666666666</v>
      </c>
      <c r="G36" s="321">
        <v>1557.6833333333332</v>
      </c>
      <c r="H36" s="321">
        <v>1697.4833333333329</v>
      </c>
      <c r="I36" s="321">
        <v>1740.6166666666666</v>
      </c>
      <c r="J36" s="321">
        <v>1767.3833333333328</v>
      </c>
      <c r="K36" s="320">
        <v>1713.85</v>
      </c>
      <c r="L36" s="320">
        <v>1643.95</v>
      </c>
      <c r="M36" s="320">
        <v>5.4976799999999999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856.2</v>
      </c>
      <c r="D37" s="321">
        <v>859.06666666666661</v>
      </c>
      <c r="E37" s="321">
        <v>848.13333333333321</v>
      </c>
      <c r="F37" s="321">
        <v>840.06666666666661</v>
      </c>
      <c r="G37" s="321">
        <v>829.13333333333321</v>
      </c>
      <c r="H37" s="321">
        <v>867.13333333333321</v>
      </c>
      <c r="I37" s="321">
        <v>878.06666666666661</v>
      </c>
      <c r="J37" s="321">
        <v>886.13333333333321</v>
      </c>
      <c r="K37" s="320">
        <v>870</v>
      </c>
      <c r="L37" s="320">
        <v>851</v>
      </c>
      <c r="M37" s="320">
        <v>0.58143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1039.05</v>
      </c>
      <c r="D38" s="321">
        <v>1039.6000000000001</v>
      </c>
      <c r="E38" s="321">
        <v>1015.4500000000003</v>
      </c>
      <c r="F38" s="321">
        <v>991.85000000000014</v>
      </c>
      <c r="G38" s="321">
        <v>967.70000000000027</v>
      </c>
      <c r="H38" s="321">
        <v>1063.2000000000003</v>
      </c>
      <c r="I38" s="321">
        <v>1087.3500000000004</v>
      </c>
      <c r="J38" s="321">
        <v>1110.9500000000003</v>
      </c>
      <c r="K38" s="320">
        <v>1063.75</v>
      </c>
      <c r="L38" s="320">
        <v>1016</v>
      </c>
      <c r="M38" s="320">
        <v>4.4662199999999999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775.15</v>
      </c>
      <c r="D39" s="321">
        <v>772.9</v>
      </c>
      <c r="E39" s="321">
        <v>767.84999999999991</v>
      </c>
      <c r="F39" s="321">
        <v>760.55</v>
      </c>
      <c r="G39" s="321">
        <v>755.49999999999989</v>
      </c>
      <c r="H39" s="321">
        <v>780.19999999999993</v>
      </c>
      <c r="I39" s="321">
        <v>785.24999999999989</v>
      </c>
      <c r="J39" s="321">
        <v>792.55</v>
      </c>
      <c r="K39" s="320">
        <v>777.95</v>
      </c>
      <c r="L39" s="320">
        <v>765.6</v>
      </c>
      <c r="M39" s="320">
        <v>1.0870899999999999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4554.5</v>
      </c>
      <c r="D40" s="321">
        <v>4605.6500000000005</v>
      </c>
      <c r="E40" s="321">
        <v>4466.8500000000013</v>
      </c>
      <c r="F40" s="321">
        <v>4379.2000000000007</v>
      </c>
      <c r="G40" s="321">
        <v>4240.4000000000015</v>
      </c>
      <c r="H40" s="321">
        <v>4693.3000000000011</v>
      </c>
      <c r="I40" s="321">
        <v>4832.1000000000004</v>
      </c>
      <c r="J40" s="321">
        <v>4919.7500000000009</v>
      </c>
      <c r="K40" s="320">
        <v>4744.45</v>
      </c>
      <c r="L40" s="320">
        <v>4518</v>
      </c>
      <c r="M40" s="320">
        <v>5.7948199999999996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190.1</v>
      </c>
      <c r="D41" s="321">
        <v>191.14999999999998</v>
      </c>
      <c r="E41" s="321">
        <v>187.84999999999997</v>
      </c>
      <c r="F41" s="321">
        <v>185.6</v>
      </c>
      <c r="G41" s="321">
        <v>182.29999999999998</v>
      </c>
      <c r="H41" s="321">
        <v>193.39999999999995</v>
      </c>
      <c r="I41" s="321">
        <v>196.69999999999996</v>
      </c>
      <c r="J41" s="321">
        <v>198.94999999999993</v>
      </c>
      <c r="K41" s="320">
        <v>194.45</v>
      </c>
      <c r="L41" s="320">
        <v>188.9</v>
      </c>
      <c r="M41" s="320">
        <v>23.03227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460.05</v>
      </c>
      <c r="D42" s="321">
        <v>461.56666666666666</v>
      </c>
      <c r="E42" s="321">
        <v>454.43333333333334</v>
      </c>
      <c r="F42" s="321">
        <v>448.81666666666666</v>
      </c>
      <c r="G42" s="321">
        <v>441.68333333333334</v>
      </c>
      <c r="H42" s="321">
        <v>467.18333333333334</v>
      </c>
      <c r="I42" s="321">
        <v>474.31666666666666</v>
      </c>
      <c r="J42" s="321">
        <v>479.93333333333334</v>
      </c>
      <c r="K42" s="320">
        <v>468.7</v>
      </c>
      <c r="L42" s="320">
        <v>455.95</v>
      </c>
      <c r="M42" s="320">
        <v>0.97416000000000003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88.75</v>
      </c>
      <c r="D43" s="321">
        <v>89.166666666666671</v>
      </c>
      <c r="E43" s="321">
        <v>87.733333333333348</v>
      </c>
      <c r="F43" s="321">
        <v>86.716666666666683</v>
      </c>
      <c r="G43" s="321">
        <v>85.28333333333336</v>
      </c>
      <c r="H43" s="321">
        <v>90.183333333333337</v>
      </c>
      <c r="I43" s="321">
        <v>91.616666666666646</v>
      </c>
      <c r="J43" s="321">
        <v>92.633333333333326</v>
      </c>
      <c r="K43" s="320">
        <v>90.6</v>
      </c>
      <c r="L43" s="320">
        <v>88.15</v>
      </c>
      <c r="M43" s="320">
        <v>8.0391499999999994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127.6</v>
      </c>
      <c r="D44" s="321">
        <v>127.09999999999998</v>
      </c>
      <c r="E44" s="321">
        <v>125.74999999999997</v>
      </c>
      <c r="F44" s="321">
        <v>123.89999999999999</v>
      </c>
      <c r="G44" s="321">
        <v>122.54999999999998</v>
      </c>
      <c r="H44" s="321">
        <v>128.94999999999996</v>
      </c>
      <c r="I44" s="321">
        <v>130.29999999999995</v>
      </c>
      <c r="J44" s="321">
        <v>132.14999999999995</v>
      </c>
      <c r="K44" s="320">
        <v>128.44999999999999</v>
      </c>
      <c r="L44" s="320">
        <v>125.25</v>
      </c>
      <c r="M44" s="320">
        <v>72.839290000000005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3021.55</v>
      </c>
      <c r="D45" s="321">
        <v>3030.85</v>
      </c>
      <c r="E45" s="321">
        <v>3003.7</v>
      </c>
      <c r="F45" s="321">
        <v>2985.85</v>
      </c>
      <c r="G45" s="321">
        <v>2958.7</v>
      </c>
      <c r="H45" s="321">
        <v>3048.7</v>
      </c>
      <c r="I45" s="321">
        <v>3075.8500000000004</v>
      </c>
      <c r="J45" s="321">
        <v>3093.7</v>
      </c>
      <c r="K45" s="320">
        <v>3058</v>
      </c>
      <c r="L45" s="320">
        <v>3013</v>
      </c>
      <c r="M45" s="320">
        <v>10.32504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182.8</v>
      </c>
      <c r="D46" s="321">
        <v>185.18333333333331</v>
      </c>
      <c r="E46" s="321">
        <v>179.86666666666662</v>
      </c>
      <c r="F46" s="321">
        <v>176.93333333333331</v>
      </c>
      <c r="G46" s="321">
        <v>171.61666666666662</v>
      </c>
      <c r="H46" s="321">
        <v>188.11666666666662</v>
      </c>
      <c r="I46" s="321">
        <v>193.43333333333328</v>
      </c>
      <c r="J46" s="321">
        <v>196.36666666666662</v>
      </c>
      <c r="K46" s="320">
        <v>190.5</v>
      </c>
      <c r="L46" s="320">
        <v>182.25</v>
      </c>
      <c r="M46" s="320">
        <v>3.3543799999999999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2100.85</v>
      </c>
      <c r="D47" s="321">
        <v>2091.9666666666667</v>
      </c>
      <c r="E47" s="321">
        <v>2056.9333333333334</v>
      </c>
      <c r="F47" s="321">
        <v>2013.0166666666669</v>
      </c>
      <c r="G47" s="321">
        <v>1977.9833333333336</v>
      </c>
      <c r="H47" s="321">
        <v>2135.8833333333332</v>
      </c>
      <c r="I47" s="321">
        <v>2170.916666666667</v>
      </c>
      <c r="J47" s="321">
        <v>2214.833333333333</v>
      </c>
      <c r="K47" s="320">
        <v>2127</v>
      </c>
      <c r="L47" s="320">
        <v>2048.0500000000002</v>
      </c>
      <c r="M47" s="320">
        <v>2.82084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2760.55</v>
      </c>
      <c r="D48" s="321">
        <v>2770.7833333333333</v>
      </c>
      <c r="E48" s="321">
        <v>2721.5666666666666</v>
      </c>
      <c r="F48" s="321">
        <v>2682.5833333333335</v>
      </c>
      <c r="G48" s="321">
        <v>2633.3666666666668</v>
      </c>
      <c r="H48" s="321">
        <v>2809.7666666666664</v>
      </c>
      <c r="I48" s="321">
        <v>2858.9833333333327</v>
      </c>
      <c r="J48" s="321">
        <v>2897.9666666666662</v>
      </c>
      <c r="K48" s="320">
        <v>2820</v>
      </c>
      <c r="L48" s="320">
        <v>2731.8</v>
      </c>
      <c r="M48" s="320">
        <v>9.4909999999999994E-2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2495</v>
      </c>
      <c r="D49" s="321">
        <v>2445.9166666666665</v>
      </c>
      <c r="E49" s="321">
        <v>2371.7833333333328</v>
      </c>
      <c r="F49" s="321">
        <v>2248.5666666666662</v>
      </c>
      <c r="G49" s="321">
        <v>2174.4333333333325</v>
      </c>
      <c r="H49" s="321">
        <v>2569.1333333333332</v>
      </c>
      <c r="I49" s="321">
        <v>2643.2666666666673</v>
      </c>
      <c r="J49" s="321">
        <v>2766.4833333333336</v>
      </c>
      <c r="K49" s="320">
        <v>2520.0500000000002</v>
      </c>
      <c r="L49" s="320">
        <v>2322.6999999999998</v>
      </c>
      <c r="M49" s="320">
        <v>2.88489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9772.5499999999993</v>
      </c>
      <c r="D50" s="321">
        <v>9739.8666666666668</v>
      </c>
      <c r="E50" s="321">
        <v>9639.7333333333336</v>
      </c>
      <c r="F50" s="321">
        <v>9506.9166666666661</v>
      </c>
      <c r="G50" s="321">
        <v>9406.7833333333328</v>
      </c>
      <c r="H50" s="321">
        <v>9872.6833333333343</v>
      </c>
      <c r="I50" s="321">
        <v>9972.8166666666693</v>
      </c>
      <c r="J50" s="321">
        <v>10105.633333333335</v>
      </c>
      <c r="K50" s="320">
        <v>9840</v>
      </c>
      <c r="L50" s="320">
        <v>9607.0499999999993</v>
      </c>
      <c r="M50" s="320">
        <v>0.28809000000000001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1380.2</v>
      </c>
      <c r="D51" s="321">
        <v>1382.3333333333333</v>
      </c>
      <c r="E51" s="321">
        <v>1361.8666666666666</v>
      </c>
      <c r="F51" s="321">
        <v>1343.5333333333333</v>
      </c>
      <c r="G51" s="321">
        <v>1323.0666666666666</v>
      </c>
      <c r="H51" s="321">
        <v>1400.6666666666665</v>
      </c>
      <c r="I51" s="321">
        <v>1421.1333333333332</v>
      </c>
      <c r="J51" s="321">
        <v>1439.4666666666665</v>
      </c>
      <c r="K51" s="320">
        <v>1402.8</v>
      </c>
      <c r="L51" s="320">
        <v>1364</v>
      </c>
      <c r="M51" s="320">
        <v>15.019130000000001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673.7</v>
      </c>
      <c r="D52" s="321">
        <v>674.56666666666672</v>
      </c>
      <c r="E52" s="321">
        <v>663.13333333333344</v>
      </c>
      <c r="F52" s="321">
        <v>652.56666666666672</v>
      </c>
      <c r="G52" s="321">
        <v>641.13333333333344</v>
      </c>
      <c r="H52" s="321">
        <v>685.13333333333344</v>
      </c>
      <c r="I52" s="321">
        <v>696.56666666666661</v>
      </c>
      <c r="J52" s="321">
        <v>707.13333333333344</v>
      </c>
      <c r="K52" s="320">
        <v>686</v>
      </c>
      <c r="L52" s="320">
        <v>664</v>
      </c>
      <c r="M52" s="320">
        <v>10.51033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478.8</v>
      </c>
      <c r="D53" s="321">
        <v>482.23333333333335</v>
      </c>
      <c r="E53" s="321">
        <v>471.01666666666671</v>
      </c>
      <c r="F53" s="321">
        <v>463.23333333333335</v>
      </c>
      <c r="G53" s="321">
        <v>452.01666666666671</v>
      </c>
      <c r="H53" s="321">
        <v>490.01666666666671</v>
      </c>
      <c r="I53" s="321">
        <v>501.23333333333341</v>
      </c>
      <c r="J53" s="321">
        <v>509.01666666666671</v>
      </c>
      <c r="K53" s="320">
        <v>493.45</v>
      </c>
      <c r="L53" s="320">
        <v>474.45</v>
      </c>
      <c r="M53" s="320">
        <v>2.37561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798.85</v>
      </c>
      <c r="D54" s="321">
        <v>792.16666666666663</v>
      </c>
      <c r="E54" s="321">
        <v>782.68333333333328</v>
      </c>
      <c r="F54" s="321">
        <v>766.51666666666665</v>
      </c>
      <c r="G54" s="321">
        <v>757.0333333333333</v>
      </c>
      <c r="H54" s="321">
        <v>808.33333333333326</v>
      </c>
      <c r="I54" s="321">
        <v>817.81666666666661</v>
      </c>
      <c r="J54" s="321">
        <v>833.98333333333323</v>
      </c>
      <c r="K54" s="320">
        <v>801.65</v>
      </c>
      <c r="L54" s="320">
        <v>776</v>
      </c>
      <c r="M54" s="320">
        <v>114.78317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3714.6</v>
      </c>
      <c r="D55" s="321">
        <v>3706.0333333333333</v>
      </c>
      <c r="E55" s="321">
        <v>3653.8166666666666</v>
      </c>
      <c r="F55" s="321">
        <v>3593.0333333333333</v>
      </c>
      <c r="G55" s="321">
        <v>3540.8166666666666</v>
      </c>
      <c r="H55" s="321">
        <v>3766.8166666666666</v>
      </c>
      <c r="I55" s="321">
        <v>3819.0333333333328</v>
      </c>
      <c r="J55" s="321">
        <v>3879.8166666666666</v>
      </c>
      <c r="K55" s="320">
        <v>3758.25</v>
      </c>
      <c r="L55" s="320">
        <v>3645.25</v>
      </c>
      <c r="M55" s="320">
        <v>3.7371799999999999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172.85</v>
      </c>
      <c r="D56" s="321">
        <v>173.36666666666665</v>
      </c>
      <c r="E56" s="321">
        <v>171.2833333333333</v>
      </c>
      <c r="F56" s="321">
        <v>169.71666666666667</v>
      </c>
      <c r="G56" s="321">
        <v>167.63333333333333</v>
      </c>
      <c r="H56" s="321">
        <v>174.93333333333328</v>
      </c>
      <c r="I56" s="321">
        <v>177.01666666666659</v>
      </c>
      <c r="J56" s="321">
        <v>178.58333333333326</v>
      </c>
      <c r="K56" s="320">
        <v>175.45</v>
      </c>
      <c r="L56" s="320">
        <v>171.8</v>
      </c>
      <c r="M56" s="320">
        <v>3.3891200000000001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1116.8</v>
      </c>
      <c r="D57" s="321">
        <v>1122.4333333333334</v>
      </c>
      <c r="E57" s="321">
        <v>1098.8166666666668</v>
      </c>
      <c r="F57" s="321">
        <v>1080.8333333333335</v>
      </c>
      <c r="G57" s="321">
        <v>1057.2166666666669</v>
      </c>
      <c r="H57" s="321">
        <v>1140.4166666666667</v>
      </c>
      <c r="I57" s="321">
        <v>1164.0333333333335</v>
      </c>
      <c r="J57" s="321">
        <v>1182.0166666666667</v>
      </c>
      <c r="K57" s="320">
        <v>1146.05</v>
      </c>
      <c r="L57" s="320">
        <v>1104.45</v>
      </c>
      <c r="M57" s="320">
        <v>1.2634099999999999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15827.25</v>
      </c>
      <c r="D58" s="321">
        <v>15840.533333333333</v>
      </c>
      <c r="E58" s="321">
        <v>15641.066666666666</v>
      </c>
      <c r="F58" s="321">
        <v>15454.883333333333</v>
      </c>
      <c r="G58" s="321">
        <v>15255.416666666666</v>
      </c>
      <c r="H58" s="321">
        <v>16026.716666666665</v>
      </c>
      <c r="I58" s="321">
        <v>16226.183333333332</v>
      </c>
      <c r="J58" s="321">
        <v>16412.366666666665</v>
      </c>
      <c r="K58" s="320">
        <v>16040</v>
      </c>
      <c r="L58" s="320">
        <v>15654.35</v>
      </c>
      <c r="M58" s="320">
        <v>2.8188900000000001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5204.3999999999996</v>
      </c>
      <c r="D59" s="321">
        <v>5292.4333333333334</v>
      </c>
      <c r="E59" s="321">
        <v>5086.9666666666672</v>
      </c>
      <c r="F59" s="321">
        <v>4969.5333333333338</v>
      </c>
      <c r="G59" s="321">
        <v>4764.0666666666675</v>
      </c>
      <c r="H59" s="321">
        <v>5409.8666666666668</v>
      </c>
      <c r="I59" s="321">
        <v>5615.3333333333321</v>
      </c>
      <c r="J59" s="321">
        <v>5732.7666666666664</v>
      </c>
      <c r="K59" s="320">
        <v>5497.9</v>
      </c>
      <c r="L59" s="320">
        <v>5175</v>
      </c>
      <c r="M59" s="320">
        <v>1.4880500000000001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7261.45</v>
      </c>
      <c r="D60" s="321">
        <v>7289.3500000000013</v>
      </c>
      <c r="E60" s="321">
        <v>7203.7000000000025</v>
      </c>
      <c r="F60" s="321">
        <v>7145.9500000000016</v>
      </c>
      <c r="G60" s="321">
        <v>7060.3000000000029</v>
      </c>
      <c r="H60" s="321">
        <v>7347.1000000000022</v>
      </c>
      <c r="I60" s="321">
        <v>7432.7500000000018</v>
      </c>
      <c r="J60" s="321">
        <v>7490.5000000000018</v>
      </c>
      <c r="K60" s="320">
        <v>7375</v>
      </c>
      <c r="L60" s="320">
        <v>7231.6</v>
      </c>
      <c r="M60" s="320">
        <v>7.5822200000000004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3222.75</v>
      </c>
      <c r="D61" s="321">
        <v>3218.5833333333335</v>
      </c>
      <c r="E61" s="321">
        <v>3152.166666666667</v>
      </c>
      <c r="F61" s="321">
        <v>3081.5833333333335</v>
      </c>
      <c r="G61" s="321">
        <v>3015.166666666667</v>
      </c>
      <c r="H61" s="321">
        <v>3289.166666666667</v>
      </c>
      <c r="I61" s="321">
        <v>3355.5833333333339</v>
      </c>
      <c r="J61" s="321">
        <v>3426.166666666667</v>
      </c>
      <c r="K61" s="320">
        <v>3285</v>
      </c>
      <c r="L61" s="320">
        <v>3148</v>
      </c>
      <c r="M61" s="320">
        <v>0.76775000000000004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2084.25</v>
      </c>
      <c r="D62" s="321">
        <v>2079.75</v>
      </c>
      <c r="E62" s="321">
        <v>2059.5</v>
      </c>
      <c r="F62" s="321">
        <v>2034.75</v>
      </c>
      <c r="G62" s="321">
        <v>2014.5</v>
      </c>
      <c r="H62" s="321">
        <v>2104.5</v>
      </c>
      <c r="I62" s="321">
        <v>2124.75</v>
      </c>
      <c r="J62" s="321">
        <v>2149.5</v>
      </c>
      <c r="K62" s="320">
        <v>2100</v>
      </c>
      <c r="L62" s="320">
        <v>2055</v>
      </c>
      <c r="M62" s="320">
        <v>3.2716099999999999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491.25</v>
      </c>
      <c r="D63" s="321">
        <v>486.38333333333338</v>
      </c>
      <c r="E63" s="321">
        <v>478.06666666666678</v>
      </c>
      <c r="F63" s="321">
        <v>464.88333333333338</v>
      </c>
      <c r="G63" s="321">
        <v>456.56666666666678</v>
      </c>
      <c r="H63" s="321">
        <v>499.56666666666678</v>
      </c>
      <c r="I63" s="321">
        <v>507.88333333333338</v>
      </c>
      <c r="J63" s="321">
        <v>521.06666666666683</v>
      </c>
      <c r="K63" s="320">
        <v>494.7</v>
      </c>
      <c r="L63" s="320">
        <v>473.2</v>
      </c>
      <c r="M63" s="320">
        <v>44.809600000000003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322.5</v>
      </c>
      <c r="D64" s="321">
        <v>321.05</v>
      </c>
      <c r="E64" s="321">
        <v>316.45000000000005</v>
      </c>
      <c r="F64" s="321">
        <v>310.40000000000003</v>
      </c>
      <c r="G64" s="321">
        <v>305.80000000000007</v>
      </c>
      <c r="H64" s="321">
        <v>327.10000000000002</v>
      </c>
      <c r="I64" s="321">
        <v>331.70000000000005</v>
      </c>
      <c r="J64" s="321">
        <v>337.75</v>
      </c>
      <c r="K64" s="320">
        <v>325.64999999999998</v>
      </c>
      <c r="L64" s="320">
        <v>315</v>
      </c>
      <c r="M64" s="320">
        <v>85.447580000000002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113.9</v>
      </c>
      <c r="D65" s="321">
        <v>115.28333333333335</v>
      </c>
      <c r="E65" s="321">
        <v>111.86666666666669</v>
      </c>
      <c r="F65" s="321">
        <v>109.83333333333334</v>
      </c>
      <c r="G65" s="321">
        <v>106.41666666666669</v>
      </c>
      <c r="H65" s="321">
        <v>117.31666666666669</v>
      </c>
      <c r="I65" s="321">
        <v>120.73333333333335</v>
      </c>
      <c r="J65" s="321">
        <v>122.76666666666669</v>
      </c>
      <c r="K65" s="320">
        <v>118.7</v>
      </c>
      <c r="L65" s="320">
        <v>113.25</v>
      </c>
      <c r="M65" s="320">
        <v>413.75448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50.1</v>
      </c>
      <c r="D66" s="321">
        <v>50.199999999999996</v>
      </c>
      <c r="E66" s="321">
        <v>49.649999999999991</v>
      </c>
      <c r="F66" s="321">
        <v>49.199999999999996</v>
      </c>
      <c r="G66" s="321">
        <v>48.649999999999991</v>
      </c>
      <c r="H66" s="321">
        <v>50.649999999999991</v>
      </c>
      <c r="I66" s="321">
        <v>51.199999999999989</v>
      </c>
      <c r="J66" s="321">
        <v>51.649999999999991</v>
      </c>
      <c r="K66" s="320">
        <v>50.75</v>
      </c>
      <c r="L66" s="320">
        <v>49.75</v>
      </c>
      <c r="M66" s="320">
        <v>20.645250000000001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2715.15</v>
      </c>
      <c r="D67" s="321">
        <v>2732.7833333333333</v>
      </c>
      <c r="E67" s="321">
        <v>2666.8666666666668</v>
      </c>
      <c r="F67" s="321">
        <v>2618.5833333333335</v>
      </c>
      <c r="G67" s="321">
        <v>2552.666666666667</v>
      </c>
      <c r="H67" s="321">
        <v>2781.0666666666666</v>
      </c>
      <c r="I67" s="321">
        <v>2846.9833333333336</v>
      </c>
      <c r="J67" s="321">
        <v>2895.2666666666664</v>
      </c>
      <c r="K67" s="320">
        <v>2798.7</v>
      </c>
      <c r="L67" s="320">
        <v>2684.5</v>
      </c>
      <c r="M67" s="320">
        <v>0.24967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1969.9</v>
      </c>
      <c r="D68" s="321">
        <v>1956.5166666666667</v>
      </c>
      <c r="E68" s="321">
        <v>1925.8833333333332</v>
      </c>
      <c r="F68" s="321">
        <v>1881.8666666666666</v>
      </c>
      <c r="G68" s="321">
        <v>1851.2333333333331</v>
      </c>
      <c r="H68" s="321">
        <v>2000.5333333333333</v>
      </c>
      <c r="I68" s="321">
        <v>2031.166666666667</v>
      </c>
      <c r="J68" s="321">
        <v>2075.1833333333334</v>
      </c>
      <c r="K68" s="320">
        <v>1987.15</v>
      </c>
      <c r="L68" s="320">
        <v>1912.5</v>
      </c>
      <c r="M68" s="320">
        <v>3.3132899999999998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4852.8500000000004</v>
      </c>
      <c r="D69" s="321">
        <v>4847.6333333333341</v>
      </c>
      <c r="E69" s="321">
        <v>4805.2666666666682</v>
      </c>
      <c r="F69" s="321">
        <v>4757.6833333333343</v>
      </c>
      <c r="G69" s="321">
        <v>4715.3166666666684</v>
      </c>
      <c r="H69" s="321">
        <v>4895.2166666666681</v>
      </c>
      <c r="I69" s="321">
        <v>4937.5833333333348</v>
      </c>
      <c r="J69" s="321">
        <v>4985.1666666666679</v>
      </c>
      <c r="K69" s="320">
        <v>4890</v>
      </c>
      <c r="L69" s="320">
        <v>4800.05</v>
      </c>
      <c r="M69" s="320">
        <v>5.8040000000000001E-2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901.9</v>
      </c>
      <c r="D70" s="321">
        <v>908.51666666666654</v>
      </c>
      <c r="E70" s="321">
        <v>888.48333333333312</v>
      </c>
      <c r="F70" s="321">
        <v>875.06666666666661</v>
      </c>
      <c r="G70" s="321">
        <v>855.03333333333319</v>
      </c>
      <c r="H70" s="321">
        <v>921.93333333333305</v>
      </c>
      <c r="I70" s="321">
        <v>941.96666666666658</v>
      </c>
      <c r="J70" s="321">
        <v>955.38333333333298</v>
      </c>
      <c r="K70" s="320">
        <v>928.55</v>
      </c>
      <c r="L70" s="320">
        <v>895.1</v>
      </c>
      <c r="M70" s="320">
        <v>0.59896000000000005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855.3</v>
      </c>
      <c r="D71" s="321">
        <v>819.76666666666677</v>
      </c>
      <c r="E71" s="321">
        <v>755.53333333333353</v>
      </c>
      <c r="F71" s="321">
        <v>655.76666666666677</v>
      </c>
      <c r="G71" s="321">
        <v>591.53333333333353</v>
      </c>
      <c r="H71" s="321">
        <v>919.53333333333353</v>
      </c>
      <c r="I71" s="321">
        <v>983.76666666666688</v>
      </c>
      <c r="J71" s="321">
        <v>1083.5333333333335</v>
      </c>
      <c r="K71" s="320">
        <v>884</v>
      </c>
      <c r="L71" s="320">
        <v>720</v>
      </c>
      <c r="M71" s="320">
        <v>96.011309999999995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254.95</v>
      </c>
      <c r="D72" s="321">
        <v>251.83333333333334</v>
      </c>
      <c r="E72" s="321">
        <v>247.36666666666667</v>
      </c>
      <c r="F72" s="321">
        <v>239.78333333333333</v>
      </c>
      <c r="G72" s="321">
        <v>235.31666666666666</v>
      </c>
      <c r="H72" s="321">
        <v>259.41666666666669</v>
      </c>
      <c r="I72" s="321">
        <v>263.88333333333333</v>
      </c>
      <c r="J72" s="321">
        <v>271.4666666666667</v>
      </c>
      <c r="K72" s="320">
        <v>256.3</v>
      </c>
      <c r="L72" s="320">
        <v>244.25</v>
      </c>
      <c r="M72" s="320">
        <v>193.55571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1881.8</v>
      </c>
      <c r="D73" s="321">
        <v>1882.1500000000003</v>
      </c>
      <c r="E73" s="321">
        <v>1831.3000000000006</v>
      </c>
      <c r="F73" s="321">
        <v>1780.8000000000004</v>
      </c>
      <c r="G73" s="321">
        <v>1729.9500000000007</v>
      </c>
      <c r="H73" s="321">
        <v>1932.6500000000005</v>
      </c>
      <c r="I73" s="321">
        <v>1983.5000000000005</v>
      </c>
      <c r="J73" s="321">
        <v>2034.0000000000005</v>
      </c>
      <c r="K73" s="320">
        <v>1933</v>
      </c>
      <c r="L73" s="320">
        <v>1831.65</v>
      </c>
      <c r="M73" s="320">
        <v>6.4086299999999996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718.95</v>
      </c>
      <c r="D74" s="321">
        <v>716.6</v>
      </c>
      <c r="E74" s="321">
        <v>711.05000000000007</v>
      </c>
      <c r="F74" s="321">
        <v>703.15000000000009</v>
      </c>
      <c r="G74" s="321">
        <v>697.60000000000014</v>
      </c>
      <c r="H74" s="321">
        <v>724.5</v>
      </c>
      <c r="I74" s="321">
        <v>730.05</v>
      </c>
      <c r="J74" s="321">
        <v>737.94999999999993</v>
      </c>
      <c r="K74" s="320">
        <v>722.15</v>
      </c>
      <c r="L74" s="320">
        <v>708.7</v>
      </c>
      <c r="M74" s="320">
        <v>2.9512999999999998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728.45</v>
      </c>
      <c r="D75" s="321">
        <v>724.86666666666679</v>
      </c>
      <c r="E75" s="321">
        <v>717.53333333333353</v>
      </c>
      <c r="F75" s="321">
        <v>706.61666666666679</v>
      </c>
      <c r="G75" s="321">
        <v>699.28333333333353</v>
      </c>
      <c r="H75" s="321">
        <v>735.78333333333353</v>
      </c>
      <c r="I75" s="321">
        <v>743.11666666666679</v>
      </c>
      <c r="J75" s="321">
        <v>754.03333333333353</v>
      </c>
      <c r="K75" s="320">
        <v>732.2</v>
      </c>
      <c r="L75" s="320">
        <v>713.95</v>
      </c>
      <c r="M75" s="320">
        <v>10.84412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13355.9</v>
      </c>
      <c r="D76" s="321">
        <v>13530.300000000001</v>
      </c>
      <c r="E76" s="321">
        <v>12827.600000000002</v>
      </c>
      <c r="F76" s="321">
        <v>12299.300000000001</v>
      </c>
      <c r="G76" s="321">
        <v>11596.600000000002</v>
      </c>
      <c r="H76" s="321">
        <v>14058.600000000002</v>
      </c>
      <c r="I76" s="321">
        <v>14761.300000000003</v>
      </c>
      <c r="J76" s="321">
        <v>15289.600000000002</v>
      </c>
      <c r="K76" s="320">
        <v>14233</v>
      </c>
      <c r="L76" s="320">
        <v>13002</v>
      </c>
      <c r="M76" s="320">
        <v>0.13850000000000001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729.5</v>
      </c>
      <c r="D77" s="321">
        <v>731.01666666666677</v>
      </c>
      <c r="E77" s="321">
        <v>721.88333333333355</v>
      </c>
      <c r="F77" s="321">
        <v>714.26666666666677</v>
      </c>
      <c r="G77" s="321">
        <v>705.13333333333355</v>
      </c>
      <c r="H77" s="321">
        <v>738.63333333333355</v>
      </c>
      <c r="I77" s="321">
        <v>747.76666666666677</v>
      </c>
      <c r="J77" s="321">
        <v>755.38333333333355</v>
      </c>
      <c r="K77" s="320">
        <v>740.15</v>
      </c>
      <c r="L77" s="320">
        <v>723.4</v>
      </c>
      <c r="M77" s="320">
        <v>89.503270000000001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54.4</v>
      </c>
      <c r="D78" s="321">
        <v>54.366666666666667</v>
      </c>
      <c r="E78" s="321">
        <v>53.583333333333336</v>
      </c>
      <c r="F78" s="321">
        <v>52.766666666666666</v>
      </c>
      <c r="G78" s="321">
        <v>51.983333333333334</v>
      </c>
      <c r="H78" s="321">
        <v>55.183333333333337</v>
      </c>
      <c r="I78" s="321">
        <v>55.966666666666669</v>
      </c>
      <c r="J78" s="321">
        <v>56.783333333333339</v>
      </c>
      <c r="K78" s="320">
        <v>55.15</v>
      </c>
      <c r="L78" s="320">
        <v>53.55</v>
      </c>
      <c r="M78" s="320">
        <v>182.37871000000001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343.2</v>
      </c>
      <c r="D79" s="321">
        <v>344.06666666666661</v>
      </c>
      <c r="E79" s="321">
        <v>337.53333333333319</v>
      </c>
      <c r="F79" s="321">
        <v>331.86666666666656</v>
      </c>
      <c r="G79" s="321">
        <v>325.33333333333314</v>
      </c>
      <c r="H79" s="321">
        <v>349.73333333333323</v>
      </c>
      <c r="I79" s="321">
        <v>356.26666666666665</v>
      </c>
      <c r="J79" s="321">
        <v>361.93333333333328</v>
      </c>
      <c r="K79" s="320">
        <v>350.6</v>
      </c>
      <c r="L79" s="320">
        <v>338.4</v>
      </c>
      <c r="M79" s="320">
        <v>29.861160000000002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1125.75</v>
      </c>
      <c r="D80" s="321">
        <v>1140.55</v>
      </c>
      <c r="E80" s="321">
        <v>1105.1999999999998</v>
      </c>
      <c r="F80" s="321">
        <v>1084.6499999999999</v>
      </c>
      <c r="G80" s="321">
        <v>1049.2999999999997</v>
      </c>
      <c r="H80" s="321">
        <v>1161.0999999999999</v>
      </c>
      <c r="I80" s="321">
        <v>1196.4499999999998</v>
      </c>
      <c r="J80" s="321">
        <v>1217</v>
      </c>
      <c r="K80" s="320">
        <v>1175.9000000000001</v>
      </c>
      <c r="L80" s="320">
        <v>1120</v>
      </c>
      <c r="M80" s="320">
        <v>1.13361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6452.2</v>
      </c>
      <c r="D81" s="321">
        <v>6453.7833333333328</v>
      </c>
      <c r="E81" s="321">
        <v>6398.4166666666661</v>
      </c>
      <c r="F81" s="321">
        <v>6344.6333333333332</v>
      </c>
      <c r="G81" s="321">
        <v>6289.2666666666664</v>
      </c>
      <c r="H81" s="321">
        <v>6507.5666666666657</v>
      </c>
      <c r="I81" s="321">
        <v>6562.9333333333325</v>
      </c>
      <c r="J81" s="321">
        <v>6616.7166666666653</v>
      </c>
      <c r="K81" s="320">
        <v>6509.15</v>
      </c>
      <c r="L81" s="320">
        <v>6400</v>
      </c>
      <c r="M81" s="320">
        <v>4.6429999999999999E-2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1138.3499999999999</v>
      </c>
      <c r="D82" s="321">
        <v>1136</v>
      </c>
      <c r="E82" s="321">
        <v>1122.4000000000001</v>
      </c>
      <c r="F82" s="321">
        <v>1106.45</v>
      </c>
      <c r="G82" s="321">
        <v>1092.8500000000001</v>
      </c>
      <c r="H82" s="321">
        <v>1151.95</v>
      </c>
      <c r="I82" s="321">
        <v>1165.55</v>
      </c>
      <c r="J82" s="321">
        <v>1181.5</v>
      </c>
      <c r="K82" s="320">
        <v>1149.5999999999999</v>
      </c>
      <c r="L82" s="320">
        <v>1120.05</v>
      </c>
      <c r="M82" s="320">
        <v>0.98611000000000004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14573.2</v>
      </c>
      <c r="D83" s="321">
        <v>14491.066666666666</v>
      </c>
      <c r="E83" s="321">
        <v>14382.133333333331</v>
      </c>
      <c r="F83" s="321">
        <v>14191.066666666666</v>
      </c>
      <c r="G83" s="321">
        <v>14082.133333333331</v>
      </c>
      <c r="H83" s="321">
        <v>14682.133333333331</v>
      </c>
      <c r="I83" s="321">
        <v>14791.066666666666</v>
      </c>
      <c r="J83" s="321">
        <v>14982.133333333331</v>
      </c>
      <c r="K83" s="320">
        <v>14600</v>
      </c>
      <c r="L83" s="320">
        <v>14300</v>
      </c>
      <c r="M83" s="320">
        <v>0.1094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371.75</v>
      </c>
      <c r="D84" s="321">
        <v>373.93333333333334</v>
      </c>
      <c r="E84" s="321">
        <v>368.86666666666667</v>
      </c>
      <c r="F84" s="321">
        <v>365.98333333333335</v>
      </c>
      <c r="G84" s="321">
        <v>360.91666666666669</v>
      </c>
      <c r="H84" s="321">
        <v>376.81666666666666</v>
      </c>
      <c r="I84" s="321">
        <v>381.88333333333338</v>
      </c>
      <c r="J84" s="321">
        <v>384.76666666666665</v>
      </c>
      <c r="K84" s="320">
        <v>379</v>
      </c>
      <c r="L84" s="320">
        <v>371.05</v>
      </c>
      <c r="M84" s="320">
        <v>27.926729999999999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489.4</v>
      </c>
      <c r="D85" s="321">
        <v>500.90000000000003</v>
      </c>
      <c r="E85" s="321">
        <v>474.1</v>
      </c>
      <c r="F85" s="321">
        <v>458.8</v>
      </c>
      <c r="G85" s="321">
        <v>432</v>
      </c>
      <c r="H85" s="321">
        <v>516.20000000000005</v>
      </c>
      <c r="I85" s="321">
        <v>543.00000000000011</v>
      </c>
      <c r="J85" s="321">
        <v>558.30000000000007</v>
      </c>
      <c r="K85" s="320">
        <v>527.70000000000005</v>
      </c>
      <c r="L85" s="320">
        <v>485.6</v>
      </c>
      <c r="M85" s="320">
        <v>2.1132200000000001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3343.9</v>
      </c>
      <c r="D86" s="321">
        <v>3339.2833333333333</v>
      </c>
      <c r="E86" s="321">
        <v>3310.6666666666665</v>
      </c>
      <c r="F86" s="321">
        <v>3277.4333333333334</v>
      </c>
      <c r="G86" s="321">
        <v>3248.8166666666666</v>
      </c>
      <c r="H86" s="321">
        <v>3372.5166666666664</v>
      </c>
      <c r="I86" s="321">
        <v>3401.1333333333332</v>
      </c>
      <c r="J86" s="321">
        <v>3434.3666666666663</v>
      </c>
      <c r="K86" s="320">
        <v>3367.9</v>
      </c>
      <c r="L86" s="320">
        <v>3306.05</v>
      </c>
      <c r="M86" s="320">
        <v>1.97878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880.35</v>
      </c>
      <c r="D87" s="321">
        <v>885.7833333333333</v>
      </c>
      <c r="E87" s="321">
        <v>874.56666666666661</v>
      </c>
      <c r="F87" s="321">
        <v>868.7833333333333</v>
      </c>
      <c r="G87" s="321">
        <v>857.56666666666661</v>
      </c>
      <c r="H87" s="321">
        <v>891.56666666666661</v>
      </c>
      <c r="I87" s="321">
        <v>902.7833333333333</v>
      </c>
      <c r="J87" s="321">
        <v>908.56666666666661</v>
      </c>
      <c r="K87" s="320">
        <v>897</v>
      </c>
      <c r="L87" s="320">
        <v>880</v>
      </c>
      <c r="M87" s="320">
        <v>4.4962099999999996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425</v>
      </c>
      <c r="D88" s="321">
        <v>430.86666666666662</v>
      </c>
      <c r="E88" s="321">
        <v>416.73333333333323</v>
      </c>
      <c r="F88" s="321">
        <v>408.46666666666664</v>
      </c>
      <c r="G88" s="321">
        <v>394.33333333333326</v>
      </c>
      <c r="H88" s="321">
        <v>439.13333333333321</v>
      </c>
      <c r="I88" s="321">
        <v>453.26666666666654</v>
      </c>
      <c r="J88" s="321">
        <v>461.53333333333319</v>
      </c>
      <c r="K88" s="320">
        <v>445</v>
      </c>
      <c r="L88" s="320">
        <v>422.6</v>
      </c>
      <c r="M88" s="320">
        <v>47.847450000000002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880.6</v>
      </c>
      <c r="D89" s="321">
        <v>880.7166666666667</v>
      </c>
      <c r="E89" s="321">
        <v>865.73333333333335</v>
      </c>
      <c r="F89" s="321">
        <v>850.86666666666667</v>
      </c>
      <c r="G89" s="321">
        <v>835.88333333333333</v>
      </c>
      <c r="H89" s="321">
        <v>895.58333333333337</v>
      </c>
      <c r="I89" s="321">
        <v>910.56666666666672</v>
      </c>
      <c r="J89" s="321">
        <v>925.43333333333339</v>
      </c>
      <c r="K89" s="320">
        <v>895.7</v>
      </c>
      <c r="L89" s="320">
        <v>865.85</v>
      </c>
      <c r="M89" s="320">
        <v>6.0056399999999996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2571.1</v>
      </c>
      <c r="D90" s="321">
        <v>2570.1666666666665</v>
      </c>
      <c r="E90" s="321">
        <v>2530.9333333333329</v>
      </c>
      <c r="F90" s="321">
        <v>2490.7666666666664</v>
      </c>
      <c r="G90" s="321">
        <v>2451.5333333333328</v>
      </c>
      <c r="H90" s="321">
        <v>2610.333333333333</v>
      </c>
      <c r="I90" s="321">
        <v>2649.5666666666666</v>
      </c>
      <c r="J90" s="321">
        <v>2689.7333333333331</v>
      </c>
      <c r="K90" s="320">
        <v>2609.4</v>
      </c>
      <c r="L90" s="320">
        <v>2530</v>
      </c>
      <c r="M90" s="320">
        <v>2.1373500000000001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234.3</v>
      </c>
      <c r="D91" s="321">
        <v>235.08333333333334</v>
      </c>
      <c r="E91" s="321">
        <v>230.16666666666669</v>
      </c>
      <c r="F91" s="321">
        <v>226.03333333333333</v>
      </c>
      <c r="G91" s="321">
        <v>221.11666666666667</v>
      </c>
      <c r="H91" s="321">
        <v>239.2166666666667</v>
      </c>
      <c r="I91" s="321">
        <v>244.13333333333338</v>
      </c>
      <c r="J91" s="321">
        <v>248.26666666666671</v>
      </c>
      <c r="K91" s="320">
        <v>240</v>
      </c>
      <c r="L91" s="320">
        <v>230.95</v>
      </c>
      <c r="M91" s="320">
        <v>91.31944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626.25</v>
      </c>
      <c r="D92" s="321">
        <v>623.76666666666665</v>
      </c>
      <c r="E92" s="321">
        <v>613.93333333333328</v>
      </c>
      <c r="F92" s="321">
        <v>601.61666666666667</v>
      </c>
      <c r="G92" s="321">
        <v>591.7833333333333</v>
      </c>
      <c r="H92" s="321">
        <v>636.08333333333326</v>
      </c>
      <c r="I92" s="321">
        <v>645.91666666666674</v>
      </c>
      <c r="J92" s="321">
        <v>658.23333333333323</v>
      </c>
      <c r="K92" s="320">
        <v>633.6</v>
      </c>
      <c r="L92" s="320">
        <v>611.45000000000005</v>
      </c>
      <c r="M92" s="320">
        <v>3.62704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784.4</v>
      </c>
      <c r="D93" s="321">
        <v>788.30000000000007</v>
      </c>
      <c r="E93" s="321">
        <v>746.60000000000014</v>
      </c>
      <c r="F93" s="321">
        <v>708.80000000000007</v>
      </c>
      <c r="G93" s="321">
        <v>667.10000000000014</v>
      </c>
      <c r="H93" s="321">
        <v>826.10000000000014</v>
      </c>
      <c r="I93" s="321">
        <v>867.80000000000018</v>
      </c>
      <c r="J93" s="321">
        <v>905.60000000000014</v>
      </c>
      <c r="K93" s="320">
        <v>830</v>
      </c>
      <c r="L93" s="320">
        <v>750.5</v>
      </c>
      <c r="M93" s="320">
        <v>3.2162600000000001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765.5</v>
      </c>
      <c r="D94" s="321">
        <v>768.06666666666661</v>
      </c>
      <c r="E94" s="321">
        <v>756.73333333333323</v>
      </c>
      <c r="F94" s="321">
        <v>747.96666666666658</v>
      </c>
      <c r="G94" s="321">
        <v>736.63333333333321</v>
      </c>
      <c r="H94" s="321">
        <v>776.83333333333326</v>
      </c>
      <c r="I94" s="321">
        <v>788.16666666666674</v>
      </c>
      <c r="J94" s="321">
        <v>796.93333333333328</v>
      </c>
      <c r="K94" s="320">
        <v>779.4</v>
      </c>
      <c r="L94" s="320">
        <v>759.3</v>
      </c>
      <c r="M94" s="320">
        <v>0.66634000000000004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104.55</v>
      </c>
      <c r="D95" s="321">
        <v>104.89999999999999</v>
      </c>
      <c r="E95" s="321">
        <v>103.99999999999999</v>
      </c>
      <c r="F95" s="321">
        <v>103.44999999999999</v>
      </c>
      <c r="G95" s="321">
        <v>102.54999999999998</v>
      </c>
      <c r="H95" s="321">
        <v>105.44999999999999</v>
      </c>
      <c r="I95" s="321">
        <v>106.35</v>
      </c>
      <c r="J95" s="321">
        <v>106.89999999999999</v>
      </c>
      <c r="K95" s="320">
        <v>105.8</v>
      </c>
      <c r="L95" s="320">
        <v>104.35</v>
      </c>
      <c r="M95" s="320">
        <v>8.2453500000000002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403.15</v>
      </c>
      <c r="D96" s="321">
        <v>405.95</v>
      </c>
      <c r="E96" s="321">
        <v>399.2</v>
      </c>
      <c r="F96" s="321">
        <v>395.25</v>
      </c>
      <c r="G96" s="321">
        <v>388.5</v>
      </c>
      <c r="H96" s="321">
        <v>409.9</v>
      </c>
      <c r="I96" s="321">
        <v>416.65</v>
      </c>
      <c r="J96" s="321">
        <v>420.59999999999997</v>
      </c>
      <c r="K96" s="320">
        <v>412.7</v>
      </c>
      <c r="L96" s="320">
        <v>402</v>
      </c>
      <c r="M96" s="320">
        <v>2.3083200000000001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1429.35</v>
      </c>
      <c r="D97" s="321">
        <v>1428.7833333333335</v>
      </c>
      <c r="E97" s="321">
        <v>1412.5666666666671</v>
      </c>
      <c r="F97" s="321">
        <v>1395.7833333333335</v>
      </c>
      <c r="G97" s="321">
        <v>1379.5666666666671</v>
      </c>
      <c r="H97" s="321">
        <v>1445.5666666666671</v>
      </c>
      <c r="I97" s="321">
        <v>1461.7833333333338</v>
      </c>
      <c r="J97" s="321">
        <v>1478.5666666666671</v>
      </c>
      <c r="K97" s="320">
        <v>1445</v>
      </c>
      <c r="L97" s="320">
        <v>1412</v>
      </c>
      <c r="M97" s="320">
        <v>3.6589499999999999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1087.3499999999999</v>
      </c>
      <c r="D98" s="321">
        <v>1096.55</v>
      </c>
      <c r="E98" s="321">
        <v>1071.3999999999999</v>
      </c>
      <c r="F98" s="321">
        <v>1055.4499999999998</v>
      </c>
      <c r="G98" s="321">
        <v>1030.2999999999997</v>
      </c>
      <c r="H98" s="321">
        <v>1112.5</v>
      </c>
      <c r="I98" s="321">
        <v>1137.6500000000001</v>
      </c>
      <c r="J98" s="321">
        <v>1153.6000000000001</v>
      </c>
      <c r="K98" s="320">
        <v>1121.7</v>
      </c>
      <c r="L98" s="320">
        <v>1080.5999999999999</v>
      </c>
      <c r="M98" s="320">
        <v>1.8337300000000001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19.350000000000001</v>
      </c>
      <c r="D99" s="321">
        <v>19.45</v>
      </c>
      <c r="E99" s="321">
        <v>19.2</v>
      </c>
      <c r="F99" s="321">
        <v>19.05</v>
      </c>
      <c r="G99" s="321">
        <v>18.8</v>
      </c>
      <c r="H99" s="321">
        <v>19.599999999999998</v>
      </c>
      <c r="I99" s="321">
        <v>19.849999999999998</v>
      </c>
      <c r="J99" s="321">
        <v>19.999999999999996</v>
      </c>
      <c r="K99" s="320">
        <v>19.7</v>
      </c>
      <c r="L99" s="320">
        <v>19.3</v>
      </c>
      <c r="M99" s="320">
        <v>14.651339999999999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666.55</v>
      </c>
      <c r="D100" s="321">
        <v>670.86666666666667</v>
      </c>
      <c r="E100" s="321">
        <v>652.73333333333335</v>
      </c>
      <c r="F100" s="321">
        <v>638.91666666666663</v>
      </c>
      <c r="G100" s="321">
        <v>620.7833333333333</v>
      </c>
      <c r="H100" s="321">
        <v>684.68333333333339</v>
      </c>
      <c r="I100" s="321">
        <v>702.81666666666683</v>
      </c>
      <c r="J100" s="321">
        <v>716.63333333333344</v>
      </c>
      <c r="K100" s="320">
        <v>689</v>
      </c>
      <c r="L100" s="320">
        <v>657.05</v>
      </c>
      <c r="M100" s="320">
        <v>1.9430499999999999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889.3</v>
      </c>
      <c r="D101" s="321">
        <v>888.26666666666677</v>
      </c>
      <c r="E101" s="321">
        <v>874.03333333333353</v>
      </c>
      <c r="F101" s="321">
        <v>858.76666666666677</v>
      </c>
      <c r="G101" s="321">
        <v>844.53333333333353</v>
      </c>
      <c r="H101" s="321">
        <v>903.53333333333353</v>
      </c>
      <c r="I101" s="321">
        <v>917.76666666666688</v>
      </c>
      <c r="J101" s="321">
        <v>933.03333333333353</v>
      </c>
      <c r="K101" s="320">
        <v>902.5</v>
      </c>
      <c r="L101" s="320">
        <v>873</v>
      </c>
      <c r="M101" s="320">
        <v>2.2942200000000001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4455.8500000000004</v>
      </c>
      <c r="D102" s="321">
        <v>4533.2666666666664</v>
      </c>
      <c r="E102" s="321">
        <v>4348.1333333333332</v>
      </c>
      <c r="F102" s="321">
        <v>4240.416666666667</v>
      </c>
      <c r="G102" s="321">
        <v>4055.2833333333338</v>
      </c>
      <c r="H102" s="321">
        <v>4640.9833333333327</v>
      </c>
      <c r="I102" s="321">
        <v>4826.1166666666659</v>
      </c>
      <c r="J102" s="321">
        <v>4933.8333333333321</v>
      </c>
      <c r="K102" s="320">
        <v>4718.3999999999996</v>
      </c>
      <c r="L102" s="320">
        <v>4425.55</v>
      </c>
      <c r="M102" s="320">
        <v>0.18734000000000001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86.05</v>
      </c>
      <c r="D103" s="321">
        <v>85.59999999999998</v>
      </c>
      <c r="E103" s="321">
        <v>83.349999999999966</v>
      </c>
      <c r="F103" s="321">
        <v>80.649999999999991</v>
      </c>
      <c r="G103" s="321">
        <v>78.399999999999977</v>
      </c>
      <c r="H103" s="321">
        <v>88.299999999999955</v>
      </c>
      <c r="I103" s="321">
        <v>90.549999999999983</v>
      </c>
      <c r="J103" s="321">
        <v>93.249999999999943</v>
      </c>
      <c r="K103" s="320">
        <v>87.85</v>
      </c>
      <c r="L103" s="320">
        <v>82.9</v>
      </c>
      <c r="M103" s="320">
        <v>46.934939999999997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736.95</v>
      </c>
      <c r="D104" s="321">
        <v>708.11666666666667</v>
      </c>
      <c r="E104" s="321">
        <v>664.23333333333335</v>
      </c>
      <c r="F104" s="321">
        <v>591.51666666666665</v>
      </c>
      <c r="G104" s="321">
        <v>547.63333333333333</v>
      </c>
      <c r="H104" s="321">
        <v>780.83333333333337</v>
      </c>
      <c r="I104" s="321">
        <v>824.71666666666681</v>
      </c>
      <c r="J104" s="321">
        <v>897.43333333333339</v>
      </c>
      <c r="K104" s="320">
        <v>752</v>
      </c>
      <c r="L104" s="320">
        <v>635.4</v>
      </c>
      <c r="M104" s="320">
        <v>17.18357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198.85</v>
      </c>
      <c r="D105" s="321">
        <v>199.08333333333334</v>
      </c>
      <c r="E105" s="321">
        <v>196.26666666666668</v>
      </c>
      <c r="F105" s="321">
        <v>193.68333333333334</v>
      </c>
      <c r="G105" s="321">
        <v>190.86666666666667</v>
      </c>
      <c r="H105" s="321">
        <v>201.66666666666669</v>
      </c>
      <c r="I105" s="321">
        <v>204.48333333333335</v>
      </c>
      <c r="J105" s="321">
        <v>207.06666666666669</v>
      </c>
      <c r="K105" s="320">
        <v>201.9</v>
      </c>
      <c r="L105" s="320">
        <v>196.5</v>
      </c>
      <c r="M105" s="320">
        <v>13.44537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300.89999999999998</v>
      </c>
      <c r="D106" s="321">
        <v>302.61666666666662</v>
      </c>
      <c r="E106" s="321">
        <v>297.28333333333325</v>
      </c>
      <c r="F106" s="321">
        <v>293.66666666666663</v>
      </c>
      <c r="G106" s="321">
        <v>288.33333333333326</v>
      </c>
      <c r="H106" s="321">
        <v>306.23333333333323</v>
      </c>
      <c r="I106" s="321">
        <v>311.56666666666661</v>
      </c>
      <c r="J106" s="321">
        <v>315.18333333333322</v>
      </c>
      <c r="K106" s="320">
        <v>307.95</v>
      </c>
      <c r="L106" s="320">
        <v>299</v>
      </c>
      <c r="M106" s="320">
        <v>1.5944499999999999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507</v>
      </c>
      <c r="D107" s="321">
        <v>496</v>
      </c>
      <c r="E107" s="321">
        <v>483</v>
      </c>
      <c r="F107" s="321">
        <v>459</v>
      </c>
      <c r="G107" s="321">
        <v>446</v>
      </c>
      <c r="H107" s="321">
        <v>520</v>
      </c>
      <c r="I107" s="321">
        <v>533</v>
      </c>
      <c r="J107" s="321">
        <v>557</v>
      </c>
      <c r="K107" s="320">
        <v>509</v>
      </c>
      <c r="L107" s="320">
        <v>472</v>
      </c>
      <c r="M107" s="320">
        <v>61.984070000000003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724.85</v>
      </c>
      <c r="D108" s="321">
        <v>722.01666666666677</v>
      </c>
      <c r="E108" s="321">
        <v>714.13333333333355</v>
      </c>
      <c r="F108" s="321">
        <v>703.41666666666674</v>
      </c>
      <c r="G108" s="321">
        <v>695.53333333333353</v>
      </c>
      <c r="H108" s="321">
        <v>732.73333333333358</v>
      </c>
      <c r="I108" s="321">
        <v>740.61666666666679</v>
      </c>
      <c r="J108" s="321">
        <v>751.3333333333336</v>
      </c>
      <c r="K108" s="320">
        <v>729.9</v>
      </c>
      <c r="L108" s="320">
        <v>711.3</v>
      </c>
      <c r="M108" s="320">
        <v>15.850860000000001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644.15</v>
      </c>
      <c r="D109" s="321">
        <v>647.19999999999993</v>
      </c>
      <c r="E109" s="321">
        <v>636.34999999999991</v>
      </c>
      <c r="F109" s="321">
        <v>628.54999999999995</v>
      </c>
      <c r="G109" s="321">
        <v>617.69999999999993</v>
      </c>
      <c r="H109" s="321">
        <v>654.99999999999989</v>
      </c>
      <c r="I109" s="321">
        <v>665.85</v>
      </c>
      <c r="J109" s="321">
        <v>673.64999999999986</v>
      </c>
      <c r="K109" s="320">
        <v>658.05</v>
      </c>
      <c r="L109" s="320">
        <v>639.4</v>
      </c>
      <c r="M109" s="320">
        <v>2.37303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1027.8499999999999</v>
      </c>
      <c r="D110" s="321">
        <v>1024.3166666666666</v>
      </c>
      <c r="E110" s="321">
        <v>1013.6333333333332</v>
      </c>
      <c r="F110" s="321">
        <v>999.41666666666663</v>
      </c>
      <c r="G110" s="321">
        <v>988.73333333333323</v>
      </c>
      <c r="H110" s="321">
        <v>1038.5333333333333</v>
      </c>
      <c r="I110" s="321">
        <v>1049.2166666666667</v>
      </c>
      <c r="J110" s="321">
        <v>1063.4333333333332</v>
      </c>
      <c r="K110" s="320">
        <v>1035</v>
      </c>
      <c r="L110" s="320">
        <v>1010.1</v>
      </c>
      <c r="M110" s="320">
        <v>20.921410000000002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189.45</v>
      </c>
      <c r="D111" s="321">
        <v>188.31666666666669</v>
      </c>
      <c r="E111" s="321">
        <v>185.73333333333338</v>
      </c>
      <c r="F111" s="321">
        <v>182.01666666666668</v>
      </c>
      <c r="G111" s="321">
        <v>179.43333333333337</v>
      </c>
      <c r="H111" s="321">
        <v>192.03333333333339</v>
      </c>
      <c r="I111" s="321">
        <v>194.6166666666667</v>
      </c>
      <c r="J111" s="321">
        <v>198.3333333333334</v>
      </c>
      <c r="K111" s="320">
        <v>190.9</v>
      </c>
      <c r="L111" s="320">
        <v>184.6</v>
      </c>
      <c r="M111" s="320">
        <v>130.52104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353.3</v>
      </c>
      <c r="D112" s="321">
        <v>348.76666666666671</v>
      </c>
      <c r="E112" s="321">
        <v>339.63333333333344</v>
      </c>
      <c r="F112" s="321">
        <v>325.96666666666675</v>
      </c>
      <c r="G112" s="321">
        <v>316.83333333333348</v>
      </c>
      <c r="H112" s="321">
        <v>362.43333333333339</v>
      </c>
      <c r="I112" s="321">
        <v>371.56666666666672</v>
      </c>
      <c r="J112" s="321">
        <v>385.23333333333335</v>
      </c>
      <c r="K112" s="320">
        <v>357.9</v>
      </c>
      <c r="L112" s="320">
        <v>335.1</v>
      </c>
      <c r="M112" s="320">
        <v>9.1848899999999993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4071.75</v>
      </c>
      <c r="D113" s="321">
        <v>4062.2000000000003</v>
      </c>
      <c r="E113" s="321">
        <v>4004.55</v>
      </c>
      <c r="F113" s="321">
        <v>3937.35</v>
      </c>
      <c r="G113" s="321">
        <v>3879.7</v>
      </c>
      <c r="H113" s="321">
        <v>4129.4000000000005</v>
      </c>
      <c r="I113" s="321">
        <v>4187.0500000000011</v>
      </c>
      <c r="J113" s="321">
        <v>4254.2500000000009</v>
      </c>
      <c r="K113" s="320">
        <v>4119.8500000000004</v>
      </c>
      <c r="L113" s="320">
        <v>3995</v>
      </c>
      <c r="M113" s="320">
        <v>4.1215200000000003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1544.4</v>
      </c>
      <c r="D114" s="321">
        <v>1534.4166666666667</v>
      </c>
      <c r="E114" s="321">
        <v>1519.8333333333335</v>
      </c>
      <c r="F114" s="321">
        <v>1495.2666666666667</v>
      </c>
      <c r="G114" s="321">
        <v>1480.6833333333334</v>
      </c>
      <c r="H114" s="321">
        <v>1558.9833333333336</v>
      </c>
      <c r="I114" s="321">
        <v>1573.5666666666671</v>
      </c>
      <c r="J114" s="321">
        <v>1598.1333333333337</v>
      </c>
      <c r="K114" s="320">
        <v>1549</v>
      </c>
      <c r="L114" s="320">
        <v>1509.85</v>
      </c>
      <c r="M114" s="320">
        <v>2.08338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673.35</v>
      </c>
      <c r="D115" s="321">
        <v>670.4666666666667</v>
      </c>
      <c r="E115" s="321">
        <v>664.33333333333337</v>
      </c>
      <c r="F115" s="321">
        <v>655.31666666666672</v>
      </c>
      <c r="G115" s="321">
        <v>649.18333333333339</v>
      </c>
      <c r="H115" s="321">
        <v>679.48333333333335</v>
      </c>
      <c r="I115" s="321">
        <v>685.61666666666656</v>
      </c>
      <c r="J115" s="321">
        <v>694.63333333333333</v>
      </c>
      <c r="K115" s="320">
        <v>676.6</v>
      </c>
      <c r="L115" s="320">
        <v>661.45</v>
      </c>
      <c r="M115" s="320">
        <v>6.4279799999999998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856</v>
      </c>
      <c r="D116" s="321">
        <v>850.13333333333333</v>
      </c>
      <c r="E116" s="321">
        <v>838.01666666666665</v>
      </c>
      <c r="F116" s="321">
        <v>820.0333333333333</v>
      </c>
      <c r="G116" s="321">
        <v>807.91666666666663</v>
      </c>
      <c r="H116" s="321">
        <v>868.11666666666667</v>
      </c>
      <c r="I116" s="321">
        <v>880.23333333333323</v>
      </c>
      <c r="J116" s="321">
        <v>898.2166666666667</v>
      </c>
      <c r="K116" s="320">
        <v>862.25</v>
      </c>
      <c r="L116" s="320">
        <v>832.15</v>
      </c>
      <c r="M116" s="320">
        <v>7.3787000000000003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1034.7</v>
      </c>
      <c r="D117" s="321">
        <v>1037.1333333333334</v>
      </c>
      <c r="E117" s="321">
        <v>1008.5666666666668</v>
      </c>
      <c r="F117" s="321">
        <v>982.43333333333339</v>
      </c>
      <c r="G117" s="321">
        <v>953.86666666666679</v>
      </c>
      <c r="H117" s="321">
        <v>1063.2666666666669</v>
      </c>
      <c r="I117" s="321">
        <v>1091.8333333333335</v>
      </c>
      <c r="J117" s="321">
        <v>1117.9666666666669</v>
      </c>
      <c r="K117" s="320">
        <v>1065.7</v>
      </c>
      <c r="L117" s="320">
        <v>1011</v>
      </c>
      <c r="M117" s="320">
        <v>6.2988999999999997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3190.1</v>
      </c>
      <c r="D118" s="321">
        <v>3243.3666666666668</v>
      </c>
      <c r="E118" s="321">
        <v>3126.7333333333336</v>
      </c>
      <c r="F118" s="321">
        <v>3063.3666666666668</v>
      </c>
      <c r="G118" s="321">
        <v>2946.7333333333336</v>
      </c>
      <c r="H118" s="321">
        <v>3306.7333333333336</v>
      </c>
      <c r="I118" s="321">
        <v>3423.3666666666668</v>
      </c>
      <c r="J118" s="321">
        <v>3486.7333333333336</v>
      </c>
      <c r="K118" s="320">
        <v>3360</v>
      </c>
      <c r="L118" s="320">
        <v>3180</v>
      </c>
      <c r="M118" s="320">
        <v>0.50366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377.15</v>
      </c>
      <c r="D119" s="321">
        <v>376.93333333333334</v>
      </c>
      <c r="E119" s="321">
        <v>369.26666666666665</v>
      </c>
      <c r="F119" s="321">
        <v>361.38333333333333</v>
      </c>
      <c r="G119" s="321">
        <v>353.71666666666664</v>
      </c>
      <c r="H119" s="321">
        <v>384.81666666666666</v>
      </c>
      <c r="I119" s="321">
        <v>392.48333333333329</v>
      </c>
      <c r="J119" s="321">
        <v>400.36666666666667</v>
      </c>
      <c r="K119" s="320">
        <v>384.6</v>
      </c>
      <c r="L119" s="320">
        <v>369.05</v>
      </c>
      <c r="M119" s="320">
        <v>16.555330000000001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219</v>
      </c>
      <c r="D120" s="321">
        <v>219.6</v>
      </c>
      <c r="E120" s="321">
        <v>217.1</v>
      </c>
      <c r="F120" s="321">
        <v>215.2</v>
      </c>
      <c r="G120" s="321">
        <v>212.7</v>
      </c>
      <c r="H120" s="321">
        <v>221.5</v>
      </c>
      <c r="I120" s="321">
        <v>224</v>
      </c>
      <c r="J120" s="321">
        <v>225.9</v>
      </c>
      <c r="K120" s="320">
        <v>222.1</v>
      </c>
      <c r="L120" s="320">
        <v>217.7</v>
      </c>
      <c r="M120" s="320">
        <v>1.58877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136.6</v>
      </c>
      <c r="D121" s="321">
        <v>137.48333333333335</v>
      </c>
      <c r="E121" s="321">
        <v>135.2166666666667</v>
      </c>
      <c r="F121" s="321">
        <v>133.83333333333334</v>
      </c>
      <c r="G121" s="321">
        <v>131.56666666666669</v>
      </c>
      <c r="H121" s="321">
        <v>138.8666666666667</v>
      </c>
      <c r="I121" s="321">
        <v>141.13333333333335</v>
      </c>
      <c r="J121" s="321">
        <v>142.51666666666671</v>
      </c>
      <c r="K121" s="320">
        <v>139.75</v>
      </c>
      <c r="L121" s="320">
        <v>136.1</v>
      </c>
      <c r="M121" s="320">
        <v>5.9817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1080.8</v>
      </c>
      <c r="D122" s="321">
        <v>1075.9666666666667</v>
      </c>
      <c r="E122" s="321">
        <v>1065.4833333333333</v>
      </c>
      <c r="F122" s="321">
        <v>1050.1666666666667</v>
      </c>
      <c r="G122" s="321">
        <v>1039.6833333333334</v>
      </c>
      <c r="H122" s="321">
        <v>1091.2833333333333</v>
      </c>
      <c r="I122" s="321">
        <v>1101.7666666666669</v>
      </c>
      <c r="J122" s="321">
        <v>1117.0833333333333</v>
      </c>
      <c r="K122" s="320">
        <v>1086.45</v>
      </c>
      <c r="L122" s="320">
        <v>1060.6500000000001</v>
      </c>
      <c r="M122" s="320">
        <v>4.1594300000000004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836.3</v>
      </c>
      <c r="D123" s="321">
        <v>845.2166666666667</v>
      </c>
      <c r="E123" s="321">
        <v>822.48333333333335</v>
      </c>
      <c r="F123" s="321">
        <v>808.66666666666663</v>
      </c>
      <c r="G123" s="321">
        <v>785.93333333333328</v>
      </c>
      <c r="H123" s="321">
        <v>859.03333333333342</v>
      </c>
      <c r="I123" s="321">
        <v>881.76666666666677</v>
      </c>
      <c r="J123" s="321">
        <v>895.58333333333348</v>
      </c>
      <c r="K123" s="320">
        <v>867.95</v>
      </c>
      <c r="L123" s="320">
        <v>831.4</v>
      </c>
      <c r="M123" s="320">
        <v>1.47807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562.70000000000005</v>
      </c>
      <c r="D124" s="321">
        <v>558.56666666666672</v>
      </c>
      <c r="E124" s="321">
        <v>553.28333333333342</v>
      </c>
      <c r="F124" s="321">
        <v>543.86666666666667</v>
      </c>
      <c r="G124" s="321">
        <v>538.58333333333337</v>
      </c>
      <c r="H124" s="321">
        <v>567.98333333333346</v>
      </c>
      <c r="I124" s="321">
        <v>573.26666666666677</v>
      </c>
      <c r="J124" s="321">
        <v>582.68333333333351</v>
      </c>
      <c r="K124" s="320">
        <v>563.85</v>
      </c>
      <c r="L124" s="320">
        <v>549.15</v>
      </c>
      <c r="M124" s="320">
        <v>13.325559999999999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1601.8</v>
      </c>
      <c r="D125" s="321">
        <v>1608.7166666666665</v>
      </c>
      <c r="E125" s="321">
        <v>1583.4333333333329</v>
      </c>
      <c r="F125" s="321">
        <v>1565.0666666666664</v>
      </c>
      <c r="G125" s="321">
        <v>1539.7833333333328</v>
      </c>
      <c r="H125" s="321">
        <v>1627.083333333333</v>
      </c>
      <c r="I125" s="321">
        <v>1652.3666666666663</v>
      </c>
      <c r="J125" s="321">
        <v>1670.7333333333331</v>
      </c>
      <c r="K125" s="320">
        <v>1634</v>
      </c>
      <c r="L125" s="320">
        <v>1590.35</v>
      </c>
      <c r="M125" s="320">
        <v>1.09683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284.5</v>
      </c>
      <c r="D126" s="321">
        <v>286.46666666666664</v>
      </c>
      <c r="E126" s="321">
        <v>280.43333333333328</v>
      </c>
      <c r="F126" s="321">
        <v>276.36666666666662</v>
      </c>
      <c r="G126" s="321">
        <v>270.33333333333326</v>
      </c>
      <c r="H126" s="321">
        <v>290.5333333333333</v>
      </c>
      <c r="I126" s="321">
        <v>296.56666666666672</v>
      </c>
      <c r="J126" s="321">
        <v>300.63333333333333</v>
      </c>
      <c r="K126" s="320">
        <v>292.5</v>
      </c>
      <c r="L126" s="320">
        <v>282.39999999999998</v>
      </c>
      <c r="M126" s="320">
        <v>5.3300200000000002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82.6</v>
      </c>
      <c r="D127" s="321">
        <v>82.716666666666669</v>
      </c>
      <c r="E127" s="321">
        <v>80.983333333333334</v>
      </c>
      <c r="F127" s="321">
        <v>79.36666666666666</v>
      </c>
      <c r="G127" s="321">
        <v>77.633333333333326</v>
      </c>
      <c r="H127" s="321">
        <v>84.333333333333343</v>
      </c>
      <c r="I127" s="321">
        <v>86.066666666666691</v>
      </c>
      <c r="J127" s="321">
        <v>87.683333333333351</v>
      </c>
      <c r="K127" s="320">
        <v>84.45</v>
      </c>
      <c r="L127" s="320">
        <v>81.099999999999994</v>
      </c>
      <c r="M127" s="320">
        <v>4.8943099999999999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1151.8499999999999</v>
      </c>
      <c r="D128" s="321">
        <v>1143.6000000000001</v>
      </c>
      <c r="E128" s="321">
        <v>1108.2500000000002</v>
      </c>
      <c r="F128" s="321">
        <v>1064.6500000000001</v>
      </c>
      <c r="G128" s="321">
        <v>1029.3000000000002</v>
      </c>
      <c r="H128" s="321">
        <v>1187.2000000000003</v>
      </c>
      <c r="I128" s="321">
        <v>1222.5500000000002</v>
      </c>
      <c r="J128" s="321">
        <v>1266.1500000000003</v>
      </c>
      <c r="K128" s="320">
        <v>1178.95</v>
      </c>
      <c r="L128" s="320">
        <v>1100</v>
      </c>
      <c r="M128" s="320">
        <v>1.2284200000000001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2269.1</v>
      </c>
      <c r="D129" s="321">
        <v>2261.8666666666668</v>
      </c>
      <c r="E129" s="321">
        <v>2235.2333333333336</v>
      </c>
      <c r="F129" s="321">
        <v>2201.3666666666668</v>
      </c>
      <c r="G129" s="321">
        <v>2174.7333333333336</v>
      </c>
      <c r="H129" s="321">
        <v>2295.7333333333336</v>
      </c>
      <c r="I129" s="321">
        <v>2322.3666666666668</v>
      </c>
      <c r="J129" s="321">
        <v>2356.2333333333336</v>
      </c>
      <c r="K129" s="320">
        <v>2288.5</v>
      </c>
      <c r="L129" s="320">
        <v>2228</v>
      </c>
      <c r="M129" s="320">
        <v>7.07742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303.89999999999998</v>
      </c>
      <c r="D130" s="321">
        <v>305.5333333333333</v>
      </c>
      <c r="E130" s="321">
        <v>299.66666666666663</v>
      </c>
      <c r="F130" s="321">
        <v>295.43333333333334</v>
      </c>
      <c r="G130" s="321">
        <v>289.56666666666666</v>
      </c>
      <c r="H130" s="321">
        <v>309.76666666666659</v>
      </c>
      <c r="I130" s="321">
        <v>315.63333333333327</v>
      </c>
      <c r="J130" s="321">
        <v>319.86666666666656</v>
      </c>
      <c r="K130" s="320">
        <v>311.39999999999998</v>
      </c>
      <c r="L130" s="320">
        <v>301.3</v>
      </c>
      <c r="M130" s="320">
        <v>29.46931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64.650000000000006</v>
      </c>
      <c r="D131" s="321">
        <v>64.833333333333329</v>
      </c>
      <c r="E131" s="321">
        <v>63.816666666666663</v>
      </c>
      <c r="F131" s="321">
        <v>62.983333333333334</v>
      </c>
      <c r="G131" s="321">
        <v>61.966666666666669</v>
      </c>
      <c r="H131" s="321">
        <v>65.666666666666657</v>
      </c>
      <c r="I131" s="321">
        <v>66.683333333333337</v>
      </c>
      <c r="J131" s="321">
        <v>67.516666666666652</v>
      </c>
      <c r="K131" s="320">
        <v>65.849999999999994</v>
      </c>
      <c r="L131" s="320">
        <v>64</v>
      </c>
      <c r="M131" s="320">
        <v>14.617889999999999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757.85</v>
      </c>
      <c r="D132" s="321">
        <v>768.36666666666679</v>
      </c>
      <c r="E132" s="321">
        <v>739.53333333333353</v>
      </c>
      <c r="F132" s="321">
        <v>721.2166666666667</v>
      </c>
      <c r="G132" s="321">
        <v>692.38333333333344</v>
      </c>
      <c r="H132" s="321">
        <v>786.68333333333362</v>
      </c>
      <c r="I132" s="321">
        <v>815.51666666666688</v>
      </c>
      <c r="J132" s="321">
        <v>833.83333333333371</v>
      </c>
      <c r="K132" s="320">
        <v>797.2</v>
      </c>
      <c r="L132" s="320">
        <v>750.05</v>
      </c>
      <c r="M132" s="320">
        <v>0.98119999999999996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4524.8999999999996</v>
      </c>
      <c r="D133" s="321">
        <v>4514.45</v>
      </c>
      <c r="E133" s="321">
        <v>4460.7</v>
      </c>
      <c r="F133" s="321">
        <v>4396.5</v>
      </c>
      <c r="G133" s="321">
        <v>4342.75</v>
      </c>
      <c r="H133" s="321">
        <v>4578.6499999999996</v>
      </c>
      <c r="I133" s="321">
        <v>4632.3999999999996</v>
      </c>
      <c r="J133" s="321">
        <v>4696.5999999999995</v>
      </c>
      <c r="K133" s="320">
        <v>4568.2</v>
      </c>
      <c r="L133" s="320">
        <v>4450.25</v>
      </c>
      <c r="M133" s="320">
        <v>4.3947399999999996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4308.8999999999996</v>
      </c>
      <c r="D134" s="321">
        <v>4331.3666666666659</v>
      </c>
      <c r="E134" s="321">
        <v>4262.7333333333318</v>
      </c>
      <c r="F134" s="321">
        <v>4216.5666666666657</v>
      </c>
      <c r="G134" s="321">
        <v>4147.9333333333316</v>
      </c>
      <c r="H134" s="321">
        <v>4377.5333333333319</v>
      </c>
      <c r="I134" s="321">
        <v>4446.1666666666652</v>
      </c>
      <c r="J134" s="321">
        <v>4492.3333333333321</v>
      </c>
      <c r="K134" s="320">
        <v>4400</v>
      </c>
      <c r="L134" s="320">
        <v>4285.2</v>
      </c>
      <c r="M134" s="320">
        <v>2.0543100000000001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388.85</v>
      </c>
      <c r="D135" s="321">
        <v>386.23333333333335</v>
      </c>
      <c r="E135" s="321">
        <v>381.86666666666667</v>
      </c>
      <c r="F135" s="321">
        <v>374.88333333333333</v>
      </c>
      <c r="G135" s="321">
        <v>370.51666666666665</v>
      </c>
      <c r="H135" s="321">
        <v>393.2166666666667</v>
      </c>
      <c r="I135" s="321">
        <v>397.58333333333337</v>
      </c>
      <c r="J135" s="321">
        <v>404.56666666666672</v>
      </c>
      <c r="K135" s="320">
        <v>390.6</v>
      </c>
      <c r="L135" s="320">
        <v>379.25</v>
      </c>
      <c r="M135" s="320">
        <v>45.512030000000003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4056</v>
      </c>
      <c r="D136" s="321">
        <v>4048</v>
      </c>
      <c r="E136" s="321">
        <v>4017</v>
      </c>
      <c r="F136" s="321">
        <v>3978</v>
      </c>
      <c r="G136" s="321">
        <v>3947</v>
      </c>
      <c r="H136" s="321">
        <v>4087</v>
      </c>
      <c r="I136" s="321">
        <v>4118</v>
      </c>
      <c r="J136" s="321">
        <v>4157</v>
      </c>
      <c r="K136" s="320">
        <v>4079</v>
      </c>
      <c r="L136" s="320">
        <v>4009</v>
      </c>
      <c r="M136" s="320">
        <v>1.9390400000000001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4284.95</v>
      </c>
      <c r="D137" s="321">
        <v>4278.0333333333328</v>
      </c>
      <c r="E137" s="321">
        <v>4237.6166666666659</v>
      </c>
      <c r="F137" s="321">
        <v>4190.2833333333328</v>
      </c>
      <c r="G137" s="321">
        <v>4149.8666666666659</v>
      </c>
      <c r="H137" s="321">
        <v>4325.3666666666659</v>
      </c>
      <c r="I137" s="321">
        <v>4365.7833333333338</v>
      </c>
      <c r="J137" s="321">
        <v>4413.1166666666659</v>
      </c>
      <c r="K137" s="320">
        <v>4318.45</v>
      </c>
      <c r="L137" s="320">
        <v>4230.7</v>
      </c>
      <c r="M137" s="320">
        <v>3.39676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2368.25</v>
      </c>
      <c r="D138" s="321">
        <v>2370.5499999999997</v>
      </c>
      <c r="E138" s="321">
        <v>2347.6999999999994</v>
      </c>
      <c r="F138" s="321">
        <v>2327.1499999999996</v>
      </c>
      <c r="G138" s="321">
        <v>2304.2999999999993</v>
      </c>
      <c r="H138" s="321">
        <v>2391.0999999999995</v>
      </c>
      <c r="I138" s="321">
        <v>2413.9499999999998</v>
      </c>
      <c r="J138" s="321">
        <v>2434.4999999999995</v>
      </c>
      <c r="K138" s="320">
        <v>2393.4</v>
      </c>
      <c r="L138" s="320">
        <v>2350</v>
      </c>
      <c r="M138" s="320">
        <v>0.41173999999999999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60</v>
      </c>
      <c r="D139" s="321">
        <v>60.333333333333336</v>
      </c>
      <c r="E139" s="321">
        <v>59.216666666666669</v>
      </c>
      <c r="F139" s="321">
        <v>58.43333333333333</v>
      </c>
      <c r="G139" s="321">
        <v>57.316666666666663</v>
      </c>
      <c r="H139" s="321">
        <v>61.116666666666674</v>
      </c>
      <c r="I139" s="321">
        <v>62.233333333333334</v>
      </c>
      <c r="J139" s="321">
        <v>63.01666666666668</v>
      </c>
      <c r="K139" s="320">
        <v>61.45</v>
      </c>
      <c r="L139" s="320">
        <v>59.55</v>
      </c>
      <c r="M139" s="320">
        <v>11.03805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2511</v>
      </c>
      <c r="D140" s="321">
        <v>2499.4166666666665</v>
      </c>
      <c r="E140" s="321">
        <v>2467.7333333333331</v>
      </c>
      <c r="F140" s="321">
        <v>2424.4666666666667</v>
      </c>
      <c r="G140" s="321">
        <v>2392.7833333333333</v>
      </c>
      <c r="H140" s="321">
        <v>2542.6833333333329</v>
      </c>
      <c r="I140" s="321">
        <v>2574.3666666666663</v>
      </c>
      <c r="J140" s="321">
        <v>2617.6333333333328</v>
      </c>
      <c r="K140" s="320">
        <v>2531.1</v>
      </c>
      <c r="L140" s="320">
        <v>2456.15</v>
      </c>
      <c r="M140" s="320">
        <v>3.22926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514</v>
      </c>
      <c r="D141" s="321">
        <v>511.56666666666661</v>
      </c>
      <c r="E141" s="321">
        <v>495.03333333333319</v>
      </c>
      <c r="F141" s="321">
        <v>476.06666666666661</v>
      </c>
      <c r="G141" s="321">
        <v>459.53333333333319</v>
      </c>
      <c r="H141" s="321">
        <v>530.53333333333319</v>
      </c>
      <c r="I141" s="321">
        <v>547.06666666666649</v>
      </c>
      <c r="J141" s="321">
        <v>566.03333333333319</v>
      </c>
      <c r="K141" s="320">
        <v>528.1</v>
      </c>
      <c r="L141" s="320">
        <v>492.6</v>
      </c>
      <c r="M141" s="320">
        <v>7.3667800000000003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161.1</v>
      </c>
      <c r="D142" s="321">
        <v>162</v>
      </c>
      <c r="E142" s="321">
        <v>159.1</v>
      </c>
      <c r="F142" s="321">
        <v>157.1</v>
      </c>
      <c r="G142" s="321">
        <v>154.19999999999999</v>
      </c>
      <c r="H142" s="321">
        <v>164</v>
      </c>
      <c r="I142" s="321">
        <v>166.89999999999998</v>
      </c>
      <c r="J142" s="321">
        <v>168.9</v>
      </c>
      <c r="K142" s="320">
        <v>164.9</v>
      </c>
      <c r="L142" s="320">
        <v>160</v>
      </c>
      <c r="M142" s="320">
        <v>3.12235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320.5</v>
      </c>
      <c r="D143" s="321">
        <v>317.76666666666665</v>
      </c>
      <c r="E143" s="321">
        <v>310.73333333333329</v>
      </c>
      <c r="F143" s="321">
        <v>300.96666666666664</v>
      </c>
      <c r="G143" s="321">
        <v>293.93333333333328</v>
      </c>
      <c r="H143" s="321">
        <v>327.5333333333333</v>
      </c>
      <c r="I143" s="321">
        <v>334.56666666666661</v>
      </c>
      <c r="J143" s="321">
        <v>344.33333333333331</v>
      </c>
      <c r="K143" s="320">
        <v>324.8</v>
      </c>
      <c r="L143" s="320">
        <v>308</v>
      </c>
      <c r="M143" s="320">
        <v>4.1703099999999997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469.25</v>
      </c>
      <c r="D144" s="321">
        <v>469.59999999999997</v>
      </c>
      <c r="E144" s="321">
        <v>464.64999999999992</v>
      </c>
      <c r="F144" s="321">
        <v>460.04999999999995</v>
      </c>
      <c r="G144" s="321">
        <v>455.09999999999991</v>
      </c>
      <c r="H144" s="321">
        <v>474.19999999999993</v>
      </c>
      <c r="I144" s="321">
        <v>479.15</v>
      </c>
      <c r="J144" s="321">
        <v>483.74999999999994</v>
      </c>
      <c r="K144" s="320">
        <v>474.55</v>
      </c>
      <c r="L144" s="320">
        <v>465</v>
      </c>
      <c r="M144" s="320">
        <v>1.58491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1153.0999999999999</v>
      </c>
      <c r="D145" s="321">
        <v>1152.7</v>
      </c>
      <c r="E145" s="321">
        <v>1135.4000000000001</v>
      </c>
      <c r="F145" s="321">
        <v>1117.7</v>
      </c>
      <c r="G145" s="321">
        <v>1100.4000000000001</v>
      </c>
      <c r="H145" s="321">
        <v>1170.4000000000001</v>
      </c>
      <c r="I145" s="321">
        <v>1187.6999999999998</v>
      </c>
      <c r="J145" s="321">
        <v>1205.4000000000001</v>
      </c>
      <c r="K145" s="320">
        <v>1170</v>
      </c>
      <c r="L145" s="320">
        <v>1135</v>
      </c>
      <c r="M145" s="320">
        <v>0.96687000000000001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66.8</v>
      </c>
      <c r="D146" s="321">
        <v>66.86666666666666</v>
      </c>
      <c r="E146" s="321">
        <v>66.283333333333317</v>
      </c>
      <c r="F146" s="321">
        <v>65.766666666666652</v>
      </c>
      <c r="G146" s="321">
        <v>65.183333333333309</v>
      </c>
      <c r="H146" s="321">
        <v>67.383333333333326</v>
      </c>
      <c r="I146" s="321">
        <v>67.966666666666669</v>
      </c>
      <c r="J146" s="321">
        <v>68.483333333333334</v>
      </c>
      <c r="K146" s="320">
        <v>67.45</v>
      </c>
      <c r="L146" s="320">
        <v>66.349999999999994</v>
      </c>
      <c r="M146" s="320">
        <v>4.5500999999999996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174.15</v>
      </c>
      <c r="D147" s="321">
        <v>176.86666666666667</v>
      </c>
      <c r="E147" s="321">
        <v>169.78333333333336</v>
      </c>
      <c r="F147" s="321">
        <v>165.41666666666669</v>
      </c>
      <c r="G147" s="321">
        <v>158.33333333333337</v>
      </c>
      <c r="H147" s="321">
        <v>181.23333333333335</v>
      </c>
      <c r="I147" s="321">
        <v>188.31666666666666</v>
      </c>
      <c r="J147" s="321">
        <v>192.68333333333334</v>
      </c>
      <c r="K147" s="320">
        <v>183.95</v>
      </c>
      <c r="L147" s="320">
        <v>172.5</v>
      </c>
      <c r="M147" s="320">
        <v>3.8348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117.8</v>
      </c>
      <c r="D148" s="321">
        <v>117.28333333333335</v>
      </c>
      <c r="E148" s="321">
        <v>115.56666666666669</v>
      </c>
      <c r="F148" s="321">
        <v>113.33333333333334</v>
      </c>
      <c r="G148" s="321">
        <v>111.61666666666669</v>
      </c>
      <c r="H148" s="321">
        <v>119.51666666666669</v>
      </c>
      <c r="I148" s="321">
        <v>121.23333333333336</v>
      </c>
      <c r="J148" s="321">
        <v>123.4666666666667</v>
      </c>
      <c r="K148" s="320">
        <v>119</v>
      </c>
      <c r="L148" s="320">
        <v>115.05</v>
      </c>
      <c r="M148" s="320">
        <v>6.4794299999999998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55.15</v>
      </c>
      <c r="D149" s="321">
        <v>55.433333333333337</v>
      </c>
      <c r="E149" s="321">
        <v>53.866666666666674</v>
      </c>
      <c r="F149" s="321">
        <v>52.583333333333336</v>
      </c>
      <c r="G149" s="321">
        <v>51.016666666666673</v>
      </c>
      <c r="H149" s="321">
        <v>56.716666666666676</v>
      </c>
      <c r="I149" s="321">
        <v>58.283333333333339</v>
      </c>
      <c r="J149" s="321">
        <v>59.566666666666677</v>
      </c>
      <c r="K149" s="320">
        <v>57</v>
      </c>
      <c r="L149" s="320">
        <v>54.15</v>
      </c>
      <c r="M149" s="320">
        <v>4.1905099999999997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710.1</v>
      </c>
      <c r="D150" s="321">
        <v>708.33333333333337</v>
      </c>
      <c r="E150" s="321">
        <v>700.26666666666677</v>
      </c>
      <c r="F150" s="321">
        <v>690.43333333333339</v>
      </c>
      <c r="G150" s="321">
        <v>682.36666666666679</v>
      </c>
      <c r="H150" s="321">
        <v>718.16666666666674</v>
      </c>
      <c r="I150" s="321">
        <v>726.23333333333335</v>
      </c>
      <c r="J150" s="321">
        <v>736.06666666666672</v>
      </c>
      <c r="K150" s="320">
        <v>716.4</v>
      </c>
      <c r="L150" s="320">
        <v>698.5</v>
      </c>
      <c r="M150" s="320">
        <v>0.56055999999999995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1547</v>
      </c>
      <c r="D151" s="321">
        <v>1537.7</v>
      </c>
      <c r="E151" s="321">
        <v>1519.45</v>
      </c>
      <c r="F151" s="321">
        <v>1491.9</v>
      </c>
      <c r="G151" s="321">
        <v>1473.65</v>
      </c>
      <c r="H151" s="321">
        <v>1565.25</v>
      </c>
      <c r="I151" s="321">
        <v>1583.5</v>
      </c>
      <c r="J151" s="321">
        <v>1611.05</v>
      </c>
      <c r="K151" s="320">
        <v>1555.95</v>
      </c>
      <c r="L151" s="320">
        <v>1510.15</v>
      </c>
      <c r="M151" s="320">
        <v>7.1902400000000002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154.94999999999999</v>
      </c>
      <c r="D152" s="321">
        <v>155.11666666666665</v>
      </c>
      <c r="E152" s="321">
        <v>153.2833333333333</v>
      </c>
      <c r="F152" s="321">
        <v>151.61666666666665</v>
      </c>
      <c r="G152" s="321">
        <v>149.7833333333333</v>
      </c>
      <c r="H152" s="321">
        <v>156.7833333333333</v>
      </c>
      <c r="I152" s="321">
        <v>158.61666666666662</v>
      </c>
      <c r="J152" s="321">
        <v>160.2833333333333</v>
      </c>
      <c r="K152" s="320">
        <v>156.94999999999999</v>
      </c>
      <c r="L152" s="320">
        <v>153.44999999999999</v>
      </c>
      <c r="M152" s="320">
        <v>15.26215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138.65</v>
      </c>
      <c r="D153" s="321">
        <v>137.43333333333334</v>
      </c>
      <c r="E153" s="321">
        <v>133.41666666666669</v>
      </c>
      <c r="F153" s="321">
        <v>128.18333333333334</v>
      </c>
      <c r="G153" s="321">
        <v>124.16666666666669</v>
      </c>
      <c r="H153" s="321">
        <v>142.66666666666669</v>
      </c>
      <c r="I153" s="321">
        <v>146.68333333333334</v>
      </c>
      <c r="J153" s="321">
        <v>151.91666666666669</v>
      </c>
      <c r="K153" s="320">
        <v>141.44999999999999</v>
      </c>
      <c r="L153" s="320">
        <v>132.19999999999999</v>
      </c>
      <c r="M153" s="320">
        <v>6.8480499999999997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285.14999999999998</v>
      </c>
      <c r="D154" s="321">
        <v>284.06666666666666</v>
      </c>
      <c r="E154" s="321">
        <v>282.13333333333333</v>
      </c>
      <c r="F154" s="321">
        <v>279.11666666666667</v>
      </c>
      <c r="G154" s="321">
        <v>277.18333333333334</v>
      </c>
      <c r="H154" s="321">
        <v>287.08333333333331</v>
      </c>
      <c r="I154" s="321">
        <v>289.01666666666659</v>
      </c>
      <c r="J154" s="321">
        <v>292.0333333333333</v>
      </c>
      <c r="K154" s="320">
        <v>286</v>
      </c>
      <c r="L154" s="320">
        <v>281.05</v>
      </c>
      <c r="M154" s="320">
        <v>1.6297900000000001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96.95</v>
      </c>
      <c r="D155" s="321">
        <v>97.266666666666666</v>
      </c>
      <c r="E155" s="321">
        <v>95.833333333333329</v>
      </c>
      <c r="F155" s="321">
        <v>94.716666666666669</v>
      </c>
      <c r="G155" s="321">
        <v>93.283333333333331</v>
      </c>
      <c r="H155" s="321">
        <v>98.383333333333326</v>
      </c>
      <c r="I155" s="321">
        <v>99.816666666666663</v>
      </c>
      <c r="J155" s="321">
        <v>100.93333333333332</v>
      </c>
      <c r="K155" s="320">
        <v>98.7</v>
      </c>
      <c r="L155" s="320">
        <v>96.15</v>
      </c>
      <c r="M155" s="320">
        <v>95.231350000000006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413.9</v>
      </c>
      <c r="D156" s="321">
        <v>414.33333333333331</v>
      </c>
      <c r="E156" s="321">
        <v>410.86666666666662</v>
      </c>
      <c r="F156" s="321">
        <v>407.83333333333331</v>
      </c>
      <c r="G156" s="321">
        <v>404.36666666666662</v>
      </c>
      <c r="H156" s="321">
        <v>417.36666666666662</v>
      </c>
      <c r="I156" s="321">
        <v>420.83333333333331</v>
      </c>
      <c r="J156" s="321">
        <v>423.86666666666662</v>
      </c>
      <c r="K156" s="320">
        <v>417.8</v>
      </c>
      <c r="L156" s="320">
        <v>411.3</v>
      </c>
      <c r="M156" s="320">
        <v>2.4875699999999998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4353.8999999999996</v>
      </c>
      <c r="D157" s="321">
        <v>4323.45</v>
      </c>
      <c r="E157" s="321">
        <v>4236.95</v>
      </c>
      <c r="F157" s="321">
        <v>4120</v>
      </c>
      <c r="G157" s="321">
        <v>4033.5</v>
      </c>
      <c r="H157" s="321">
        <v>4440.3999999999996</v>
      </c>
      <c r="I157" s="321">
        <v>4526.8999999999996</v>
      </c>
      <c r="J157" s="321">
        <v>4643.8499999999995</v>
      </c>
      <c r="K157" s="320">
        <v>4409.95</v>
      </c>
      <c r="L157" s="320">
        <v>4206.5</v>
      </c>
      <c r="M157" s="320">
        <v>0.25080999999999998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161.05000000000001</v>
      </c>
      <c r="D158" s="321">
        <v>161.83333333333334</v>
      </c>
      <c r="E158" s="321">
        <v>158.86666666666667</v>
      </c>
      <c r="F158" s="321">
        <v>156.68333333333334</v>
      </c>
      <c r="G158" s="321">
        <v>153.71666666666667</v>
      </c>
      <c r="H158" s="321">
        <v>164.01666666666668</v>
      </c>
      <c r="I158" s="321">
        <v>166.98333333333332</v>
      </c>
      <c r="J158" s="321">
        <v>169.16666666666669</v>
      </c>
      <c r="K158" s="320">
        <v>164.8</v>
      </c>
      <c r="L158" s="320">
        <v>159.65</v>
      </c>
      <c r="M158" s="320">
        <v>3.8299500000000002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2869.2</v>
      </c>
      <c r="D159" s="321">
        <v>2894.4</v>
      </c>
      <c r="E159" s="321">
        <v>2810.8</v>
      </c>
      <c r="F159" s="321">
        <v>2752.4</v>
      </c>
      <c r="G159" s="321">
        <v>2668.8</v>
      </c>
      <c r="H159" s="321">
        <v>2952.8</v>
      </c>
      <c r="I159" s="321">
        <v>3036.3999999999996</v>
      </c>
      <c r="J159" s="321">
        <v>3094.8</v>
      </c>
      <c r="K159" s="320">
        <v>2978</v>
      </c>
      <c r="L159" s="320">
        <v>2836</v>
      </c>
      <c r="M159" s="320">
        <v>0.13719000000000001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272.14999999999998</v>
      </c>
      <c r="D160" s="321">
        <v>273.91666666666669</v>
      </c>
      <c r="E160" s="321">
        <v>266.98333333333335</v>
      </c>
      <c r="F160" s="321">
        <v>261.81666666666666</v>
      </c>
      <c r="G160" s="321">
        <v>254.88333333333333</v>
      </c>
      <c r="H160" s="321">
        <v>279.08333333333337</v>
      </c>
      <c r="I160" s="321">
        <v>286.01666666666665</v>
      </c>
      <c r="J160" s="321">
        <v>291.18333333333339</v>
      </c>
      <c r="K160" s="320">
        <v>280.85000000000002</v>
      </c>
      <c r="L160" s="320">
        <v>268.75</v>
      </c>
      <c r="M160" s="320">
        <v>13.935969999999999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28.9</v>
      </c>
      <c r="D161" s="321">
        <v>28.849999999999998</v>
      </c>
      <c r="E161" s="321">
        <v>28.449999999999996</v>
      </c>
      <c r="F161" s="321">
        <v>27.999999999999996</v>
      </c>
      <c r="G161" s="321">
        <v>27.599999999999994</v>
      </c>
      <c r="H161" s="321">
        <v>29.299999999999997</v>
      </c>
      <c r="I161" s="321">
        <v>29.699999999999996</v>
      </c>
      <c r="J161" s="321">
        <v>30.15</v>
      </c>
      <c r="K161" s="320">
        <v>29.25</v>
      </c>
      <c r="L161" s="320">
        <v>28.4</v>
      </c>
      <c r="M161" s="320">
        <v>34.009039999999999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127.45</v>
      </c>
      <c r="D162" s="321">
        <v>128.1</v>
      </c>
      <c r="E162" s="321">
        <v>124.94999999999999</v>
      </c>
      <c r="F162" s="321">
        <v>122.44999999999999</v>
      </c>
      <c r="G162" s="321">
        <v>119.29999999999998</v>
      </c>
      <c r="H162" s="321">
        <v>130.6</v>
      </c>
      <c r="I162" s="321">
        <v>133.75000000000003</v>
      </c>
      <c r="J162" s="321">
        <v>136.25</v>
      </c>
      <c r="K162" s="320">
        <v>131.25</v>
      </c>
      <c r="L162" s="320">
        <v>125.6</v>
      </c>
      <c r="M162" s="320">
        <v>33.338000000000001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333.85</v>
      </c>
      <c r="D163" s="321">
        <v>327.91666666666669</v>
      </c>
      <c r="E163" s="321">
        <v>316.93333333333339</v>
      </c>
      <c r="F163" s="321">
        <v>300.01666666666671</v>
      </c>
      <c r="G163" s="321">
        <v>289.03333333333342</v>
      </c>
      <c r="H163" s="321">
        <v>344.83333333333337</v>
      </c>
      <c r="I163" s="321">
        <v>355.81666666666661</v>
      </c>
      <c r="J163" s="321">
        <v>372.73333333333335</v>
      </c>
      <c r="K163" s="320">
        <v>338.9</v>
      </c>
      <c r="L163" s="320">
        <v>311</v>
      </c>
      <c r="M163" s="320">
        <v>24.680420000000002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167.95</v>
      </c>
      <c r="D164" s="321">
        <v>168.58333333333334</v>
      </c>
      <c r="E164" s="321">
        <v>166.36666666666667</v>
      </c>
      <c r="F164" s="321">
        <v>164.78333333333333</v>
      </c>
      <c r="G164" s="321">
        <v>162.56666666666666</v>
      </c>
      <c r="H164" s="321">
        <v>170.16666666666669</v>
      </c>
      <c r="I164" s="321">
        <v>172.38333333333333</v>
      </c>
      <c r="J164" s="321">
        <v>173.9666666666667</v>
      </c>
      <c r="K164" s="320">
        <v>170.8</v>
      </c>
      <c r="L164" s="320">
        <v>167</v>
      </c>
      <c r="M164" s="320">
        <v>163.18964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2954.35</v>
      </c>
      <c r="D165" s="321">
        <v>2964.7333333333336</v>
      </c>
      <c r="E165" s="321">
        <v>2893.3166666666671</v>
      </c>
      <c r="F165" s="321">
        <v>2832.2833333333333</v>
      </c>
      <c r="G165" s="321">
        <v>2760.8666666666668</v>
      </c>
      <c r="H165" s="321">
        <v>3025.7666666666673</v>
      </c>
      <c r="I165" s="321">
        <v>3097.1833333333334</v>
      </c>
      <c r="J165" s="321">
        <v>3158.2166666666676</v>
      </c>
      <c r="K165" s="320">
        <v>3036.15</v>
      </c>
      <c r="L165" s="320">
        <v>2903.7</v>
      </c>
      <c r="M165" s="320">
        <v>0.20418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3204.9</v>
      </c>
      <c r="D166" s="321">
        <v>3198.2999999999997</v>
      </c>
      <c r="E166" s="321">
        <v>3156.5999999999995</v>
      </c>
      <c r="F166" s="321">
        <v>3108.2999999999997</v>
      </c>
      <c r="G166" s="321">
        <v>3066.5999999999995</v>
      </c>
      <c r="H166" s="321">
        <v>3246.5999999999995</v>
      </c>
      <c r="I166" s="321">
        <v>3288.2999999999993</v>
      </c>
      <c r="J166" s="321">
        <v>3336.5999999999995</v>
      </c>
      <c r="K166" s="320">
        <v>3240</v>
      </c>
      <c r="L166" s="320">
        <v>3150</v>
      </c>
      <c r="M166" s="320">
        <v>0.30608000000000002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371</v>
      </c>
      <c r="D167" s="321">
        <v>368.3</v>
      </c>
      <c r="E167" s="321">
        <v>360.70000000000005</v>
      </c>
      <c r="F167" s="321">
        <v>350.40000000000003</v>
      </c>
      <c r="G167" s="321">
        <v>342.80000000000007</v>
      </c>
      <c r="H167" s="321">
        <v>378.6</v>
      </c>
      <c r="I167" s="321">
        <v>386.20000000000005</v>
      </c>
      <c r="J167" s="321">
        <v>396.5</v>
      </c>
      <c r="K167" s="320">
        <v>375.9</v>
      </c>
      <c r="L167" s="320">
        <v>358</v>
      </c>
      <c r="M167" s="320">
        <v>3.0752700000000002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121.2</v>
      </c>
      <c r="D168" s="321">
        <v>121.26666666666667</v>
      </c>
      <c r="E168" s="321">
        <v>120.23333333333333</v>
      </c>
      <c r="F168" s="321">
        <v>119.26666666666667</v>
      </c>
      <c r="G168" s="321">
        <v>118.23333333333333</v>
      </c>
      <c r="H168" s="321">
        <v>122.23333333333333</v>
      </c>
      <c r="I168" s="321">
        <v>123.26666666666667</v>
      </c>
      <c r="J168" s="321">
        <v>124.23333333333333</v>
      </c>
      <c r="K168" s="320">
        <v>122.3</v>
      </c>
      <c r="L168" s="320">
        <v>120.3</v>
      </c>
      <c r="M168" s="320">
        <v>1.79938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5112.55</v>
      </c>
      <c r="D169" s="321">
        <v>5138.6833333333334</v>
      </c>
      <c r="E169" s="321">
        <v>5060.8666666666668</v>
      </c>
      <c r="F169" s="321">
        <v>5009.1833333333334</v>
      </c>
      <c r="G169" s="321">
        <v>4931.3666666666668</v>
      </c>
      <c r="H169" s="321">
        <v>5190.3666666666668</v>
      </c>
      <c r="I169" s="321">
        <v>5268.1833333333343</v>
      </c>
      <c r="J169" s="321">
        <v>5319.8666666666668</v>
      </c>
      <c r="K169" s="320">
        <v>5216.5</v>
      </c>
      <c r="L169" s="320">
        <v>5087</v>
      </c>
      <c r="M169" s="320">
        <v>3.1710000000000002E-2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3200.05</v>
      </c>
      <c r="D170" s="321">
        <v>3204.2333333333336</v>
      </c>
      <c r="E170" s="321">
        <v>3159.4666666666672</v>
      </c>
      <c r="F170" s="321">
        <v>3118.8833333333337</v>
      </c>
      <c r="G170" s="321">
        <v>3074.1166666666672</v>
      </c>
      <c r="H170" s="321">
        <v>3244.8166666666671</v>
      </c>
      <c r="I170" s="321">
        <v>3289.5833333333335</v>
      </c>
      <c r="J170" s="321">
        <v>3330.166666666667</v>
      </c>
      <c r="K170" s="320">
        <v>3249</v>
      </c>
      <c r="L170" s="320">
        <v>3163.65</v>
      </c>
      <c r="M170" s="320">
        <v>1.5351699999999999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1629.25</v>
      </c>
      <c r="D171" s="321">
        <v>1634.6166666666668</v>
      </c>
      <c r="E171" s="321">
        <v>1606.6833333333336</v>
      </c>
      <c r="F171" s="321">
        <v>1584.1166666666668</v>
      </c>
      <c r="G171" s="321">
        <v>1556.1833333333336</v>
      </c>
      <c r="H171" s="321">
        <v>1657.1833333333336</v>
      </c>
      <c r="I171" s="321">
        <v>1685.116666666667</v>
      </c>
      <c r="J171" s="321">
        <v>1707.6833333333336</v>
      </c>
      <c r="K171" s="320">
        <v>1662.55</v>
      </c>
      <c r="L171" s="320">
        <v>1612.05</v>
      </c>
      <c r="M171" s="320">
        <v>0.20032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467.95</v>
      </c>
      <c r="D172" s="321">
        <v>470.86666666666662</v>
      </c>
      <c r="E172" s="321">
        <v>463.18333333333322</v>
      </c>
      <c r="F172" s="321">
        <v>458.41666666666663</v>
      </c>
      <c r="G172" s="321">
        <v>450.73333333333323</v>
      </c>
      <c r="H172" s="321">
        <v>475.63333333333321</v>
      </c>
      <c r="I172" s="321">
        <v>483.31666666666661</v>
      </c>
      <c r="J172" s="321">
        <v>488.0833333333332</v>
      </c>
      <c r="K172" s="320">
        <v>478.55</v>
      </c>
      <c r="L172" s="320">
        <v>466.1</v>
      </c>
      <c r="M172" s="320">
        <v>5.6100500000000002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4858.5</v>
      </c>
      <c r="D173" s="321">
        <v>4873.1833333333334</v>
      </c>
      <c r="E173" s="321">
        <v>4800.3666666666668</v>
      </c>
      <c r="F173" s="321">
        <v>4742.2333333333336</v>
      </c>
      <c r="G173" s="321">
        <v>4669.416666666667</v>
      </c>
      <c r="H173" s="321">
        <v>4931.3166666666666</v>
      </c>
      <c r="I173" s="321">
        <v>5004.1333333333341</v>
      </c>
      <c r="J173" s="321">
        <v>5062.2666666666664</v>
      </c>
      <c r="K173" s="320">
        <v>4946</v>
      </c>
      <c r="L173" s="320">
        <v>4815.05</v>
      </c>
      <c r="M173" s="320">
        <v>0.12684999999999999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887.8</v>
      </c>
      <c r="D174" s="321">
        <v>876.33333333333337</v>
      </c>
      <c r="E174" s="321">
        <v>860.66666666666674</v>
      </c>
      <c r="F174" s="321">
        <v>833.53333333333342</v>
      </c>
      <c r="G174" s="321">
        <v>817.86666666666679</v>
      </c>
      <c r="H174" s="321">
        <v>903.4666666666667</v>
      </c>
      <c r="I174" s="321">
        <v>919.13333333333344</v>
      </c>
      <c r="J174" s="321">
        <v>946.26666666666665</v>
      </c>
      <c r="K174" s="320">
        <v>892</v>
      </c>
      <c r="L174" s="320">
        <v>849.2</v>
      </c>
      <c r="M174" s="320">
        <v>24.816659999999999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1286.5</v>
      </c>
      <c r="D175" s="321">
        <v>1305.8333333333333</v>
      </c>
      <c r="E175" s="321">
        <v>1251.8666666666666</v>
      </c>
      <c r="F175" s="321">
        <v>1217.2333333333333</v>
      </c>
      <c r="G175" s="321">
        <v>1163.2666666666667</v>
      </c>
      <c r="H175" s="321">
        <v>1340.4666666666665</v>
      </c>
      <c r="I175" s="321">
        <v>1394.4333333333332</v>
      </c>
      <c r="J175" s="321">
        <v>1429.0666666666664</v>
      </c>
      <c r="K175" s="320">
        <v>1359.8</v>
      </c>
      <c r="L175" s="320">
        <v>1271.2</v>
      </c>
      <c r="M175" s="320">
        <v>4.8324699999999998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494.8</v>
      </c>
      <c r="D176" s="321">
        <v>497.55</v>
      </c>
      <c r="E176" s="321">
        <v>490.25</v>
      </c>
      <c r="F176" s="321">
        <v>485.7</v>
      </c>
      <c r="G176" s="321">
        <v>478.4</v>
      </c>
      <c r="H176" s="321">
        <v>502.1</v>
      </c>
      <c r="I176" s="321">
        <v>509.40000000000009</v>
      </c>
      <c r="J176" s="321">
        <v>513.95000000000005</v>
      </c>
      <c r="K176" s="320">
        <v>504.85</v>
      </c>
      <c r="L176" s="320">
        <v>493</v>
      </c>
      <c r="M176" s="320">
        <v>1.1031200000000001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796.35</v>
      </c>
      <c r="D177" s="321">
        <v>794.5</v>
      </c>
      <c r="E177" s="321">
        <v>782.45</v>
      </c>
      <c r="F177" s="321">
        <v>768.55000000000007</v>
      </c>
      <c r="G177" s="321">
        <v>756.50000000000011</v>
      </c>
      <c r="H177" s="321">
        <v>808.4</v>
      </c>
      <c r="I177" s="321">
        <v>820.44999999999993</v>
      </c>
      <c r="J177" s="321">
        <v>834.34999999999991</v>
      </c>
      <c r="K177" s="320">
        <v>806.55</v>
      </c>
      <c r="L177" s="320">
        <v>780.6</v>
      </c>
      <c r="M177" s="320">
        <v>15.816800000000001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493.05</v>
      </c>
      <c r="D178" s="321">
        <v>493.95</v>
      </c>
      <c r="E178" s="321">
        <v>487.34999999999997</v>
      </c>
      <c r="F178" s="321">
        <v>481.65</v>
      </c>
      <c r="G178" s="321">
        <v>475.04999999999995</v>
      </c>
      <c r="H178" s="321">
        <v>499.65</v>
      </c>
      <c r="I178" s="321">
        <v>506.25</v>
      </c>
      <c r="J178" s="321">
        <v>511.95</v>
      </c>
      <c r="K178" s="320">
        <v>500.55</v>
      </c>
      <c r="L178" s="320">
        <v>488.25</v>
      </c>
      <c r="M178" s="320">
        <v>1.0753999999999999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1604.85</v>
      </c>
      <c r="D179" s="321">
        <v>1588.1000000000001</v>
      </c>
      <c r="E179" s="321">
        <v>1567.0500000000002</v>
      </c>
      <c r="F179" s="321">
        <v>1529.25</v>
      </c>
      <c r="G179" s="321">
        <v>1508.2</v>
      </c>
      <c r="H179" s="321">
        <v>1625.9000000000003</v>
      </c>
      <c r="I179" s="321">
        <v>1646.95</v>
      </c>
      <c r="J179" s="321">
        <v>1684.7500000000005</v>
      </c>
      <c r="K179" s="320">
        <v>1609.15</v>
      </c>
      <c r="L179" s="320">
        <v>1550.3</v>
      </c>
      <c r="M179" s="320">
        <v>4.1259300000000003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90.7</v>
      </c>
      <c r="D180" s="321">
        <v>90.116666666666674</v>
      </c>
      <c r="E180" s="321">
        <v>88.783333333333346</v>
      </c>
      <c r="F180" s="321">
        <v>86.866666666666674</v>
      </c>
      <c r="G180" s="321">
        <v>85.533333333333346</v>
      </c>
      <c r="H180" s="321">
        <v>92.033333333333346</v>
      </c>
      <c r="I180" s="321">
        <v>93.36666666666666</v>
      </c>
      <c r="J180" s="321">
        <v>95.283333333333346</v>
      </c>
      <c r="K180" s="320">
        <v>91.45</v>
      </c>
      <c r="L180" s="320">
        <v>88.2</v>
      </c>
      <c r="M180" s="320">
        <v>5.7092599999999996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297.8</v>
      </c>
      <c r="D181" s="321">
        <v>296.91666666666669</v>
      </c>
      <c r="E181" s="321">
        <v>294.03333333333336</v>
      </c>
      <c r="F181" s="321">
        <v>290.26666666666665</v>
      </c>
      <c r="G181" s="321">
        <v>287.38333333333333</v>
      </c>
      <c r="H181" s="321">
        <v>300.68333333333339</v>
      </c>
      <c r="I181" s="321">
        <v>303.56666666666672</v>
      </c>
      <c r="J181" s="321">
        <v>307.33333333333343</v>
      </c>
      <c r="K181" s="320">
        <v>299.8</v>
      </c>
      <c r="L181" s="320">
        <v>293.14999999999998</v>
      </c>
      <c r="M181" s="320">
        <v>6.0864799999999999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530.70000000000005</v>
      </c>
      <c r="D182" s="321">
        <v>535.58333333333337</v>
      </c>
      <c r="E182" s="321">
        <v>522.16666666666674</v>
      </c>
      <c r="F182" s="321">
        <v>513.63333333333333</v>
      </c>
      <c r="G182" s="321">
        <v>500.2166666666667</v>
      </c>
      <c r="H182" s="321">
        <v>544.11666666666679</v>
      </c>
      <c r="I182" s="321">
        <v>557.53333333333353</v>
      </c>
      <c r="J182" s="321">
        <v>566.06666666666683</v>
      </c>
      <c r="K182" s="320">
        <v>549</v>
      </c>
      <c r="L182" s="320">
        <v>527.04999999999995</v>
      </c>
      <c r="M182" s="320">
        <v>7.6684000000000001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1741.3</v>
      </c>
      <c r="D183" s="321">
        <v>1744.5666666666666</v>
      </c>
      <c r="E183" s="321">
        <v>1721.8333333333333</v>
      </c>
      <c r="F183" s="321">
        <v>1702.3666666666666</v>
      </c>
      <c r="G183" s="321">
        <v>1679.6333333333332</v>
      </c>
      <c r="H183" s="321">
        <v>1764.0333333333333</v>
      </c>
      <c r="I183" s="321">
        <v>1786.7666666666669</v>
      </c>
      <c r="J183" s="321">
        <v>1806.2333333333333</v>
      </c>
      <c r="K183" s="320">
        <v>1767.3</v>
      </c>
      <c r="L183" s="320">
        <v>1725.1</v>
      </c>
      <c r="M183" s="320">
        <v>4.6473599999999999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196.5</v>
      </c>
      <c r="D184" s="321">
        <v>197.06666666666669</v>
      </c>
      <c r="E184" s="321">
        <v>193.83333333333337</v>
      </c>
      <c r="F184" s="321">
        <v>191.16666666666669</v>
      </c>
      <c r="G184" s="321">
        <v>187.93333333333337</v>
      </c>
      <c r="H184" s="321">
        <v>199.73333333333338</v>
      </c>
      <c r="I184" s="321">
        <v>202.96666666666667</v>
      </c>
      <c r="J184" s="321">
        <v>205.63333333333338</v>
      </c>
      <c r="K184" s="320">
        <v>200.3</v>
      </c>
      <c r="L184" s="320">
        <v>194.4</v>
      </c>
      <c r="M184" s="320">
        <v>22.58916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1738.9</v>
      </c>
      <c r="D185" s="321">
        <v>1762.7</v>
      </c>
      <c r="E185" s="321">
        <v>1707.8500000000001</v>
      </c>
      <c r="F185" s="321">
        <v>1676.8000000000002</v>
      </c>
      <c r="G185" s="321">
        <v>1621.9500000000003</v>
      </c>
      <c r="H185" s="321">
        <v>1793.75</v>
      </c>
      <c r="I185" s="321">
        <v>1848.6</v>
      </c>
      <c r="J185" s="321">
        <v>1879.6499999999999</v>
      </c>
      <c r="K185" s="320">
        <v>1817.55</v>
      </c>
      <c r="L185" s="320">
        <v>1731.65</v>
      </c>
      <c r="M185" s="320">
        <v>0.66957999999999995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175.85</v>
      </c>
      <c r="D186" s="321">
        <v>170.81666666666669</v>
      </c>
      <c r="E186" s="321">
        <v>163.63333333333338</v>
      </c>
      <c r="F186" s="321">
        <v>151.41666666666669</v>
      </c>
      <c r="G186" s="321">
        <v>144.23333333333338</v>
      </c>
      <c r="H186" s="321">
        <v>183.03333333333339</v>
      </c>
      <c r="I186" s="321">
        <v>190.21666666666673</v>
      </c>
      <c r="J186" s="321">
        <v>202.43333333333339</v>
      </c>
      <c r="K186" s="320">
        <v>178</v>
      </c>
      <c r="L186" s="320">
        <v>158.6</v>
      </c>
      <c r="M186" s="320">
        <v>49.282029999999999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274</v>
      </c>
      <c r="D187" s="321">
        <v>275.33333333333331</v>
      </c>
      <c r="E187" s="321">
        <v>269.66666666666663</v>
      </c>
      <c r="F187" s="321">
        <v>265.33333333333331</v>
      </c>
      <c r="G187" s="321">
        <v>259.66666666666663</v>
      </c>
      <c r="H187" s="321">
        <v>279.66666666666663</v>
      </c>
      <c r="I187" s="321">
        <v>285.33333333333326</v>
      </c>
      <c r="J187" s="321">
        <v>289.66666666666663</v>
      </c>
      <c r="K187" s="320">
        <v>281</v>
      </c>
      <c r="L187" s="320">
        <v>271</v>
      </c>
      <c r="M187" s="320">
        <v>19.911149999999999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902.45</v>
      </c>
      <c r="D188" s="321">
        <v>896.93333333333339</v>
      </c>
      <c r="E188" s="321">
        <v>884.91666666666674</v>
      </c>
      <c r="F188" s="321">
        <v>867.38333333333333</v>
      </c>
      <c r="G188" s="321">
        <v>855.36666666666667</v>
      </c>
      <c r="H188" s="321">
        <v>914.46666666666681</v>
      </c>
      <c r="I188" s="321">
        <v>926.48333333333346</v>
      </c>
      <c r="J188" s="321">
        <v>944.01666666666688</v>
      </c>
      <c r="K188" s="320">
        <v>908.95</v>
      </c>
      <c r="L188" s="320">
        <v>879.4</v>
      </c>
      <c r="M188" s="320">
        <v>4.1015499999999996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529.75</v>
      </c>
      <c r="D189" s="321">
        <v>530.1</v>
      </c>
      <c r="E189" s="321">
        <v>524.05000000000007</v>
      </c>
      <c r="F189" s="321">
        <v>518.35</v>
      </c>
      <c r="G189" s="321">
        <v>512.30000000000007</v>
      </c>
      <c r="H189" s="321">
        <v>535.80000000000007</v>
      </c>
      <c r="I189" s="321">
        <v>541.85</v>
      </c>
      <c r="J189" s="321">
        <v>547.55000000000007</v>
      </c>
      <c r="K189" s="320">
        <v>536.15</v>
      </c>
      <c r="L189" s="320">
        <v>524.4</v>
      </c>
      <c r="M189" s="320">
        <v>8.8269400000000005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1737.95</v>
      </c>
      <c r="D190" s="321">
        <v>1717.3666666666668</v>
      </c>
      <c r="E190" s="321">
        <v>1680.5833333333335</v>
      </c>
      <c r="F190" s="321">
        <v>1623.2166666666667</v>
      </c>
      <c r="G190" s="321">
        <v>1586.4333333333334</v>
      </c>
      <c r="H190" s="321">
        <v>1774.7333333333336</v>
      </c>
      <c r="I190" s="321">
        <v>1811.5166666666669</v>
      </c>
      <c r="J190" s="321">
        <v>1868.8833333333337</v>
      </c>
      <c r="K190" s="320">
        <v>1754.15</v>
      </c>
      <c r="L190" s="320">
        <v>1660</v>
      </c>
      <c r="M190" s="320">
        <v>20.261669999999999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1058</v>
      </c>
      <c r="D191" s="321">
        <v>1059</v>
      </c>
      <c r="E191" s="321">
        <v>1047</v>
      </c>
      <c r="F191" s="321">
        <v>1036</v>
      </c>
      <c r="G191" s="321">
        <v>1024</v>
      </c>
      <c r="H191" s="321">
        <v>1070</v>
      </c>
      <c r="I191" s="321">
        <v>1082</v>
      </c>
      <c r="J191" s="321">
        <v>1093</v>
      </c>
      <c r="K191" s="320">
        <v>1071</v>
      </c>
      <c r="L191" s="320">
        <v>1048</v>
      </c>
      <c r="M191" s="320">
        <v>3.3106800000000001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19.5</v>
      </c>
      <c r="D192" s="321">
        <v>19.433333333333334</v>
      </c>
      <c r="E192" s="321">
        <v>19.066666666666666</v>
      </c>
      <c r="F192" s="321">
        <v>18.633333333333333</v>
      </c>
      <c r="G192" s="321">
        <v>18.266666666666666</v>
      </c>
      <c r="H192" s="321">
        <v>19.866666666666667</v>
      </c>
      <c r="I192" s="321">
        <v>20.233333333333334</v>
      </c>
      <c r="J192" s="321">
        <v>20.666666666666668</v>
      </c>
      <c r="K192" s="320">
        <v>19.8</v>
      </c>
      <c r="L192" s="320">
        <v>19</v>
      </c>
      <c r="M192" s="320">
        <v>66.239230000000006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1074.3</v>
      </c>
      <c r="D193" s="321">
        <v>1081.1500000000001</v>
      </c>
      <c r="E193" s="321">
        <v>1029.3000000000002</v>
      </c>
      <c r="F193" s="321">
        <v>984.30000000000018</v>
      </c>
      <c r="G193" s="321">
        <v>932.45000000000027</v>
      </c>
      <c r="H193" s="321">
        <v>1126.1500000000001</v>
      </c>
      <c r="I193" s="321">
        <v>1178</v>
      </c>
      <c r="J193" s="321">
        <v>1223</v>
      </c>
      <c r="K193" s="320">
        <v>1133</v>
      </c>
      <c r="L193" s="320">
        <v>1036.1500000000001</v>
      </c>
      <c r="M193" s="320">
        <v>4.8382800000000001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1279.8</v>
      </c>
      <c r="D194" s="321">
        <v>1279.4666666666665</v>
      </c>
      <c r="E194" s="321">
        <v>1261.0333333333328</v>
      </c>
      <c r="F194" s="321">
        <v>1242.2666666666664</v>
      </c>
      <c r="G194" s="321">
        <v>1223.8333333333328</v>
      </c>
      <c r="H194" s="321">
        <v>1298.2333333333329</v>
      </c>
      <c r="I194" s="321">
        <v>1316.6666666666667</v>
      </c>
      <c r="J194" s="321">
        <v>1335.4333333333329</v>
      </c>
      <c r="K194" s="320">
        <v>1297.9000000000001</v>
      </c>
      <c r="L194" s="320">
        <v>1260.7</v>
      </c>
      <c r="M194" s="320">
        <v>11.542400000000001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1101.75</v>
      </c>
      <c r="D195" s="321">
        <v>1099.7</v>
      </c>
      <c r="E195" s="321">
        <v>1086.6500000000001</v>
      </c>
      <c r="F195" s="321">
        <v>1071.55</v>
      </c>
      <c r="G195" s="321">
        <v>1058.5</v>
      </c>
      <c r="H195" s="321">
        <v>1114.8000000000002</v>
      </c>
      <c r="I195" s="321">
        <v>1127.8499999999999</v>
      </c>
      <c r="J195" s="321">
        <v>1142.9500000000003</v>
      </c>
      <c r="K195" s="320">
        <v>1112.75</v>
      </c>
      <c r="L195" s="320">
        <v>1084.5999999999999</v>
      </c>
      <c r="M195" s="320">
        <v>43.917009999999998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2263.5</v>
      </c>
      <c r="D196" s="321">
        <v>2280.85</v>
      </c>
      <c r="E196" s="321">
        <v>2239.6999999999998</v>
      </c>
      <c r="F196" s="321">
        <v>2215.9</v>
      </c>
      <c r="G196" s="321">
        <v>2174.75</v>
      </c>
      <c r="H196" s="321">
        <v>2304.6499999999996</v>
      </c>
      <c r="I196" s="321">
        <v>2345.8000000000002</v>
      </c>
      <c r="J196" s="321">
        <v>2369.5999999999995</v>
      </c>
      <c r="K196" s="320">
        <v>2322</v>
      </c>
      <c r="L196" s="320">
        <v>2257.0500000000002</v>
      </c>
      <c r="M196" s="320">
        <v>91.586500000000001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2183.6999999999998</v>
      </c>
      <c r="D197" s="321">
        <v>2186.9833333333331</v>
      </c>
      <c r="E197" s="321">
        <v>2149.4166666666661</v>
      </c>
      <c r="F197" s="321">
        <v>2115.1333333333328</v>
      </c>
      <c r="G197" s="321">
        <v>2077.5666666666657</v>
      </c>
      <c r="H197" s="321">
        <v>2221.2666666666664</v>
      </c>
      <c r="I197" s="321">
        <v>2258.833333333333</v>
      </c>
      <c r="J197" s="321">
        <v>2293.1166666666668</v>
      </c>
      <c r="K197" s="320">
        <v>2224.5500000000002</v>
      </c>
      <c r="L197" s="320">
        <v>2152.6999999999998</v>
      </c>
      <c r="M197" s="320">
        <v>3.1455099999999998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1395.45</v>
      </c>
      <c r="D198" s="321">
        <v>1405.7166666666669</v>
      </c>
      <c r="E198" s="321">
        <v>1379.7833333333338</v>
      </c>
      <c r="F198" s="321">
        <v>1364.1166666666668</v>
      </c>
      <c r="G198" s="321">
        <v>1338.1833333333336</v>
      </c>
      <c r="H198" s="321">
        <v>1421.3833333333339</v>
      </c>
      <c r="I198" s="321">
        <v>1447.3166666666668</v>
      </c>
      <c r="J198" s="321">
        <v>1462.983333333334</v>
      </c>
      <c r="K198" s="320">
        <v>1431.65</v>
      </c>
      <c r="L198" s="320">
        <v>1390.05</v>
      </c>
      <c r="M198" s="320">
        <v>228.10187999999999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574.29999999999995</v>
      </c>
      <c r="D199" s="321">
        <v>568.80000000000007</v>
      </c>
      <c r="E199" s="321">
        <v>560.75000000000011</v>
      </c>
      <c r="F199" s="321">
        <v>547.20000000000005</v>
      </c>
      <c r="G199" s="321">
        <v>539.15000000000009</v>
      </c>
      <c r="H199" s="321">
        <v>582.35000000000014</v>
      </c>
      <c r="I199" s="321">
        <v>590.40000000000009</v>
      </c>
      <c r="J199" s="321">
        <v>603.95000000000016</v>
      </c>
      <c r="K199" s="320">
        <v>576.85</v>
      </c>
      <c r="L199" s="320">
        <v>555.25</v>
      </c>
      <c r="M199" s="320">
        <v>57.65896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1291.45</v>
      </c>
      <c r="D200" s="321">
        <v>1302.1833333333332</v>
      </c>
      <c r="E200" s="321">
        <v>1274.3666666666663</v>
      </c>
      <c r="F200" s="321">
        <v>1257.2833333333331</v>
      </c>
      <c r="G200" s="321">
        <v>1229.4666666666662</v>
      </c>
      <c r="H200" s="321">
        <v>1319.2666666666664</v>
      </c>
      <c r="I200" s="321">
        <v>1347.0833333333335</v>
      </c>
      <c r="J200" s="321">
        <v>1364.1666666666665</v>
      </c>
      <c r="K200" s="320">
        <v>1330</v>
      </c>
      <c r="L200" s="320">
        <v>1285.0999999999999</v>
      </c>
      <c r="M200" s="320">
        <v>1.9178900000000001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202.5</v>
      </c>
      <c r="D201" s="321">
        <v>202.66666666666666</v>
      </c>
      <c r="E201" s="321">
        <v>200.43333333333331</v>
      </c>
      <c r="F201" s="321">
        <v>198.36666666666665</v>
      </c>
      <c r="G201" s="321">
        <v>196.1333333333333</v>
      </c>
      <c r="H201" s="321">
        <v>204.73333333333332</v>
      </c>
      <c r="I201" s="321">
        <v>206.96666666666667</v>
      </c>
      <c r="J201" s="321">
        <v>209.03333333333333</v>
      </c>
      <c r="K201" s="320">
        <v>204.9</v>
      </c>
      <c r="L201" s="320">
        <v>200.6</v>
      </c>
      <c r="M201" s="320">
        <v>1.1109199999999999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120.85</v>
      </c>
      <c r="D202" s="321">
        <v>121.78333333333335</v>
      </c>
      <c r="E202" s="321">
        <v>118.9666666666667</v>
      </c>
      <c r="F202" s="321">
        <v>117.08333333333336</v>
      </c>
      <c r="G202" s="321">
        <v>114.26666666666671</v>
      </c>
      <c r="H202" s="321">
        <v>123.66666666666669</v>
      </c>
      <c r="I202" s="321">
        <v>126.48333333333332</v>
      </c>
      <c r="J202" s="321">
        <v>128.36666666666667</v>
      </c>
      <c r="K202" s="320">
        <v>124.6</v>
      </c>
      <c r="L202" s="320">
        <v>119.9</v>
      </c>
      <c r="M202" s="320">
        <v>6.0093399999999999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2285.4</v>
      </c>
      <c r="D203" s="321">
        <v>2276.5</v>
      </c>
      <c r="E203" s="321">
        <v>2258.0500000000002</v>
      </c>
      <c r="F203" s="321">
        <v>2230.7000000000003</v>
      </c>
      <c r="G203" s="321">
        <v>2212.2500000000005</v>
      </c>
      <c r="H203" s="321">
        <v>2303.85</v>
      </c>
      <c r="I203" s="321">
        <v>2322.2999999999997</v>
      </c>
      <c r="J203" s="321">
        <v>2349.6499999999996</v>
      </c>
      <c r="K203" s="320">
        <v>2294.9499999999998</v>
      </c>
      <c r="L203" s="320">
        <v>2249.15</v>
      </c>
      <c r="M203" s="320">
        <v>4.2220899999999997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78.599999999999994</v>
      </c>
      <c r="D204" s="321">
        <v>78.933333333333337</v>
      </c>
      <c r="E204" s="321">
        <v>77.916666666666671</v>
      </c>
      <c r="F204" s="321">
        <v>77.233333333333334</v>
      </c>
      <c r="G204" s="321">
        <v>76.216666666666669</v>
      </c>
      <c r="H204" s="321">
        <v>79.616666666666674</v>
      </c>
      <c r="I204" s="321">
        <v>80.633333333333326</v>
      </c>
      <c r="J204" s="321">
        <v>81.316666666666677</v>
      </c>
      <c r="K204" s="320">
        <v>79.95</v>
      </c>
      <c r="L204" s="320">
        <v>78.25</v>
      </c>
      <c r="M204" s="320">
        <v>100.06291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1091.2</v>
      </c>
      <c r="D205" s="321">
        <v>1090.3666666666668</v>
      </c>
      <c r="E205" s="321">
        <v>1080.8333333333335</v>
      </c>
      <c r="F205" s="321">
        <v>1070.4666666666667</v>
      </c>
      <c r="G205" s="321">
        <v>1060.9333333333334</v>
      </c>
      <c r="H205" s="321">
        <v>1100.7333333333336</v>
      </c>
      <c r="I205" s="321">
        <v>1110.2666666666669</v>
      </c>
      <c r="J205" s="321">
        <v>1120.6333333333337</v>
      </c>
      <c r="K205" s="320">
        <v>1099.9000000000001</v>
      </c>
      <c r="L205" s="320">
        <v>1080</v>
      </c>
      <c r="M205" s="320">
        <v>0.39277000000000001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422.75</v>
      </c>
      <c r="D206" s="321">
        <v>424.66666666666669</v>
      </c>
      <c r="E206" s="321">
        <v>416.33333333333337</v>
      </c>
      <c r="F206" s="321">
        <v>409.91666666666669</v>
      </c>
      <c r="G206" s="321">
        <v>401.58333333333337</v>
      </c>
      <c r="H206" s="321">
        <v>431.08333333333337</v>
      </c>
      <c r="I206" s="321">
        <v>439.41666666666674</v>
      </c>
      <c r="J206" s="321">
        <v>445.83333333333337</v>
      </c>
      <c r="K206" s="320">
        <v>433</v>
      </c>
      <c r="L206" s="320">
        <v>418.25</v>
      </c>
      <c r="M206" s="320">
        <v>1.1933800000000001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545.35</v>
      </c>
      <c r="D207" s="321">
        <v>546.13333333333333</v>
      </c>
      <c r="E207" s="321">
        <v>536.61666666666667</v>
      </c>
      <c r="F207" s="321">
        <v>527.88333333333333</v>
      </c>
      <c r="G207" s="321">
        <v>518.36666666666667</v>
      </c>
      <c r="H207" s="321">
        <v>554.86666666666667</v>
      </c>
      <c r="I207" s="321">
        <v>564.38333333333333</v>
      </c>
      <c r="J207" s="321">
        <v>573.11666666666667</v>
      </c>
      <c r="K207" s="320">
        <v>555.65</v>
      </c>
      <c r="L207" s="320">
        <v>537.4</v>
      </c>
      <c r="M207" s="320">
        <v>75.506550000000004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121.15</v>
      </c>
      <c r="D208" s="321">
        <v>120.73333333333333</v>
      </c>
      <c r="E208" s="321">
        <v>119.46666666666667</v>
      </c>
      <c r="F208" s="321">
        <v>117.78333333333333</v>
      </c>
      <c r="G208" s="321">
        <v>116.51666666666667</v>
      </c>
      <c r="H208" s="321">
        <v>122.41666666666667</v>
      </c>
      <c r="I208" s="321">
        <v>123.68333333333335</v>
      </c>
      <c r="J208" s="321">
        <v>125.36666666666667</v>
      </c>
      <c r="K208" s="320">
        <v>122</v>
      </c>
      <c r="L208" s="320">
        <v>119.05</v>
      </c>
      <c r="M208" s="320">
        <v>22.146999999999998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283.35000000000002</v>
      </c>
      <c r="D209" s="321">
        <v>285.68333333333334</v>
      </c>
      <c r="E209" s="321">
        <v>279.66666666666669</v>
      </c>
      <c r="F209" s="321">
        <v>275.98333333333335</v>
      </c>
      <c r="G209" s="321">
        <v>269.9666666666667</v>
      </c>
      <c r="H209" s="321">
        <v>289.36666666666667</v>
      </c>
      <c r="I209" s="321">
        <v>295.38333333333333</v>
      </c>
      <c r="J209" s="321">
        <v>299.06666666666666</v>
      </c>
      <c r="K209" s="320">
        <v>291.7</v>
      </c>
      <c r="L209" s="320">
        <v>282</v>
      </c>
      <c r="M209" s="320">
        <v>26.86938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2177.65</v>
      </c>
      <c r="D210" s="321">
        <v>2165.2000000000003</v>
      </c>
      <c r="E210" s="321">
        <v>2147.5000000000005</v>
      </c>
      <c r="F210" s="321">
        <v>2117.3500000000004</v>
      </c>
      <c r="G210" s="321">
        <v>2099.6500000000005</v>
      </c>
      <c r="H210" s="321">
        <v>2195.3500000000004</v>
      </c>
      <c r="I210" s="321">
        <v>2213.0500000000002</v>
      </c>
      <c r="J210" s="321">
        <v>2243.2000000000003</v>
      </c>
      <c r="K210" s="320">
        <v>2182.9</v>
      </c>
      <c r="L210" s="320">
        <v>2135.0500000000002</v>
      </c>
      <c r="M210" s="320">
        <v>18.281310000000001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344.05</v>
      </c>
      <c r="D211" s="321">
        <v>346.23333333333335</v>
      </c>
      <c r="E211" s="321">
        <v>340.81666666666672</v>
      </c>
      <c r="F211" s="321">
        <v>337.58333333333337</v>
      </c>
      <c r="G211" s="321">
        <v>332.16666666666674</v>
      </c>
      <c r="H211" s="321">
        <v>349.4666666666667</v>
      </c>
      <c r="I211" s="321">
        <v>354.88333333333333</v>
      </c>
      <c r="J211" s="321">
        <v>358.11666666666667</v>
      </c>
      <c r="K211" s="320">
        <v>351.65</v>
      </c>
      <c r="L211" s="320">
        <v>343</v>
      </c>
      <c r="M211" s="320">
        <v>5.4391999999999996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736.65</v>
      </c>
      <c r="D212" s="321">
        <v>735.6</v>
      </c>
      <c r="E212" s="321">
        <v>720.25</v>
      </c>
      <c r="F212" s="321">
        <v>703.85</v>
      </c>
      <c r="G212" s="321">
        <v>688.5</v>
      </c>
      <c r="H212" s="321">
        <v>752</v>
      </c>
      <c r="I212" s="321">
        <v>767.35000000000014</v>
      </c>
      <c r="J212" s="321">
        <v>783.75</v>
      </c>
      <c r="K212" s="320">
        <v>750.95</v>
      </c>
      <c r="L212" s="320">
        <v>719.2</v>
      </c>
      <c r="M212" s="320">
        <v>0.46645999999999999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40422.6</v>
      </c>
      <c r="D213" s="321">
        <v>40301.599999999999</v>
      </c>
      <c r="E213" s="321">
        <v>39636.199999999997</v>
      </c>
      <c r="F213" s="321">
        <v>38849.799999999996</v>
      </c>
      <c r="G213" s="321">
        <v>38184.399999999994</v>
      </c>
      <c r="H213" s="321">
        <v>41088</v>
      </c>
      <c r="I213" s="321">
        <v>41753.400000000009</v>
      </c>
      <c r="J213" s="321">
        <v>42539.8</v>
      </c>
      <c r="K213" s="320">
        <v>40967</v>
      </c>
      <c r="L213" s="320">
        <v>39515.199999999997</v>
      </c>
      <c r="M213" s="320">
        <v>2.8670000000000001E-2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35.85</v>
      </c>
      <c r="D214" s="321">
        <v>35.833333333333336</v>
      </c>
      <c r="E214" s="321">
        <v>35.466666666666669</v>
      </c>
      <c r="F214" s="321">
        <v>35.083333333333336</v>
      </c>
      <c r="G214" s="321">
        <v>34.716666666666669</v>
      </c>
      <c r="H214" s="321">
        <v>36.216666666666669</v>
      </c>
      <c r="I214" s="321">
        <v>36.583333333333329</v>
      </c>
      <c r="J214" s="321">
        <v>36.966666666666669</v>
      </c>
      <c r="K214" s="320">
        <v>36.200000000000003</v>
      </c>
      <c r="L214" s="320">
        <v>35.450000000000003</v>
      </c>
      <c r="M214" s="320">
        <v>10.437340000000001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102.4</v>
      </c>
      <c r="D215" s="321">
        <v>103.13333333333333</v>
      </c>
      <c r="E215" s="321">
        <v>101.26666666666665</v>
      </c>
      <c r="F215" s="321">
        <v>100.13333333333333</v>
      </c>
      <c r="G215" s="321">
        <v>98.266666666666652</v>
      </c>
      <c r="H215" s="321">
        <v>104.26666666666665</v>
      </c>
      <c r="I215" s="321">
        <v>106.13333333333333</v>
      </c>
      <c r="J215" s="321">
        <v>107.26666666666665</v>
      </c>
      <c r="K215" s="320">
        <v>105</v>
      </c>
      <c r="L215" s="320">
        <v>102</v>
      </c>
      <c r="M215" s="320">
        <v>139.5224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161.85</v>
      </c>
      <c r="D216" s="321">
        <v>161.96666666666667</v>
      </c>
      <c r="E216" s="321">
        <v>159.18333333333334</v>
      </c>
      <c r="F216" s="321">
        <v>156.51666666666668</v>
      </c>
      <c r="G216" s="321">
        <v>153.73333333333335</v>
      </c>
      <c r="H216" s="321">
        <v>164.63333333333333</v>
      </c>
      <c r="I216" s="321">
        <v>167.41666666666669</v>
      </c>
      <c r="J216" s="321">
        <v>170.08333333333331</v>
      </c>
      <c r="K216" s="320">
        <v>164.75</v>
      </c>
      <c r="L216" s="320">
        <v>159.30000000000001</v>
      </c>
      <c r="M216" s="320">
        <v>69.641419999999997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757.8</v>
      </c>
      <c r="D217" s="321">
        <v>756.63333333333321</v>
      </c>
      <c r="E217" s="321">
        <v>750.36666666666645</v>
      </c>
      <c r="F217" s="321">
        <v>742.93333333333328</v>
      </c>
      <c r="G217" s="321">
        <v>736.66666666666652</v>
      </c>
      <c r="H217" s="321">
        <v>764.06666666666638</v>
      </c>
      <c r="I217" s="321">
        <v>770.33333333333326</v>
      </c>
      <c r="J217" s="321">
        <v>777.76666666666631</v>
      </c>
      <c r="K217" s="320">
        <v>762.9</v>
      </c>
      <c r="L217" s="320">
        <v>749.2</v>
      </c>
      <c r="M217" s="320">
        <v>176.5153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1357.3</v>
      </c>
      <c r="D218" s="321">
        <v>1359.3666666666666</v>
      </c>
      <c r="E218" s="321">
        <v>1343.9333333333332</v>
      </c>
      <c r="F218" s="321">
        <v>1330.5666666666666</v>
      </c>
      <c r="G218" s="321">
        <v>1315.1333333333332</v>
      </c>
      <c r="H218" s="321">
        <v>1372.7333333333331</v>
      </c>
      <c r="I218" s="321">
        <v>1388.1666666666665</v>
      </c>
      <c r="J218" s="321">
        <v>1401.5333333333331</v>
      </c>
      <c r="K218" s="320">
        <v>1374.8</v>
      </c>
      <c r="L218" s="320">
        <v>1346</v>
      </c>
      <c r="M218" s="320">
        <v>2.1704699999999999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542.15</v>
      </c>
      <c r="D219" s="321">
        <v>547.94999999999993</v>
      </c>
      <c r="E219" s="321">
        <v>526.99999999999989</v>
      </c>
      <c r="F219" s="321">
        <v>511.84999999999991</v>
      </c>
      <c r="G219" s="321">
        <v>490.89999999999986</v>
      </c>
      <c r="H219" s="321">
        <v>563.09999999999991</v>
      </c>
      <c r="I219" s="321">
        <v>584.04999999999995</v>
      </c>
      <c r="J219" s="321">
        <v>599.19999999999993</v>
      </c>
      <c r="K219" s="320">
        <v>568.9</v>
      </c>
      <c r="L219" s="320">
        <v>532.79999999999995</v>
      </c>
      <c r="M219" s="320">
        <v>63.312739999999998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181.2</v>
      </c>
      <c r="D220" s="321">
        <v>180.38333333333335</v>
      </c>
      <c r="E220" s="321">
        <v>175.8666666666667</v>
      </c>
      <c r="F220" s="321">
        <v>170.53333333333336</v>
      </c>
      <c r="G220" s="321">
        <v>166.01666666666671</v>
      </c>
      <c r="H220" s="321">
        <v>185.7166666666667</v>
      </c>
      <c r="I220" s="321">
        <v>190.23333333333335</v>
      </c>
      <c r="J220" s="321">
        <v>195.56666666666669</v>
      </c>
      <c r="K220" s="320">
        <v>184.9</v>
      </c>
      <c r="L220" s="320">
        <v>175.05</v>
      </c>
      <c r="M220" s="320">
        <v>5.2487399999999997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47.05</v>
      </c>
      <c r="D221" s="321">
        <v>47.133333333333333</v>
      </c>
      <c r="E221" s="321">
        <v>46.266666666666666</v>
      </c>
      <c r="F221" s="321">
        <v>45.483333333333334</v>
      </c>
      <c r="G221" s="321">
        <v>44.616666666666667</v>
      </c>
      <c r="H221" s="321">
        <v>47.916666666666664</v>
      </c>
      <c r="I221" s="321">
        <v>48.783333333333324</v>
      </c>
      <c r="J221" s="321">
        <v>49.566666666666663</v>
      </c>
      <c r="K221" s="320">
        <v>48</v>
      </c>
      <c r="L221" s="320">
        <v>46.35</v>
      </c>
      <c r="M221" s="320">
        <v>62.445369999999997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10.1</v>
      </c>
      <c r="D222" s="321">
        <v>10.15</v>
      </c>
      <c r="E222" s="321">
        <v>9.9500000000000011</v>
      </c>
      <c r="F222" s="321">
        <v>9.8000000000000007</v>
      </c>
      <c r="G222" s="321">
        <v>9.6000000000000014</v>
      </c>
      <c r="H222" s="321">
        <v>10.3</v>
      </c>
      <c r="I222" s="321">
        <v>10.5</v>
      </c>
      <c r="J222" s="321">
        <v>10.65</v>
      </c>
      <c r="K222" s="320">
        <v>10.35</v>
      </c>
      <c r="L222" s="320">
        <v>10</v>
      </c>
      <c r="M222" s="320">
        <v>1242.21099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60.6</v>
      </c>
      <c r="D223" s="321">
        <v>60.6</v>
      </c>
      <c r="E223" s="321">
        <v>60.1</v>
      </c>
      <c r="F223" s="321">
        <v>59.6</v>
      </c>
      <c r="G223" s="321">
        <v>59.1</v>
      </c>
      <c r="H223" s="321">
        <v>61.1</v>
      </c>
      <c r="I223" s="321">
        <v>61.6</v>
      </c>
      <c r="J223" s="321">
        <v>62.1</v>
      </c>
      <c r="K223" s="320">
        <v>61.1</v>
      </c>
      <c r="L223" s="320">
        <v>60.1</v>
      </c>
      <c r="M223" s="320">
        <v>69.824950000000001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40.799999999999997</v>
      </c>
      <c r="D224" s="321">
        <v>40.783333333333331</v>
      </c>
      <c r="E224" s="321">
        <v>40.266666666666666</v>
      </c>
      <c r="F224" s="321">
        <v>39.733333333333334</v>
      </c>
      <c r="G224" s="321">
        <v>39.216666666666669</v>
      </c>
      <c r="H224" s="321">
        <v>41.316666666666663</v>
      </c>
      <c r="I224" s="321">
        <v>41.833333333333329</v>
      </c>
      <c r="J224" s="321">
        <v>42.36666666666666</v>
      </c>
      <c r="K224" s="320">
        <v>41.3</v>
      </c>
      <c r="L224" s="320">
        <v>40.25</v>
      </c>
      <c r="M224" s="320">
        <v>228.37815000000001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231</v>
      </c>
      <c r="D225" s="321">
        <v>230.73333333333335</v>
      </c>
      <c r="E225" s="321">
        <v>226.91666666666669</v>
      </c>
      <c r="F225" s="321">
        <v>222.83333333333334</v>
      </c>
      <c r="G225" s="321">
        <v>219.01666666666668</v>
      </c>
      <c r="H225" s="321">
        <v>234.81666666666669</v>
      </c>
      <c r="I225" s="321">
        <v>238.63333333333335</v>
      </c>
      <c r="J225" s="321">
        <v>242.7166666666667</v>
      </c>
      <c r="K225" s="320">
        <v>234.55</v>
      </c>
      <c r="L225" s="320">
        <v>226.65</v>
      </c>
      <c r="M225" s="320">
        <v>47.020350000000001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941.35</v>
      </c>
      <c r="D226" s="321">
        <v>947.81666666666661</v>
      </c>
      <c r="E226" s="321">
        <v>928.73333333333323</v>
      </c>
      <c r="F226" s="321">
        <v>916.11666666666667</v>
      </c>
      <c r="G226" s="321">
        <v>897.0333333333333</v>
      </c>
      <c r="H226" s="321">
        <v>960.43333333333317</v>
      </c>
      <c r="I226" s="321">
        <v>979.51666666666665</v>
      </c>
      <c r="J226" s="321">
        <v>992.1333333333331</v>
      </c>
      <c r="K226" s="320">
        <v>966.9</v>
      </c>
      <c r="L226" s="320">
        <v>935.2</v>
      </c>
      <c r="M226" s="320">
        <v>9.7250000000000003E-2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393.65</v>
      </c>
      <c r="D227" s="321">
        <v>391.73333333333329</v>
      </c>
      <c r="E227" s="321">
        <v>386.51666666666659</v>
      </c>
      <c r="F227" s="321">
        <v>379.38333333333333</v>
      </c>
      <c r="G227" s="321">
        <v>374.16666666666663</v>
      </c>
      <c r="H227" s="321">
        <v>398.86666666666656</v>
      </c>
      <c r="I227" s="321">
        <v>404.08333333333326</v>
      </c>
      <c r="J227" s="321">
        <v>411.21666666666653</v>
      </c>
      <c r="K227" s="320">
        <v>396.95</v>
      </c>
      <c r="L227" s="320">
        <v>384.6</v>
      </c>
      <c r="M227" s="320">
        <v>47.228549999999998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370.75</v>
      </c>
      <c r="D228" s="321">
        <v>370.81666666666666</v>
      </c>
      <c r="E228" s="321">
        <v>362.7833333333333</v>
      </c>
      <c r="F228" s="321">
        <v>354.81666666666666</v>
      </c>
      <c r="G228" s="321">
        <v>346.7833333333333</v>
      </c>
      <c r="H228" s="321">
        <v>378.7833333333333</v>
      </c>
      <c r="I228" s="321">
        <v>386.81666666666672</v>
      </c>
      <c r="J228" s="321">
        <v>394.7833333333333</v>
      </c>
      <c r="K228" s="320">
        <v>378.85</v>
      </c>
      <c r="L228" s="320">
        <v>362.85</v>
      </c>
      <c r="M228" s="320">
        <v>32.164360000000002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1766.8</v>
      </c>
      <c r="D229" s="321">
        <v>1769.5833333333333</v>
      </c>
      <c r="E229" s="321">
        <v>1733.2166666666665</v>
      </c>
      <c r="F229" s="321">
        <v>1699.6333333333332</v>
      </c>
      <c r="G229" s="321">
        <v>1663.2666666666664</v>
      </c>
      <c r="H229" s="321">
        <v>1803.1666666666665</v>
      </c>
      <c r="I229" s="321">
        <v>1839.5333333333333</v>
      </c>
      <c r="J229" s="321">
        <v>1873.1166666666666</v>
      </c>
      <c r="K229" s="320">
        <v>1805.95</v>
      </c>
      <c r="L229" s="320">
        <v>1736</v>
      </c>
      <c r="M229" s="320">
        <v>0.26873999999999998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246.5</v>
      </c>
      <c r="D230" s="321">
        <v>247.65</v>
      </c>
      <c r="E230" s="321">
        <v>243.60000000000002</v>
      </c>
      <c r="F230" s="321">
        <v>240.70000000000002</v>
      </c>
      <c r="G230" s="321">
        <v>236.65000000000003</v>
      </c>
      <c r="H230" s="321">
        <v>250.55</v>
      </c>
      <c r="I230" s="321">
        <v>254.60000000000002</v>
      </c>
      <c r="J230" s="321">
        <v>257.5</v>
      </c>
      <c r="K230" s="320">
        <v>251.7</v>
      </c>
      <c r="L230" s="320">
        <v>244.75</v>
      </c>
      <c r="M230" s="320">
        <v>63.701340000000002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216.85</v>
      </c>
      <c r="D231" s="321">
        <v>219.39999999999998</v>
      </c>
      <c r="E231" s="321">
        <v>212.84999999999997</v>
      </c>
      <c r="F231" s="321">
        <v>208.85</v>
      </c>
      <c r="G231" s="321">
        <v>202.29999999999998</v>
      </c>
      <c r="H231" s="321">
        <v>223.39999999999995</v>
      </c>
      <c r="I231" s="321">
        <v>229.94999999999996</v>
      </c>
      <c r="J231" s="321">
        <v>233.94999999999993</v>
      </c>
      <c r="K231" s="320">
        <v>225.95</v>
      </c>
      <c r="L231" s="320">
        <v>215.4</v>
      </c>
      <c r="M231" s="320">
        <v>28.552440000000001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4856.1499999999996</v>
      </c>
      <c r="D232" s="321">
        <v>4835.3833333333332</v>
      </c>
      <c r="E232" s="321">
        <v>4770.7666666666664</v>
      </c>
      <c r="F232" s="321">
        <v>4685.3833333333332</v>
      </c>
      <c r="G232" s="321">
        <v>4620.7666666666664</v>
      </c>
      <c r="H232" s="321">
        <v>4920.7666666666664</v>
      </c>
      <c r="I232" s="321">
        <v>4985.3833333333332</v>
      </c>
      <c r="J232" s="321">
        <v>5070.7666666666664</v>
      </c>
      <c r="K232" s="320">
        <v>4900</v>
      </c>
      <c r="L232" s="320">
        <v>4750</v>
      </c>
      <c r="M232" s="320">
        <v>0.85895999999999995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163.4</v>
      </c>
      <c r="D233" s="321">
        <v>163.38333333333333</v>
      </c>
      <c r="E233" s="321">
        <v>161.41666666666666</v>
      </c>
      <c r="F233" s="321">
        <v>159.43333333333334</v>
      </c>
      <c r="G233" s="321">
        <v>157.46666666666667</v>
      </c>
      <c r="H233" s="321">
        <v>165.36666666666665</v>
      </c>
      <c r="I233" s="321">
        <v>167.33333333333334</v>
      </c>
      <c r="J233" s="321">
        <v>169.31666666666663</v>
      </c>
      <c r="K233" s="320">
        <v>165.35</v>
      </c>
      <c r="L233" s="320">
        <v>161.4</v>
      </c>
      <c r="M233" s="320">
        <v>11.686590000000001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1884.9</v>
      </c>
      <c r="D234" s="321">
        <v>1869.2</v>
      </c>
      <c r="E234" s="321">
        <v>1845.95</v>
      </c>
      <c r="F234" s="321">
        <v>1807</v>
      </c>
      <c r="G234" s="321">
        <v>1783.75</v>
      </c>
      <c r="H234" s="321">
        <v>1908.15</v>
      </c>
      <c r="I234" s="321">
        <v>1931.4</v>
      </c>
      <c r="J234" s="321">
        <v>1970.3500000000001</v>
      </c>
      <c r="K234" s="320">
        <v>1892.45</v>
      </c>
      <c r="L234" s="320">
        <v>1830.25</v>
      </c>
      <c r="M234" s="320">
        <v>5.7070499999999997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1633.15</v>
      </c>
      <c r="D235" s="321">
        <v>1620.4666666666665</v>
      </c>
      <c r="E235" s="321">
        <v>1589.9333333333329</v>
      </c>
      <c r="F235" s="321">
        <v>1546.7166666666665</v>
      </c>
      <c r="G235" s="321">
        <v>1516.1833333333329</v>
      </c>
      <c r="H235" s="321">
        <v>1663.6833333333329</v>
      </c>
      <c r="I235" s="321">
        <v>1694.2166666666662</v>
      </c>
      <c r="J235" s="321">
        <v>1737.4333333333329</v>
      </c>
      <c r="K235" s="320">
        <v>1651</v>
      </c>
      <c r="L235" s="320">
        <v>1577.25</v>
      </c>
      <c r="M235" s="320">
        <v>0.46259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383.9</v>
      </c>
      <c r="D236" s="321">
        <v>386.5333333333333</v>
      </c>
      <c r="E236" s="321">
        <v>378.76666666666659</v>
      </c>
      <c r="F236" s="321">
        <v>373.63333333333327</v>
      </c>
      <c r="G236" s="321">
        <v>365.86666666666656</v>
      </c>
      <c r="H236" s="321">
        <v>391.66666666666663</v>
      </c>
      <c r="I236" s="321">
        <v>399.43333333333328</v>
      </c>
      <c r="J236" s="321">
        <v>404.56666666666666</v>
      </c>
      <c r="K236" s="320">
        <v>394.3</v>
      </c>
      <c r="L236" s="320">
        <v>381.4</v>
      </c>
      <c r="M236" s="320">
        <v>0.41108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977.45</v>
      </c>
      <c r="D237" s="321">
        <v>975.51666666666677</v>
      </c>
      <c r="E237" s="321">
        <v>968.03333333333353</v>
      </c>
      <c r="F237" s="321">
        <v>958.61666666666679</v>
      </c>
      <c r="G237" s="321">
        <v>951.13333333333355</v>
      </c>
      <c r="H237" s="321">
        <v>984.93333333333351</v>
      </c>
      <c r="I237" s="321">
        <v>992.41666666666686</v>
      </c>
      <c r="J237" s="321">
        <v>1001.8333333333335</v>
      </c>
      <c r="K237" s="320">
        <v>983</v>
      </c>
      <c r="L237" s="320">
        <v>966.1</v>
      </c>
      <c r="M237" s="320">
        <v>15.755520000000001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216.85</v>
      </c>
      <c r="D238" s="321">
        <v>215.81666666666669</v>
      </c>
      <c r="E238" s="321">
        <v>213.63333333333338</v>
      </c>
      <c r="F238" s="321">
        <v>210.41666666666669</v>
      </c>
      <c r="G238" s="321">
        <v>208.23333333333338</v>
      </c>
      <c r="H238" s="321">
        <v>219.03333333333339</v>
      </c>
      <c r="I238" s="321">
        <v>221.21666666666673</v>
      </c>
      <c r="J238" s="321">
        <v>224.43333333333339</v>
      </c>
      <c r="K238" s="320">
        <v>218</v>
      </c>
      <c r="L238" s="320">
        <v>212.6</v>
      </c>
      <c r="M238" s="320">
        <v>22.885899999999999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19.45</v>
      </c>
      <c r="D239" s="321">
        <v>19.55</v>
      </c>
      <c r="E239" s="321">
        <v>19.3</v>
      </c>
      <c r="F239" s="321">
        <v>19.149999999999999</v>
      </c>
      <c r="G239" s="321">
        <v>18.899999999999999</v>
      </c>
      <c r="H239" s="321">
        <v>19.700000000000003</v>
      </c>
      <c r="I239" s="321">
        <v>19.950000000000003</v>
      </c>
      <c r="J239" s="321">
        <v>20.100000000000005</v>
      </c>
      <c r="K239" s="320">
        <v>19.8</v>
      </c>
      <c r="L239" s="320">
        <v>19.399999999999999</v>
      </c>
      <c r="M239" s="320">
        <v>14.426920000000001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1621.4</v>
      </c>
      <c r="D240" s="321">
        <v>1620.4666666666665</v>
      </c>
      <c r="E240" s="321">
        <v>1590.9333333333329</v>
      </c>
      <c r="F240" s="321">
        <v>1560.4666666666665</v>
      </c>
      <c r="G240" s="321">
        <v>1530.9333333333329</v>
      </c>
      <c r="H240" s="321">
        <v>1650.9333333333329</v>
      </c>
      <c r="I240" s="321">
        <v>1680.4666666666662</v>
      </c>
      <c r="J240" s="321">
        <v>1710.9333333333329</v>
      </c>
      <c r="K240" s="320">
        <v>1650</v>
      </c>
      <c r="L240" s="320">
        <v>1590</v>
      </c>
      <c r="M240" s="320">
        <v>305.23964999999998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1633.8</v>
      </c>
      <c r="D241" s="321">
        <v>1643.6333333333332</v>
      </c>
      <c r="E241" s="321">
        <v>1608.2666666666664</v>
      </c>
      <c r="F241" s="321">
        <v>1582.7333333333331</v>
      </c>
      <c r="G241" s="321">
        <v>1547.3666666666663</v>
      </c>
      <c r="H241" s="321">
        <v>1669.1666666666665</v>
      </c>
      <c r="I241" s="321">
        <v>1704.5333333333333</v>
      </c>
      <c r="J241" s="321">
        <v>1730.0666666666666</v>
      </c>
      <c r="K241" s="320">
        <v>1679</v>
      </c>
      <c r="L241" s="320">
        <v>1618.1</v>
      </c>
      <c r="M241" s="320">
        <v>0.20713000000000001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501.05</v>
      </c>
      <c r="D242" s="321">
        <v>504.23333333333335</v>
      </c>
      <c r="E242" s="321">
        <v>492.36666666666667</v>
      </c>
      <c r="F242" s="321">
        <v>483.68333333333334</v>
      </c>
      <c r="G242" s="321">
        <v>471.81666666666666</v>
      </c>
      <c r="H242" s="321">
        <v>512.91666666666674</v>
      </c>
      <c r="I242" s="321">
        <v>524.7833333333333</v>
      </c>
      <c r="J242" s="321">
        <v>533.4666666666667</v>
      </c>
      <c r="K242" s="320">
        <v>516.1</v>
      </c>
      <c r="L242" s="320">
        <v>495.55</v>
      </c>
      <c r="M242" s="320">
        <v>9.4508899999999993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880.6</v>
      </c>
      <c r="D243" s="321">
        <v>880.7166666666667</v>
      </c>
      <c r="E243" s="321">
        <v>865.73333333333335</v>
      </c>
      <c r="F243" s="321">
        <v>850.86666666666667</v>
      </c>
      <c r="G243" s="321">
        <v>835.88333333333333</v>
      </c>
      <c r="H243" s="321">
        <v>895.58333333333337</v>
      </c>
      <c r="I243" s="321">
        <v>910.56666666666672</v>
      </c>
      <c r="J243" s="321">
        <v>925.43333333333339</v>
      </c>
      <c r="K243" s="320">
        <v>895.7</v>
      </c>
      <c r="L243" s="320">
        <v>865.85</v>
      </c>
      <c r="M243" s="320">
        <v>6.0056399999999996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18.7</v>
      </c>
      <c r="D244" s="321">
        <v>18.7</v>
      </c>
      <c r="E244" s="321">
        <v>18.549999999999997</v>
      </c>
      <c r="F244" s="321">
        <v>18.399999999999999</v>
      </c>
      <c r="G244" s="321">
        <v>18.249999999999996</v>
      </c>
      <c r="H244" s="321">
        <v>18.849999999999998</v>
      </c>
      <c r="I244" s="321">
        <v>18.999999999999996</v>
      </c>
      <c r="J244" s="321">
        <v>19.149999999999999</v>
      </c>
      <c r="K244" s="320">
        <v>18.850000000000001</v>
      </c>
      <c r="L244" s="320">
        <v>18.55</v>
      </c>
      <c r="M244" s="320">
        <v>12.58652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128.1</v>
      </c>
      <c r="D245" s="321">
        <v>127.7</v>
      </c>
      <c r="E245" s="321">
        <v>126.9</v>
      </c>
      <c r="F245" s="321">
        <v>125.7</v>
      </c>
      <c r="G245" s="321">
        <v>124.9</v>
      </c>
      <c r="H245" s="321">
        <v>128.9</v>
      </c>
      <c r="I245" s="321">
        <v>129.69999999999999</v>
      </c>
      <c r="J245" s="321">
        <v>130.9</v>
      </c>
      <c r="K245" s="320">
        <v>128.5</v>
      </c>
      <c r="L245" s="320">
        <v>126.5</v>
      </c>
      <c r="M245" s="320">
        <v>116.479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466.95</v>
      </c>
      <c r="D246" s="321">
        <v>470.58333333333331</v>
      </c>
      <c r="E246" s="321">
        <v>461.16666666666663</v>
      </c>
      <c r="F246" s="321">
        <v>455.38333333333333</v>
      </c>
      <c r="G246" s="321">
        <v>445.96666666666664</v>
      </c>
      <c r="H246" s="321">
        <v>476.36666666666662</v>
      </c>
      <c r="I246" s="321">
        <v>485.78333333333325</v>
      </c>
      <c r="J246" s="321">
        <v>491.56666666666661</v>
      </c>
      <c r="K246" s="320">
        <v>480</v>
      </c>
      <c r="L246" s="320">
        <v>464.8</v>
      </c>
      <c r="M246" s="320">
        <v>2.5289000000000001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1023.05</v>
      </c>
      <c r="D247" s="321">
        <v>1026.8333333333333</v>
      </c>
      <c r="E247" s="321">
        <v>1006.2166666666665</v>
      </c>
      <c r="F247" s="321">
        <v>989.38333333333321</v>
      </c>
      <c r="G247" s="321">
        <v>968.76666666666642</v>
      </c>
      <c r="H247" s="321">
        <v>1043.6666666666665</v>
      </c>
      <c r="I247" s="321">
        <v>1064.2833333333333</v>
      </c>
      <c r="J247" s="321">
        <v>1081.1166666666666</v>
      </c>
      <c r="K247" s="320">
        <v>1047.45</v>
      </c>
      <c r="L247" s="320">
        <v>1010</v>
      </c>
      <c r="M247" s="320">
        <v>2.5677400000000001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245.8</v>
      </c>
      <c r="D248" s="321">
        <v>245.83333333333334</v>
      </c>
      <c r="E248" s="321">
        <v>241.76666666666668</v>
      </c>
      <c r="F248" s="321">
        <v>237.73333333333335</v>
      </c>
      <c r="G248" s="321">
        <v>233.66666666666669</v>
      </c>
      <c r="H248" s="321">
        <v>249.86666666666667</v>
      </c>
      <c r="I248" s="321">
        <v>253.93333333333334</v>
      </c>
      <c r="J248" s="321">
        <v>257.9666666666667</v>
      </c>
      <c r="K248" s="320">
        <v>249.9</v>
      </c>
      <c r="L248" s="320">
        <v>241.8</v>
      </c>
      <c r="M248" s="320">
        <v>7.2081400000000002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42.45</v>
      </c>
      <c r="D249" s="321">
        <v>42.616666666666667</v>
      </c>
      <c r="E249" s="321">
        <v>42.083333333333336</v>
      </c>
      <c r="F249" s="321">
        <v>41.716666666666669</v>
      </c>
      <c r="G249" s="321">
        <v>41.183333333333337</v>
      </c>
      <c r="H249" s="321">
        <v>42.983333333333334</v>
      </c>
      <c r="I249" s="321">
        <v>43.516666666666666</v>
      </c>
      <c r="J249" s="321">
        <v>43.883333333333333</v>
      </c>
      <c r="K249" s="320">
        <v>43.15</v>
      </c>
      <c r="L249" s="320">
        <v>42.25</v>
      </c>
      <c r="M249" s="320">
        <v>9.2850999999999999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767.2</v>
      </c>
      <c r="D250" s="321">
        <v>767.5</v>
      </c>
      <c r="E250" s="321">
        <v>757</v>
      </c>
      <c r="F250" s="321">
        <v>746.8</v>
      </c>
      <c r="G250" s="321">
        <v>736.3</v>
      </c>
      <c r="H250" s="321">
        <v>777.7</v>
      </c>
      <c r="I250" s="321">
        <v>788.2</v>
      </c>
      <c r="J250" s="321">
        <v>798.40000000000009</v>
      </c>
      <c r="K250" s="320">
        <v>778</v>
      </c>
      <c r="L250" s="320">
        <v>757.3</v>
      </c>
      <c r="M250" s="320">
        <v>23.39997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</v>
      </c>
      <c r="D251" s="321">
        <v>22.066666666666663</v>
      </c>
      <c r="E251" s="321">
        <v>21.833333333333325</v>
      </c>
      <c r="F251" s="321">
        <v>21.666666666666661</v>
      </c>
      <c r="G251" s="321">
        <v>21.433333333333323</v>
      </c>
      <c r="H251" s="321">
        <v>22.233333333333327</v>
      </c>
      <c r="I251" s="321">
        <v>22.466666666666661</v>
      </c>
      <c r="J251" s="321">
        <v>22.633333333333329</v>
      </c>
      <c r="K251" s="320">
        <v>22.3</v>
      </c>
      <c r="L251" s="320">
        <v>21.9</v>
      </c>
      <c r="M251" s="320">
        <v>44.397959999999998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627.20000000000005</v>
      </c>
      <c r="D252" s="321">
        <v>628.83333333333337</v>
      </c>
      <c r="E252" s="321">
        <v>622.36666666666679</v>
      </c>
      <c r="F252" s="321">
        <v>617.53333333333342</v>
      </c>
      <c r="G252" s="321">
        <v>611.06666666666683</v>
      </c>
      <c r="H252" s="321">
        <v>633.66666666666674</v>
      </c>
      <c r="I252" s="321">
        <v>640.13333333333321</v>
      </c>
      <c r="J252" s="321">
        <v>644.9666666666667</v>
      </c>
      <c r="K252" s="320">
        <v>635.29999999999995</v>
      </c>
      <c r="L252" s="320">
        <v>624</v>
      </c>
      <c r="M252" s="320">
        <v>5.8849099999999996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270.10000000000002</v>
      </c>
      <c r="D253" s="321">
        <v>269.95</v>
      </c>
      <c r="E253" s="321">
        <v>267.39999999999998</v>
      </c>
      <c r="F253" s="321">
        <v>264.7</v>
      </c>
      <c r="G253" s="321">
        <v>262.14999999999998</v>
      </c>
      <c r="H253" s="321">
        <v>272.64999999999998</v>
      </c>
      <c r="I253" s="321">
        <v>275.20000000000005</v>
      </c>
      <c r="J253" s="321">
        <v>277.89999999999998</v>
      </c>
      <c r="K253" s="320">
        <v>272.5</v>
      </c>
      <c r="L253" s="320">
        <v>267.25</v>
      </c>
      <c r="M253" s="320">
        <v>243.99444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103.75</v>
      </c>
      <c r="D254" s="321">
        <v>102.88333333333333</v>
      </c>
      <c r="E254" s="321">
        <v>100.26666666666665</v>
      </c>
      <c r="F254" s="321">
        <v>96.783333333333331</v>
      </c>
      <c r="G254" s="321">
        <v>94.166666666666657</v>
      </c>
      <c r="H254" s="321">
        <v>106.36666666666665</v>
      </c>
      <c r="I254" s="321">
        <v>108.98333333333332</v>
      </c>
      <c r="J254" s="321">
        <v>112.46666666666664</v>
      </c>
      <c r="K254" s="320">
        <v>105.5</v>
      </c>
      <c r="L254" s="320">
        <v>99.4</v>
      </c>
      <c r="M254" s="320">
        <v>2.9893000000000001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105.1</v>
      </c>
      <c r="D255" s="321">
        <v>104.51666666666667</v>
      </c>
      <c r="E255" s="321">
        <v>103.58333333333333</v>
      </c>
      <c r="F255" s="321">
        <v>102.06666666666666</v>
      </c>
      <c r="G255" s="321">
        <v>101.13333333333333</v>
      </c>
      <c r="H255" s="321">
        <v>106.03333333333333</v>
      </c>
      <c r="I255" s="321">
        <v>106.96666666666667</v>
      </c>
      <c r="J255" s="321">
        <v>108.48333333333333</v>
      </c>
      <c r="K255" s="320">
        <v>105.45</v>
      </c>
      <c r="L255" s="320">
        <v>103</v>
      </c>
      <c r="M255" s="320">
        <v>3.7320700000000002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1600.1</v>
      </c>
      <c r="D256" s="321">
        <v>1598.1333333333332</v>
      </c>
      <c r="E256" s="321">
        <v>1580.5166666666664</v>
      </c>
      <c r="F256" s="321">
        <v>1560.9333333333332</v>
      </c>
      <c r="G256" s="321">
        <v>1543.3166666666664</v>
      </c>
      <c r="H256" s="321">
        <v>1617.7166666666665</v>
      </c>
      <c r="I256" s="321">
        <v>1635.3333333333333</v>
      </c>
      <c r="J256" s="321">
        <v>1654.9166666666665</v>
      </c>
      <c r="K256" s="320">
        <v>1615.75</v>
      </c>
      <c r="L256" s="320">
        <v>1578.55</v>
      </c>
      <c r="M256" s="320">
        <v>0.58367999999999998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2065.9</v>
      </c>
      <c r="D257" s="321">
        <v>2084.9</v>
      </c>
      <c r="E257" s="321">
        <v>2032.5</v>
      </c>
      <c r="F257" s="321">
        <v>1999.1</v>
      </c>
      <c r="G257" s="321">
        <v>1946.6999999999998</v>
      </c>
      <c r="H257" s="321">
        <v>2118.3000000000002</v>
      </c>
      <c r="I257" s="321">
        <v>2170.7000000000007</v>
      </c>
      <c r="J257" s="321">
        <v>2204.1000000000004</v>
      </c>
      <c r="K257" s="320">
        <v>2137.3000000000002</v>
      </c>
      <c r="L257" s="320">
        <v>2051.5</v>
      </c>
      <c r="M257" s="320">
        <v>9.493E-2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96.1</v>
      </c>
      <c r="D258" s="321">
        <v>95.566666666666663</v>
      </c>
      <c r="E258" s="321">
        <v>94.633333333333326</v>
      </c>
      <c r="F258" s="321">
        <v>93.166666666666657</v>
      </c>
      <c r="G258" s="321">
        <v>92.23333333333332</v>
      </c>
      <c r="H258" s="321">
        <v>97.033333333333331</v>
      </c>
      <c r="I258" s="321">
        <v>97.966666666666669</v>
      </c>
      <c r="J258" s="321">
        <v>99.433333333333337</v>
      </c>
      <c r="K258" s="320">
        <v>96.5</v>
      </c>
      <c r="L258" s="320">
        <v>94.1</v>
      </c>
      <c r="M258" s="320">
        <v>8.0182800000000007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553.04999999999995</v>
      </c>
      <c r="D259" s="321">
        <v>551.51666666666665</v>
      </c>
      <c r="E259" s="321">
        <v>544.7833333333333</v>
      </c>
      <c r="F259" s="321">
        <v>536.51666666666665</v>
      </c>
      <c r="G259" s="321">
        <v>529.7833333333333</v>
      </c>
      <c r="H259" s="321">
        <v>559.7833333333333</v>
      </c>
      <c r="I259" s="321">
        <v>566.51666666666665</v>
      </c>
      <c r="J259" s="321">
        <v>574.7833333333333</v>
      </c>
      <c r="K259" s="320">
        <v>558.25</v>
      </c>
      <c r="L259" s="320">
        <v>543.25</v>
      </c>
      <c r="M259" s="320">
        <v>47.993850000000002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2726.45</v>
      </c>
      <c r="D260" s="321">
        <v>2735.0833333333335</v>
      </c>
      <c r="E260" s="321">
        <v>2691.3666666666668</v>
      </c>
      <c r="F260" s="321">
        <v>2656.2833333333333</v>
      </c>
      <c r="G260" s="321">
        <v>2612.5666666666666</v>
      </c>
      <c r="H260" s="321">
        <v>2770.166666666667</v>
      </c>
      <c r="I260" s="321">
        <v>2813.8833333333332</v>
      </c>
      <c r="J260" s="321">
        <v>2848.9666666666672</v>
      </c>
      <c r="K260" s="320">
        <v>2778.8</v>
      </c>
      <c r="L260" s="320">
        <v>2700</v>
      </c>
      <c r="M260" s="320">
        <v>1.11693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462</v>
      </c>
      <c r="D261" s="321">
        <v>462.33333333333331</v>
      </c>
      <c r="E261" s="321">
        <v>455.76666666666665</v>
      </c>
      <c r="F261" s="321">
        <v>449.53333333333336</v>
      </c>
      <c r="G261" s="321">
        <v>442.9666666666667</v>
      </c>
      <c r="H261" s="321">
        <v>468.56666666666661</v>
      </c>
      <c r="I261" s="321">
        <v>475.13333333333333</v>
      </c>
      <c r="J261" s="321">
        <v>481.36666666666656</v>
      </c>
      <c r="K261" s="320">
        <v>468.9</v>
      </c>
      <c r="L261" s="320">
        <v>456.1</v>
      </c>
      <c r="M261" s="320">
        <v>1.36069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365.1</v>
      </c>
      <c r="D262" s="321">
        <v>364.2166666666667</v>
      </c>
      <c r="E262" s="321">
        <v>341.03333333333342</v>
      </c>
      <c r="F262" s="321">
        <v>316.9666666666667</v>
      </c>
      <c r="G262" s="321">
        <v>293.78333333333342</v>
      </c>
      <c r="H262" s="321">
        <v>388.28333333333342</v>
      </c>
      <c r="I262" s="321">
        <v>411.4666666666667</v>
      </c>
      <c r="J262" s="321">
        <v>435.53333333333342</v>
      </c>
      <c r="K262" s="320">
        <v>387.4</v>
      </c>
      <c r="L262" s="320">
        <v>340.15</v>
      </c>
      <c r="M262" s="320">
        <v>94.491429999999994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124.1</v>
      </c>
      <c r="D263" s="321">
        <v>125.73333333333333</v>
      </c>
      <c r="E263" s="321">
        <v>122.01666666666668</v>
      </c>
      <c r="F263" s="321">
        <v>119.93333333333335</v>
      </c>
      <c r="G263" s="321">
        <v>116.2166666666667</v>
      </c>
      <c r="H263" s="321">
        <v>127.81666666666666</v>
      </c>
      <c r="I263" s="321">
        <v>131.53333333333333</v>
      </c>
      <c r="J263" s="321">
        <v>133.61666666666665</v>
      </c>
      <c r="K263" s="320">
        <v>129.44999999999999</v>
      </c>
      <c r="L263" s="320">
        <v>123.65</v>
      </c>
      <c r="M263" s="320">
        <v>13.952299999999999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70.900000000000006</v>
      </c>
      <c r="D264" s="321">
        <v>70.95</v>
      </c>
      <c r="E264" s="321">
        <v>70.2</v>
      </c>
      <c r="F264" s="321">
        <v>69.5</v>
      </c>
      <c r="G264" s="321">
        <v>68.75</v>
      </c>
      <c r="H264" s="321">
        <v>71.650000000000006</v>
      </c>
      <c r="I264" s="321">
        <v>72.400000000000006</v>
      </c>
      <c r="J264" s="321">
        <v>73.100000000000009</v>
      </c>
      <c r="K264" s="320">
        <v>71.7</v>
      </c>
      <c r="L264" s="320">
        <v>70.25</v>
      </c>
      <c r="M264" s="320">
        <v>9.8368500000000001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204.75</v>
      </c>
      <c r="D265" s="321">
        <v>203.25</v>
      </c>
      <c r="E265" s="321">
        <v>200.5</v>
      </c>
      <c r="F265" s="321">
        <v>196.25</v>
      </c>
      <c r="G265" s="321">
        <v>193.5</v>
      </c>
      <c r="H265" s="321">
        <v>207.5</v>
      </c>
      <c r="I265" s="321">
        <v>210.25</v>
      </c>
      <c r="J265" s="321">
        <v>214.5</v>
      </c>
      <c r="K265" s="320">
        <v>206</v>
      </c>
      <c r="L265" s="320">
        <v>199</v>
      </c>
      <c r="M265" s="320">
        <v>6.3689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387</v>
      </c>
      <c r="D266" s="321">
        <v>385.25</v>
      </c>
      <c r="E266" s="321">
        <v>378.75</v>
      </c>
      <c r="F266" s="321">
        <v>370.5</v>
      </c>
      <c r="G266" s="321">
        <v>364</v>
      </c>
      <c r="H266" s="321">
        <v>393.5</v>
      </c>
      <c r="I266" s="321">
        <v>400</v>
      </c>
      <c r="J266" s="321">
        <v>408.25</v>
      </c>
      <c r="K266" s="320">
        <v>391.75</v>
      </c>
      <c r="L266" s="320">
        <v>377</v>
      </c>
      <c r="M266" s="320">
        <v>0.86294000000000004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342.15</v>
      </c>
      <c r="D267" s="321">
        <v>333.09999999999997</v>
      </c>
      <c r="E267" s="321">
        <v>324.04999999999995</v>
      </c>
      <c r="F267" s="321">
        <v>305.95</v>
      </c>
      <c r="G267" s="321">
        <v>296.89999999999998</v>
      </c>
      <c r="H267" s="321">
        <v>351.19999999999993</v>
      </c>
      <c r="I267" s="321">
        <v>360.25</v>
      </c>
      <c r="J267" s="321">
        <v>378.34999999999991</v>
      </c>
      <c r="K267" s="320">
        <v>342.15</v>
      </c>
      <c r="L267" s="320">
        <v>315</v>
      </c>
      <c r="M267" s="320">
        <v>6.4925899999999999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767.85</v>
      </c>
      <c r="D268" s="321">
        <v>767.36666666666667</v>
      </c>
      <c r="E268" s="321">
        <v>758.88333333333333</v>
      </c>
      <c r="F268" s="321">
        <v>749.91666666666663</v>
      </c>
      <c r="G268" s="321">
        <v>741.43333333333328</v>
      </c>
      <c r="H268" s="321">
        <v>776.33333333333337</v>
      </c>
      <c r="I268" s="321">
        <v>784.81666666666672</v>
      </c>
      <c r="J268" s="321">
        <v>793.78333333333342</v>
      </c>
      <c r="K268" s="320">
        <v>775.85</v>
      </c>
      <c r="L268" s="320">
        <v>758.4</v>
      </c>
      <c r="M268" s="320">
        <v>58.667400000000001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2844.7</v>
      </c>
      <c r="D269" s="321">
        <v>2815.5166666666664</v>
      </c>
      <c r="E269" s="321">
        <v>2770.0333333333328</v>
      </c>
      <c r="F269" s="321">
        <v>2695.3666666666663</v>
      </c>
      <c r="G269" s="321">
        <v>2649.8833333333328</v>
      </c>
      <c r="H269" s="321">
        <v>2890.1833333333329</v>
      </c>
      <c r="I269" s="321">
        <v>2935.6666666666665</v>
      </c>
      <c r="J269" s="321">
        <v>3010.333333333333</v>
      </c>
      <c r="K269" s="320">
        <v>2861</v>
      </c>
      <c r="L269" s="320">
        <v>2740.85</v>
      </c>
      <c r="M269" s="320">
        <v>13.386649999999999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519.95000000000005</v>
      </c>
      <c r="D270" s="321">
        <v>516.55000000000007</v>
      </c>
      <c r="E270" s="321">
        <v>500.40000000000009</v>
      </c>
      <c r="F270" s="321">
        <v>480.85</v>
      </c>
      <c r="G270" s="321">
        <v>464.70000000000005</v>
      </c>
      <c r="H270" s="321">
        <v>536.10000000000014</v>
      </c>
      <c r="I270" s="321">
        <v>552.25</v>
      </c>
      <c r="J270" s="321">
        <v>571.80000000000018</v>
      </c>
      <c r="K270" s="320">
        <v>532.70000000000005</v>
      </c>
      <c r="L270" s="320">
        <v>497</v>
      </c>
      <c r="M270" s="320">
        <v>18.267880000000002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461.75</v>
      </c>
      <c r="D271" s="321">
        <v>466.25</v>
      </c>
      <c r="E271" s="321">
        <v>455.55</v>
      </c>
      <c r="F271" s="321">
        <v>449.35</v>
      </c>
      <c r="G271" s="321">
        <v>438.65000000000003</v>
      </c>
      <c r="H271" s="321">
        <v>472.45</v>
      </c>
      <c r="I271" s="321">
        <v>483.15000000000003</v>
      </c>
      <c r="J271" s="321">
        <v>489.34999999999997</v>
      </c>
      <c r="K271" s="320">
        <v>476.95</v>
      </c>
      <c r="L271" s="320">
        <v>460.05</v>
      </c>
      <c r="M271" s="320">
        <v>0.76854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860.95</v>
      </c>
      <c r="D272" s="321">
        <v>870.98333333333323</v>
      </c>
      <c r="E272" s="321">
        <v>841.96666666666647</v>
      </c>
      <c r="F272" s="321">
        <v>822.98333333333323</v>
      </c>
      <c r="G272" s="321">
        <v>793.96666666666647</v>
      </c>
      <c r="H272" s="321">
        <v>889.96666666666647</v>
      </c>
      <c r="I272" s="321">
        <v>918.98333333333312</v>
      </c>
      <c r="J272" s="321">
        <v>937.96666666666647</v>
      </c>
      <c r="K272" s="320">
        <v>900</v>
      </c>
      <c r="L272" s="320">
        <v>852</v>
      </c>
      <c r="M272" s="320">
        <v>8.6964199999999998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154.80000000000001</v>
      </c>
      <c r="D273" s="321">
        <v>154.50000000000003</v>
      </c>
      <c r="E273" s="321">
        <v>152.10000000000005</v>
      </c>
      <c r="F273" s="321">
        <v>149.40000000000003</v>
      </c>
      <c r="G273" s="321">
        <v>147.00000000000006</v>
      </c>
      <c r="H273" s="321">
        <v>157.20000000000005</v>
      </c>
      <c r="I273" s="321">
        <v>159.60000000000002</v>
      </c>
      <c r="J273" s="321">
        <v>162.30000000000004</v>
      </c>
      <c r="K273" s="320">
        <v>156.9</v>
      </c>
      <c r="L273" s="320">
        <v>151.80000000000001</v>
      </c>
      <c r="M273" s="320">
        <v>2.97593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1032.0999999999999</v>
      </c>
      <c r="D274" s="321">
        <v>1030.8833333333332</v>
      </c>
      <c r="E274" s="321">
        <v>1021.1666666666665</v>
      </c>
      <c r="F274" s="321">
        <v>1010.2333333333333</v>
      </c>
      <c r="G274" s="321">
        <v>1000.5166666666667</v>
      </c>
      <c r="H274" s="321">
        <v>1041.8166666666664</v>
      </c>
      <c r="I274" s="321">
        <v>1051.5333333333331</v>
      </c>
      <c r="J274" s="321">
        <v>1062.4666666666662</v>
      </c>
      <c r="K274" s="320">
        <v>1040.5999999999999</v>
      </c>
      <c r="L274" s="320">
        <v>1019.95</v>
      </c>
      <c r="M274" s="320">
        <v>0.97233999999999998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390.2</v>
      </c>
      <c r="D275" s="321">
        <v>388.73333333333335</v>
      </c>
      <c r="E275" s="321">
        <v>386.4666666666667</v>
      </c>
      <c r="F275" s="321">
        <v>382.73333333333335</v>
      </c>
      <c r="G275" s="321">
        <v>380.4666666666667</v>
      </c>
      <c r="H275" s="321">
        <v>392.4666666666667</v>
      </c>
      <c r="I275" s="321">
        <v>394.73333333333335</v>
      </c>
      <c r="J275" s="321">
        <v>398.4666666666667</v>
      </c>
      <c r="K275" s="320">
        <v>391</v>
      </c>
      <c r="L275" s="320">
        <v>385</v>
      </c>
      <c r="M275" s="320">
        <v>0.62649999999999995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64</v>
      </c>
      <c r="D276" s="321">
        <v>64.433333333333323</v>
      </c>
      <c r="E276" s="321">
        <v>63.416666666666643</v>
      </c>
      <c r="F276" s="321">
        <v>62.833333333333321</v>
      </c>
      <c r="G276" s="321">
        <v>61.816666666666642</v>
      </c>
      <c r="H276" s="321">
        <v>65.016666666666652</v>
      </c>
      <c r="I276" s="321">
        <v>66.033333333333331</v>
      </c>
      <c r="J276" s="321">
        <v>66.616666666666646</v>
      </c>
      <c r="K276" s="320">
        <v>65.45</v>
      </c>
      <c r="L276" s="320">
        <v>63.85</v>
      </c>
      <c r="M276" s="320">
        <v>5.8431699999999998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468.7</v>
      </c>
      <c r="D277" s="321">
        <v>464.86666666666662</v>
      </c>
      <c r="E277" s="321">
        <v>458.83333333333326</v>
      </c>
      <c r="F277" s="321">
        <v>448.96666666666664</v>
      </c>
      <c r="G277" s="321">
        <v>442.93333333333328</v>
      </c>
      <c r="H277" s="321">
        <v>474.73333333333323</v>
      </c>
      <c r="I277" s="321">
        <v>480.76666666666665</v>
      </c>
      <c r="J277" s="321">
        <v>490.63333333333321</v>
      </c>
      <c r="K277" s="320">
        <v>470.9</v>
      </c>
      <c r="L277" s="320">
        <v>455</v>
      </c>
      <c r="M277" s="320">
        <v>1.64188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50.25</v>
      </c>
      <c r="D278" s="321">
        <v>49.933333333333337</v>
      </c>
      <c r="E278" s="321">
        <v>49.016666666666673</v>
      </c>
      <c r="F278" s="321">
        <v>47.783333333333339</v>
      </c>
      <c r="G278" s="321">
        <v>46.866666666666674</v>
      </c>
      <c r="H278" s="321">
        <v>51.166666666666671</v>
      </c>
      <c r="I278" s="321">
        <v>52.083333333333329</v>
      </c>
      <c r="J278" s="321">
        <v>53.31666666666667</v>
      </c>
      <c r="K278" s="320">
        <v>50.85</v>
      </c>
      <c r="L278" s="320">
        <v>48.7</v>
      </c>
      <c r="M278" s="320">
        <v>25.747890000000002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399.55</v>
      </c>
      <c r="D279" s="321">
        <v>402.81666666666661</v>
      </c>
      <c r="E279" s="321">
        <v>393.13333333333321</v>
      </c>
      <c r="F279" s="321">
        <v>386.71666666666658</v>
      </c>
      <c r="G279" s="321">
        <v>377.03333333333319</v>
      </c>
      <c r="H279" s="321">
        <v>409.23333333333323</v>
      </c>
      <c r="I279" s="321">
        <v>418.91666666666663</v>
      </c>
      <c r="J279" s="321">
        <v>425.33333333333326</v>
      </c>
      <c r="K279" s="320">
        <v>412.5</v>
      </c>
      <c r="L279" s="320">
        <v>396.4</v>
      </c>
      <c r="M279" s="320">
        <v>4.5377799999999997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1242.25</v>
      </c>
      <c r="D280" s="321">
        <v>1247.2166666666667</v>
      </c>
      <c r="E280" s="321">
        <v>1219.4333333333334</v>
      </c>
      <c r="F280" s="321">
        <v>1196.6166666666668</v>
      </c>
      <c r="G280" s="321">
        <v>1168.8333333333335</v>
      </c>
      <c r="H280" s="321">
        <v>1270.0333333333333</v>
      </c>
      <c r="I280" s="321">
        <v>1297.8166666666666</v>
      </c>
      <c r="J280" s="321">
        <v>1320.6333333333332</v>
      </c>
      <c r="K280" s="320">
        <v>1275</v>
      </c>
      <c r="L280" s="320">
        <v>1224.4000000000001</v>
      </c>
      <c r="M280" s="320">
        <v>1.6289400000000001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277.7</v>
      </c>
      <c r="D281" s="321">
        <v>279.46666666666664</v>
      </c>
      <c r="E281" s="321">
        <v>275.23333333333329</v>
      </c>
      <c r="F281" s="321">
        <v>272.76666666666665</v>
      </c>
      <c r="G281" s="321">
        <v>268.5333333333333</v>
      </c>
      <c r="H281" s="321">
        <v>281.93333333333328</v>
      </c>
      <c r="I281" s="321">
        <v>286.16666666666663</v>
      </c>
      <c r="J281" s="321">
        <v>288.63333333333327</v>
      </c>
      <c r="K281" s="320">
        <v>283.7</v>
      </c>
      <c r="L281" s="320">
        <v>277</v>
      </c>
      <c r="M281" s="320">
        <v>1.83809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1750.4</v>
      </c>
      <c r="D282" s="321">
        <v>1752</v>
      </c>
      <c r="E282" s="321">
        <v>1728.4</v>
      </c>
      <c r="F282" s="321">
        <v>1706.4</v>
      </c>
      <c r="G282" s="321">
        <v>1682.8000000000002</v>
      </c>
      <c r="H282" s="321">
        <v>1774</v>
      </c>
      <c r="I282" s="321">
        <v>1797.6</v>
      </c>
      <c r="J282" s="321">
        <v>1819.6</v>
      </c>
      <c r="K282" s="320">
        <v>1775.6</v>
      </c>
      <c r="L282" s="320">
        <v>1730</v>
      </c>
      <c r="M282" s="320">
        <v>19.601410000000001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547.35</v>
      </c>
      <c r="D283" s="321">
        <v>550.61666666666667</v>
      </c>
      <c r="E283" s="321">
        <v>537.73333333333335</v>
      </c>
      <c r="F283" s="321">
        <v>528.11666666666667</v>
      </c>
      <c r="G283" s="321">
        <v>515.23333333333335</v>
      </c>
      <c r="H283" s="321">
        <v>560.23333333333335</v>
      </c>
      <c r="I283" s="321">
        <v>573.11666666666679</v>
      </c>
      <c r="J283" s="321">
        <v>582.73333333333335</v>
      </c>
      <c r="K283" s="320">
        <v>563.5</v>
      </c>
      <c r="L283" s="320">
        <v>541</v>
      </c>
      <c r="M283" s="320">
        <v>15.936249999999999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673.6</v>
      </c>
      <c r="D284" s="321">
        <v>680.86666666666667</v>
      </c>
      <c r="E284" s="321">
        <v>651.73333333333335</v>
      </c>
      <c r="F284" s="321">
        <v>629.86666666666667</v>
      </c>
      <c r="G284" s="321">
        <v>600.73333333333335</v>
      </c>
      <c r="H284" s="321">
        <v>702.73333333333335</v>
      </c>
      <c r="I284" s="321">
        <v>731.86666666666679</v>
      </c>
      <c r="J284" s="321">
        <v>753.73333333333335</v>
      </c>
      <c r="K284" s="320">
        <v>710</v>
      </c>
      <c r="L284" s="320">
        <v>659</v>
      </c>
      <c r="M284" s="320">
        <v>4.7741899999999999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238</v>
      </c>
      <c r="D285" s="321">
        <v>240.18333333333331</v>
      </c>
      <c r="E285" s="321">
        <v>234.36666666666662</v>
      </c>
      <c r="F285" s="321">
        <v>230.73333333333332</v>
      </c>
      <c r="G285" s="321">
        <v>224.91666666666663</v>
      </c>
      <c r="H285" s="321">
        <v>243.81666666666661</v>
      </c>
      <c r="I285" s="321">
        <v>249.63333333333327</v>
      </c>
      <c r="J285" s="321">
        <v>253.26666666666659</v>
      </c>
      <c r="K285" s="320">
        <v>246</v>
      </c>
      <c r="L285" s="320">
        <v>236.55</v>
      </c>
      <c r="M285" s="320">
        <v>4.7222099999999996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1326.7</v>
      </c>
      <c r="D286" s="321">
        <v>1326.7666666666667</v>
      </c>
      <c r="E286" s="321">
        <v>1320.9333333333334</v>
      </c>
      <c r="F286" s="321">
        <v>1315.1666666666667</v>
      </c>
      <c r="G286" s="321">
        <v>1309.3333333333335</v>
      </c>
      <c r="H286" s="321">
        <v>1332.5333333333333</v>
      </c>
      <c r="I286" s="321">
        <v>1338.3666666666668</v>
      </c>
      <c r="J286" s="321">
        <v>1344.1333333333332</v>
      </c>
      <c r="K286" s="320">
        <v>1332.6</v>
      </c>
      <c r="L286" s="320">
        <v>1321</v>
      </c>
      <c r="M286" s="320">
        <v>9.1069999999999998E-2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618.70000000000005</v>
      </c>
      <c r="D287" s="321">
        <v>615.9</v>
      </c>
      <c r="E287" s="321">
        <v>608.79999999999995</v>
      </c>
      <c r="F287" s="321">
        <v>598.9</v>
      </c>
      <c r="G287" s="321">
        <v>591.79999999999995</v>
      </c>
      <c r="H287" s="321">
        <v>625.79999999999995</v>
      </c>
      <c r="I287" s="321">
        <v>632.90000000000009</v>
      </c>
      <c r="J287" s="321">
        <v>642.79999999999995</v>
      </c>
      <c r="K287" s="320">
        <v>623</v>
      </c>
      <c r="L287" s="320">
        <v>606</v>
      </c>
      <c r="M287" s="320">
        <v>2.1398299999999999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82.05</v>
      </c>
      <c r="D288" s="321">
        <v>82.13333333333334</v>
      </c>
      <c r="E288" s="321">
        <v>80.816666666666677</v>
      </c>
      <c r="F288" s="321">
        <v>79.583333333333343</v>
      </c>
      <c r="G288" s="321">
        <v>78.26666666666668</v>
      </c>
      <c r="H288" s="321">
        <v>83.366666666666674</v>
      </c>
      <c r="I288" s="321">
        <v>84.683333333333337</v>
      </c>
      <c r="J288" s="321">
        <v>85.916666666666671</v>
      </c>
      <c r="K288" s="320">
        <v>83.45</v>
      </c>
      <c r="L288" s="320">
        <v>80.900000000000006</v>
      </c>
      <c r="M288" s="320">
        <v>53.755569999999999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2696.95</v>
      </c>
      <c r="D289" s="321">
        <v>2696.4666666666667</v>
      </c>
      <c r="E289" s="321">
        <v>2652.4833333333336</v>
      </c>
      <c r="F289" s="321">
        <v>2608.0166666666669</v>
      </c>
      <c r="G289" s="321">
        <v>2564.0333333333338</v>
      </c>
      <c r="H289" s="321">
        <v>2740.9333333333334</v>
      </c>
      <c r="I289" s="321">
        <v>2784.9166666666661</v>
      </c>
      <c r="J289" s="321">
        <v>2829.3833333333332</v>
      </c>
      <c r="K289" s="320">
        <v>2740.45</v>
      </c>
      <c r="L289" s="320">
        <v>2652</v>
      </c>
      <c r="M289" s="320">
        <v>1.65089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378.9</v>
      </c>
      <c r="D290" s="321">
        <v>379.8</v>
      </c>
      <c r="E290" s="321">
        <v>373.1</v>
      </c>
      <c r="F290" s="321">
        <v>367.3</v>
      </c>
      <c r="G290" s="321">
        <v>360.6</v>
      </c>
      <c r="H290" s="321">
        <v>385.6</v>
      </c>
      <c r="I290" s="321">
        <v>392.29999999999995</v>
      </c>
      <c r="J290" s="321">
        <v>398.1</v>
      </c>
      <c r="K290" s="320">
        <v>386.5</v>
      </c>
      <c r="L290" s="320">
        <v>374</v>
      </c>
      <c r="M290" s="320">
        <v>1.68045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598.04999999999995</v>
      </c>
      <c r="D291" s="321">
        <v>597.08333333333337</v>
      </c>
      <c r="E291" s="321">
        <v>594.16666666666674</v>
      </c>
      <c r="F291" s="321">
        <v>590.28333333333342</v>
      </c>
      <c r="G291" s="321">
        <v>587.36666666666679</v>
      </c>
      <c r="H291" s="321">
        <v>600.9666666666667</v>
      </c>
      <c r="I291" s="321">
        <v>603.88333333333344</v>
      </c>
      <c r="J291" s="321">
        <v>607.76666666666665</v>
      </c>
      <c r="K291" s="320">
        <v>600</v>
      </c>
      <c r="L291" s="320">
        <v>593.20000000000005</v>
      </c>
      <c r="M291" s="320">
        <v>8.4073100000000007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10030.4</v>
      </c>
      <c r="D292" s="321">
        <v>10000.283333333335</v>
      </c>
      <c r="E292" s="321">
        <v>9920.5666666666693</v>
      </c>
      <c r="F292" s="321">
        <v>9810.7333333333354</v>
      </c>
      <c r="G292" s="321">
        <v>9731.0166666666701</v>
      </c>
      <c r="H292" s="321">
        <v>10110.116666666669</v>
      </c>
      <c r="I292" s="321">
        <v>10189.833333333332</v>
      </c>
      <c r="J292" s="321">
        <v>10299.666666666668</v>
      </c>
      <c r="K292" s="320">
        <v>10080</v>
      </c>
      <c r="L292" s="320">
        <v>9890.4500000000007</v>
      </c>
      <c r="M292" s="320">
        <v>3.4369999999999998E-2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66.150000000000006</v>
      </c>
      <c r="D293" s="321">
        <v>66.63333333333334</v>
      </c>
      <c r="E293" s="321">
        <v>64.76666666666668</v>
      </c>
      <c r="F293" s="321">
        <v>63.38333333333334</v>
      </c>
      <c r="G293" s="321">
        <v>61.51666666666668</v>
      </c>
      <c r="H293" s="321">
        <v>68.01666666666668</v>
      </c>
      <c r="I293" s="321">
        <v>69.883333333333326</v>
      </c>
      <c r="J293" s="321">
        <v>71.26666666666668</v>
      </c>
      <c r="K293" s="320">
        <v>68.5</v>
      </c>
      <c r="L293" s="320">
        <v>65.25</v>
      </c>
      <c r="M293" s="320">
        <v>91.910499999999999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376.75</v>
      </c>
      <c r="D294" s="321">
        <v>377.9666666666667</v>
      </c>
      <c r="E294" s="321">
        <v>371.13333333333338</v>
      </c>
      <c r="F294" s="321">
        <v>365.51666666666671</v>
      </c>
      <c r="G294" s="321">
        <v>358.68333333333339</v>
      </c>
      <c r="H294" s="321">
        <v>383.58333333333337</v>
      </c>
      <c r="I294" s="321">
        <v>390.41666666666663</v>
      </c>
      <c r="J294" s="321">
        <v>396.03333333333336</v>
      </c>
      <c r="K294" s="320">
        <v>384.8</v>
      </c>
      <c r="L294" s="320">
        <v>372.35</v>
      </c>
      <c r="M294" s="320">
        <v>18.564360000000001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3532.4</v>
      </c>
      <c r="D295" s="321">
        <v>3579.1333333333332</v>
      </c>
      <c r="E295" s="321">
        <v>3458.2666666666664</v>
      </c>
      <c r="F295" s="321">
        <v>3384.1333333333332</v>
      </c>
      <c r="G295" s="321">
        <v>3263.2666666666664</v>
      </c>
      <c r="H295" s="321">
        <v>3653.2666666666664</v>
      </c>
      <c r="I295" s="321">
        <v>3774.1333333333332</v>
      </c>
      <c r="J295" s="321">
        <v>3848.2666666666664</v>
      </c>
      <c r="K295" s="320">
        <v>3700</v>
      </c>
      <c r="L295" s="320">
        <v>3505</v>
      </c>
      <c r="M295" s="320">
        <v>1.80566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1093.8</v>
      </c>
      <c r="D296" s="321">
        <v>1106.9666666666665</v>
      </c>
      <c r="E296" s="321">
        <v>1077.083333333333</v>
      </c>
      <c r="F296" s="321">
        <v>1060.3666666666666</v>
      </c>
      <c r="G296" s="321">
        <v>1030.4833333333331</v>
      </c>
      <c r="H296" s="321">
        <v>1123.6833333333329</v>
      </c>
      <c r="I296" s="321">
        <v>1153.5666666666666</v>
      </c>
      <c r="J296" s="321">
        <v>1170.2833333333328</v>
      </c>
      <c r="K296" s="320">
        <v>1136.8499999999999</v>
      </c>
      <c r="L296" s="320">
        <v>1090.25</v>
      </c>
      <c r="M296" s="320">
        <v>1.0116499999999999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1738.35</v>
      </c>
      <c r="D297" s="321">
        <v>1734.4333333333334</v>
      </c>
      <c r="E297" s="321">
        <v>1718.9166666666667</v>
      </c>
      <c r="F297" s="321">
        <v>1699.4833333333333</v>
      </c>
      <c r="G297" s="321">
        <v>1683.9666666666667</v>
      </c>
      <c r="H297" s="321">
        <v>1753.8666666666668</v>
      </c>
      <c r="I297" s="321">
        <v>1769.3833333333332</v>
      </c>
      <c r="J297" s="321">
        <v>1788.8166666666668</v>
      </c>
      <c r="K297" s="320">
        <v>1749.95</v>
      </c>
      <c r="L297" s="320">
        <v>1715</v>
      </c>
      <c r="M297" s="320">
        <v>18.087070000000001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5873.65</v>
      </c>
      <c r="D298" s="321">
        <v>5914.7333333333336</v>
      </c>
      <c r="E298" s="321">
        <v>5760.1166666666668</v>
      </c>
      <c r="F298" s="321">
        <v>5646.583333333333</v>
      </c>
      <c r="G298" s="321">
        <v>5491.9666666666662</v>
      </c>
      <c r="H298" s="321">
        <v>6028.2666666666673</v>
      </c>
      <c r="I298" s="321">
        <v>6182.8833333333341</v>
      </c>
      <c r="J298" s="321">
        <v>6296.4166666666679</v>
      </c>
      <c r="K298" s="320">
        <v>6069.35</v>
      </c>
      <c r="L298" s="320">
        <v>5801.2</v>
      </c>
      <c r="M298" s="320">
        <v>7.44191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4305.1499999999996</v>
      </c>
      <c r="D299" s="321">
        <v>4350.2666666666664</v>
      </c>
      <c r="E299" s="321">
        <v>4216.7833333333328</v>
      </c>
      <c r="F299" s="321">
        <v>4128.4166666666661</v>
      </c>
      <c r="G299" s="321">
        <v>3994.9333333333325</v>
      </c>
      <c r="H299" s="321">
        <v>4438.6333333333332</v>
      </c>
      <c r="I299" s="321">
        <v>4572.1166666666668</v>
      </c>
      <c r="J299" s="321">
        <v>4660.4833333333336</v>
      </c>
      <c r="K299" s="320">
        <v>4483.75</v>
      </c>
      <c r="L299" s="320">
        <v>4261.8999999999996</v>
      </c>
      <c r="M299" s="320">
        <v>6.6816700000000004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770.15</v>
      </c>
      <c r="D300" s="321">
        <v>771.83333333333337</v>
      </c>
      <c r="E300" s="321">
        <v>762.91666666666674</v>
      </c>
      <c r="F300" s="321">
        <v>755.68333333333339</v>
      </c>
      <c r="G300" s="321">
        <v>746.76666666666677</v>
      </c>
      <c r="H300" s="321">
        <v>779.06666666666672</v>
      </c>
      <c r="I300" s="321">
        <v>787.98333333333346</v>
      </c>
      <c r="J300" s="321">
        <v>795.2166666666667</v>
      </c>
      <c r="K300" s="320">
        <v>780.75</v>
      </c>
      <c r="L300" s="320">
        <v>764.6</v>
      </c>
      <c r="M300" s="320">
        <v>6.7569999999999997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2364.3000000000002</v>
      </c>
      <c r="D301" s="321">
        <v>2360.1</v>
      </c>
      <c r="E301" s="321">
        <v>2330.25</v>
      </c>
      <c r="F301" s="321">
        <v>2296.2000000000003</v>
      </c>
      <c r="G301" s="321">
        <v>2266.3500000000004</v>
      </c>
      <c r="H301" s="321">
        <v>2394.1499999999996</v>
      </c>
      <c r="I301" s="321">
        <v>2423.9999999999991</v>
      </c>
      <c r="J301" s="321">
        <v>2458.0499999999993</v>
      </c>
      <c r="K301" s="320">
        <v>2389.9499999999998</v>
      </c>
      <c r="L301" s="320">
        <v>2326.0500000000002</v>
      </c>
      <c r="M301" s="320">
        <v>0.36475999999999997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434.55</v>
      </c>
      <c r="D302" s="321">
        <v>435.20000000000005</v>
      </c>
      <c r="E302" s="321">
        <v>429.80000000000007</v>
      </c>
      <c r="F302" s="321">
        <v>425.05</v>
      </c>
      <c r="G302" s="321">
        <v>419.65000000000003</v>
      </c>
      <c r="H302" s="321">
        <v>439.9500000000001</v>
      </c>
      <c r="I302" s="321">
        <v>445.35000000000008</v>
      </c>
      <c r="J302" s="321">
        <v>450.10000000000014</v>
      </c>
      <c r="K302" s="320">
        <v>440.6</v>
      </c>
      <c r="L302" s="320">
        <v>430.45</v>
      </c>
      <c r="M302" s="320">
        <v>5.7730899999999998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874.1</v>
      </c>
      <c r="D303" s="321">
        <v>869.4</v>
      </c>
      <c r="E303" s="321">
        <v>862.8</v>
      </c>
      <c r="F303" s="321">
        <v>851.5</v>
      </c>
      <c r="G303" s="321">
        <v>844.9</v>
      </c>
      <c r="H303" s="321">
        <v>880.69999999999993</v>
      </c>
      <c r="I303" s="321">
        <v>887.30000000000007</v>
      </c>
      <c r="J303" s="321">
        <v>898.59999999999991</v>
      </c>
      <c r="K303" s="320">
        <v>876</v>
      </c>
      <c r="L303" s="320">
        <v>858.1</v>
      </c>
      <c r="M303" s="320">
        <v>30.768429999999999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177.6</v>
      </c>
      <c r="D304" s="321">
        <v>178.31666666666669</v>
      </c>
      <c r="E304" s="321">
        <v>175.03333333333339</v>
      </c>
      <c r="F304" s="321">
        <v>172.4666666666667</v>
      </c>
      <c r="G304" s="321">
        <v>169.18333333333339</v>
      </c>
      <c r="H304" s="321">
        <v>180.88333333333338</v>
      </c>
      <c r="I304" s="321">
        <v>184.16666666666669</v>
      </c>
      <c r="J304" s="321">
        <v>186.73333333333338</v>
      </c>
      <c r="K304" s="320">
        <v>181.6</v>
      </c>
      <c r="L304" s="320">
        <v>175.75</v>
      </c>
      <c r="M304" s="320">
        <v>47.964149999999997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17.899999999999999</v>
      </c>
      <c r="D305" s="321">
        <v>18</v>
      </c>
      <c r="E305" s="321">
        <v>17.7</v>
      </c>
      <c r="F305" s="321">
        <v>17.5</v>
      </c>
      <c r="G305" s="321">
        <v>17.2</v>
      </c>
      <c r="H305" s="321">
        <v>18.2</v>
      </c>
      <c r="I305" s="321">
        <v>18.499999999999996</v>
      </c>
      <c r="J305" s="321">
        <v>18.7</v>
      </c>
      <c r="K305" s="320">
        <v>18.3</v>
      </c>
      <c r="L305" s="320">
        <v>17.8</v>
      </c>
      <c r="M305" s="320">
        <v>28.850909999999999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194</v>
      </c>
      <c r="D306" s="321">
        <v>194.73333333333335</v>
      </c>
      <c r="E306" s="321">
        <v>191.26666666666671</v>
      </c>
      <c r="F306" s="321">
        <v>188.53333333333336</v>
      </c>
      <c r="G306" s="321">
        <v>185.06666666666672</v>
      </c>
      <c r="H306" s="321">
        <v>197.4666666666667</v>
      </c>
      <c r="I306" s="321">
        <v>200.93333333333334</v>
      </c>
      <c r="J306" s="321">
        <v>203.66666666666669</v>
      </c>
      <c r="K306" s="320">
        <v>198.2</v>
      </c>
      <c r="L306" s="320">
        <v>192</v>
      </c>
      <c r="M306" s="320">
        <v>0.82811000000000001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496.65</v>
      </c>
      <c r="D307" s="321">
        <v>501.7</v>
      </c>
      <c r="E307" s="321">
        <v>488.94999999999993</v>
      </c>
      <c r="F307" s="321">
        <v>481.24999999999994</v>
      </c>
      <c r="G307" s="321">
        <v>468.49999999999989</v>
      </c>
      <c r="H307" s="321">
        <v>509.4</v>
      </c>
      <c r="I307" s="321">
        <v>522.15000000000009</v>
      </c>
      <c r="J307" s="321">
        <v>529.85</v>
      </c>
      <c r="K307" s="320">
        <v>514.45000000000005</v>
      </c>
      <c r="L307" s="320">
        <v>494</v>
      </c>
      <c r="M307" s="320">
        <v>0.87668000000000001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123.1</v>
      </c>
      <c r="D308" s="321">
        <v>122</v>
      </c>
      <c r="E308" s="321">
        <v>120.2</v>
      </c>
      <c r="F308" s="321">
        <v>117.3</v>
      </c>
      <c r="G308" s="321">
        <v>115.5</v>
      </c>
      <c r="H308" s="321">
        <v>124.9</v>
      </c>
      <c r="I308" s="321">
        <v>126.70000000000002</v>
      </c>
      <c r="J308" s="321">
        <v>129.60000000000002</v>
      </c>
      <c r="K308" s="320">
        <v>123.8</v>
      </c>
      <c r="L308" s="320">
        <v>119.1</v>
      </c>
      <c r="M308" s="320">
        <v>41.253509999999999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517.85</v>
      </c>
      <c r="D309" s="321">
        <v>519.20000000000005</v>
      </c>
      <c r="E309" s="321">
        <v>515.20000000000005</v>
      </c>
      <c r="F309" s="321">
        <v>512.54999999999995</v>
      </c>
      <c r="G309" s="321">
        <v>508.54999999999995</v>
      </c>
      <c r="H309" s="321">
        <v>521.85000000000014</v>
      </c>
      <c r="I309" s="321">
        <v>525.85000000000014</v>
      </c>
      <c r="J309" s="321">
        <v>528.50000000000023</v>
      </c>
      <c r="K309" s="320">
        <v>523.20000000000005</v>
      </c>
      <c r="L309" s="320">
        <v>516.54999999999995</v>
      </c>
      <c r="M309" s="320">
        <v>9.3060500000000008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7573.5</v>
      </c>
      <c r="D310" s="321">
        <v>7509.166666666667</v>
      </c>
      <c r="E310" s="321">
        <v>7419.3333333333339</v>
      </c>
      <c r="F310" s="321">
        <v>7265.166666666667</v>
      </c>
      <c r="G310" s="321">
        <v>7175.3333333333339</v>
      </c>
      <c r="H310" s="321">
        <v>7663.3333333333339</v>
      </c>
      <c r="I310" s="321">
        <v>7753.1666666666679</v>
      </c>
      <c r="J310" s="321">
        <v>7907.3333333333339</v>
      </c>
      <c r="K310" s="320">
        <v>7599</v>
      </c>
      <c r="L310" s="320">
        <v>7355</v>
      </c>
      <c r="M310" s="320">
        <v>5.51783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2904.05</v>
      </c>
      <c r="D311" s="321">
        <v>2929.4166666666665</v>
      </c>
      <c r="E311" s="321">
        <v>2839.0333333333328</v>
      </c>
      <c r="F311" s="321">
        <v>2774.0166666666664</v>
      </c>
      <c r="G311" s="321">
        <v>2683.6333333333328</v>
      </c>
      <c r="H311" s="321">
        <v>2994.4333333333329</v>
      </c>
      <c r="I311" s="321">
        <v>3084.8166666666671</v>
      </c>
      <c r="J311" s="321">
        <v>3149.833333333333</v>
      </c>
      <c r="K311" s="320">
        <v>3019.8</v>
      </c>
      <c r="L311" s="320">
        <v>2864.4</v>
      </c>
      <c r="M311" s="320">
        <v>1.1128400000000001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372.7</v>
      </c>
      <c r="D312" s="321">
        <v>371.86666666666662</v>
      </c>
      <c r="E312" s="321">
        <v>364.93333333333322</v>
      </c>
      <c r="F312" s="321">
        <v>357.16666666666663</v>
      </c>
      <c r="G312" s="321">
        <v>350.23333333333323</v>
      </c>
      <c r="H312" s="321">
        <v>379.63333333333321</v>
      </c>
      <c r="I312" s="321">
        <v>386.56666666666661</v>
      </c>
      <c r="J312" s="321">
        <v>394.3333333333332</v>
      </c>
      <c r="K312" s="320">
        <v>378.8</v>
      </c>
      <c r="L312" s="320">
        <v>364.1</v>
      </c>
      <c r="M312" s="320">
        <v>10.255140000000001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331.3</v>
      </c>
      <c r="D313" s="321">
        <v>324.76666666666665</v>
      </c>
      <c r="E313" s="321">
        <v>311.83333333333331</v>
      </c>
      <c r="F313" s="321">
        <v>292.36666666666667</v>
      </c>
      <c r="G313" s="321">
        <v>279.43333333333334</v>
      </c>
      <c r="H313" s="321">
        <v>344.23333333333329</v>
      </c>
      <c r="I313" s="321">
        <v>357.16666666666669</v>
      </c>
      <c r="J313" s="321">
        <v>376.63333333333327</v>
      </c>
      <c r="K313" s="320">
        <v>337.7</v>
      </c>
      <c r="L313" s="320">
        <v>305.3</v>
      </c>
      <c r="M313" s="320">
        <v>44.746299999999998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886.9</v>
      </c>
      <c r="D314" s="321">
        <v>884.25</v>
      </c>
      <c r="E314" s="321">
        <v>869.5</v>
      </c>
      <c r="F314" s="321">
        <v>852.1</v>
      </c>
      <c r="G314" s="321">
        <v>837.35</v>
      </c>
      <c r="H314" s="321">
        <v>901.65</v>
      </c>
      <c r="I314" s="321">
        <v>916.4</v>
      </c>
      <c r="J314" s="321">
        <v>933.8</v>
      </c>
      <c r="K314" s="320">
        <v>899</v>
      </c>
      <c r="L314" s="320">
        <v>866.85</v>
      </c>
      <c r="M314" s="320">
        <v>15.34952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1381</v>
      </c>
      <c r="D315" s="321">
        <v>1382.2166666666665</v>
      </c>
      <c r="E315" s="321">
        <v>1365.9333333333329</v>
      </c>
      <c r="F315" s="321">
        <v>1350.8666666666666</v>
      </c>
      <c r="G315" s="321">
        <v>1334.583333333333</v>
      </c>
      <c r="H315" s="321">
        <v>1397.2833333333328</v>
      </c>
      <c r="I315" s="321">
        <v>1413.5666666666662</v>
      </c>
      <c r="J315" s="321">
        <v>1428.6333333333328</v>
      </c>
      <c r="K315" s="320">
        <v>1398.5</v>
      </c>
      <c r="L315" s="320">
        <v>1367.15</v>
      </c>
      <c r="M315" s="320">
        <v>1.6492899999999999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2421.4499999999998</v>
      </c>
      <c r="D316" s="321">
        <v>2434.0499999999997</v>
      </c>
      <c r="E316" s="321">
        <v>2384.5999999999995</v>
      </c>
      <c r="F316" s="321">
        <v>2347.7499999999995</v>
      </c>
      <c r="G316" s="321">
        <v>2298.2999999999993</v>
      </c>
      <c r="H316" s="321">
        <v>2470.8999999999996</v>
      </c>
      <c r="I316" s="321">
        <v>2520.3499999999995</v>
      </c>
      <c r="J316" s="321">
        <v>2557.1999999999998</v>
      </c>
      <c r="K316" s="320">
        <v>2483.5</v>
      </c>
      <c r="L316" s="320">
        <v>2397.1999999999998</v>
      </c>
      <c r="M316" s="320">
        <v>1.97549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772.8</v>
      </c>
      <c r="D317" s="321">
        <v>772.36666666666679</v>
      </c>
      <c r="E317" s="321">
        <v>755.38333333333355</v>
      </c>
      <c r="F317" s="321">
        <v>737.96666666666681</v>
      </c>
      <c r="G317" s="321">
        <v>720.98333333333358</v>
      </c>
      <c r="H317" s="321">
        <v>789.78333333333353</v>
      </c>
      <c r="I317" s="321">
        <v>806.76666666666665</v>
      </c>
      <c r="J317" s="321">
        <v>824.18333333333351</v>
      </c>
      <c r="K317" s="320">
        <v>789.35</v>
      </c>
      <c r="L317" s="320">
        <v>754.95</v>
      </c>
      <c r="M317" s="320">
        <v>4.6428099999999999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823.85</v>
      </c>
      <c r="D318" s="321">
        <v>824.95000000000016</v>
      </c>
      <c r="E318" s="321">
        <v>813.95000000000027</v>
      </c>
      <c r="F318" s="321">
        <v>804.05000000000007</v>
      </c>
      <c r="G318" s="321">
        <v>793.05000000000018</v>
      </c>
      <c r="H318" s="321">
        <v>834.85000000000036</v>
      </c>
      <c r="I318" s="321">
        <v>845.85000000000014</v>
      </c>
      <c r="J318" s="321">
        <v>855.75000000000045</v>
      </c>
      <c r="K318" s="320">
        <v>835.95</v>
      </c>
      <c r="L318" s="320">
        <v>815.05</v>
      </c>
      <c r="M318" s="320">
        <v>2.78139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264.60000000000002</v>
      </c>
      <c r="D319" s="321">
        <v>258</v>
      </c>
      <c r="E319" s="321">
        <v>249</v>
      </c>
      <c r="F319" s="321">
        <v>233.4</v>
      </c>
      <c r="G319" s="321">
        <v>224.4</v>
      </c>
      <c r="H319" s="321">
        <v>273.60000000000002</v>
      </c>
      <c r="I319" s="321">
        <v>282.60000000000002</v>
      </c>
      <c r="J319" s="321">
        <v>298.2</v>
      </c>
      <c r="K319" s="320">
        <v>267</v>
      </c>
      <c r="L319" s="320">
        <v>242.4</v>
      </c>
      <c r="M319" s="320">
        <v>21.99456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204.7</v>
      </c>
      <c r="D320" s="321">
        <v>202.91666666666666</v>
      </c>
      <c r="E320" s="321">
        <v>197.13333333333333</v>
      </c>
      <c r="F320" s="321">
        <v>189.56666666666666</v>
      </c>
      <c r="G320" s="321">
        <v>183.78333333333333</v>
      </c>
      <c r="H320" s="321">
        <v>210.48333333333332</v>
      </c>
      <c r="I320" s="321">
        <v>216.26666666666668</v>
      </c>
      <c r="J320" s="321">
        <v>223.83333333333331</v>
      </c>
      <c r="K320" s="320">
        <v>208.7</v>
      </c>
      <c r="L320" s="320">
        <v>195.35</v>
      </c>
      <c r="M320" s="320">
        <v>15.971690000000001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239.55</v>
      </c>
      <c r="D321" s="321">
        <v>233.58333333333334</v>
      </c>
      <c r="E321" s="321">
        <v>224.16666666666669</v>
      </c>
      <c r="F321" s="321">
        <v>208.78333333333333</v>
      </c>
      <c r="G321" s="321">
        <v>199.36666666666667</v>
      </c>
      <c r="H321" s="321">
        <v>248.9666666666667</v>
      </c>
      <c r="I321" s="321">
        <v>258.38333333333338</v>
      </c>
      <c r="J321" s="321">
        <v>273.76666666666671</v>
      </c>
      <c r="K321" s="320">
        <v>243</v>
      </c>
      <c r="L321" s="320">
        <v>218.2</v>
      </c>
      <c r="M321" s="320">
        <v>21.045059999999999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930.2</v>
      </c>
      <c r="D322" s="321">
        <v>931.08333333333337</v>
      </c>
      <c r="E322" s="321">
        <v>921.16666666666674</v>
      </c>
      <c r="F322" s="321">
        <v>912.13333333333333</v>
      </c>
      <c r="G322" s="321">
        <v>902.2166666666667</v>
      </c>
      <c r="H322" s="321">
        <v>940.11666666666679</v>
      </c>
      <c r="I322" s="321">
        <v>950.03333333333353</v>
      </c>
      <c r="J322" s="321">
        <v>959.06666666666683</v>
      </c>
      <c r="K322" s="320">
        <v>941</v>
      </c>
      <c r="L322" s="320">
        <v>922.05</v>
      </c>
      <c r="M322" s="320">
        <v>0.93515999999999999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3957.5</v>
      </c>
      <c r="D323" s="321">
        <v>3937.0166666666664</v>
      </c>
      <c r="E323" s="321">
        <v>3854.0333333333328</v>
      </c>
      <c r="F323" s="321">
        <v>3750.5666666666666</v>
      </c>
      <c r="G323" s="321">
        <v>3667.583333333333</v>
      </c>
      <c r="H323" s="321">
        <v>4040.4833333333327</v>
      </c>
      <c r="I323" s="321">
        <v>4123.4666666666662</v>
      </c>
      <c r="J323" s="321">
        <v>4226.9333333333325</v>
      </c>
      <c r="K323" s="320">
        <v>4020</v>
      </c>
      <c r="L323" s="320">
        <v>3833.55</v>
      </c>
      <c r="M323" s="320">
        <v>20.670300000000001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52.55</v>
      </c>
      <c r="D324" s="321">
        <v>51.966666666666669</v>
      </c>
      <c r="E324" s="321">
        <v>50.233333333333334</v>
      </c>
      <c r="F324" s="321">
        <v>47.916666666666664</v>
      </c>
      <c r="G324" s="321">
        <v>46.18333333333333</v>
      </c>
      <c r="H324" s="321">
        <v>54.283333333333339</v>
      </c>
      <c r="I324" s="321">
        <v>56.016666666666673</v>
      </c>
      <c r="J324" s="321">
        <v>58.333333333333343</v>
      </c>
      <c r="K324" s="320">
        <v>53.7</v>
      </c>
      <c r="L324" s="320">
        <v>49.65</v>
      </c>
      <c r="M324" s="320">
        <v>66.158810000000003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182.4</v>
      </c>
      <c r="D325" s="321">
        <v>183.88333333333333</v>
      </c>
      <c r="E325" s="321">
        <v>180.51666666666665</v>
      </c>
      <c r="F325" s="321">
        <v>178.63333333333333</v>
      </c>
      <c r="G325" s="321">
        <v>175.26666666666665</v>
      </c>
      <c r="H325" s="321">
        <v>185.76666666666665</v>
      </c>
      <c r="I325" s="321">
        <v>189.13333333333333</v>
      </c>
      <c r="J325" s="321">
        <v>191.01666666666665</v>
      </c>
      <c r="K325" s="320">
        <v>187.25</v>
      </c>
      <c r="L325" s="320">
        <v>182</v>
      </c>
      <c r="M325" s="320">
        <v>5.22818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876.05</v>
      </c>
      <c r="D326" s="321">
        <v>880.01666666666677</v>
      </c>
      <c r="E326" s="321">
        <v>869.18333333333351</v>
      </c>
      <c r="F326" s="321">
        <v>862.31666666666672</v>
      </c>
      <c r="G326" s="321">
        <v>851.48333333333346</v>
      </c>
      <c r="H326" s="321">
        <v>886.88333333333355</v>
      </c>
      <c r="I326" s="321">
        <v>897.71666666666681</v>
      </c>
      <c r="J326" s="321">
        <v>904.5833333333336</v>
      </c>
      <c r="K326" s="320">
        <v>890.85</v>
      </c>
      <c r="L326" s="320">
        <v>873.15</v>
      </c>
      <c r="M326" s="320">
        <v>0.70294000000000001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2879.9</v>
      </c>
      <c r="D327" s="321">
        <v>2903.2166666666672</v>
      </c>
      <c r="E327" s="321">
        <v>2800.8833333333341</v>
      </c>
      <c r="F327" s="321">
        <v>2721.8666666666668</v>
      </c>
      <c r="G327" s="321">
        <v>2619.5333333333338</v>
      </c>
      <c r="H327" s="321">
        <v>2982.2333333333345</v>
      </c>
      <c r="I327" s="321">
        <v>3084.5666666666675</v>
      </c>
      <c r="J327" s="321">
        <v>3163.5833333333348</v>
      </c>
      <c r="K327" s="320">
        <v>3005.55</v>
      </c>
      <c r="L327" s="320">
        <v>2824.2</v>
      </c>
      <c r="M327" s="320">
        <v>12.236660000000001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66944.95</v>
      </c>
      <c r="D328" s="321">
        <v>66808.516666666663</v>
      </c>
      <c r="E328" s="321">
        <v>66136.583333333328</v>
      </c>
      <c r="F328" s="321">
        <v>65328.21666666666</v>
      </c>
      <c r="G328" s="321">
        <v>64656.283333333326</v>
      </c>
      <c r="H328" s="321">
        <v>67616.883333333331</v>
      </c>
      <c r="I328" s="321">
        <v>68288.81666666668</v>
      </c>
      <c r="J328" s="321">
        <v>69097.183333333334</v>
      </c>
      <c r="K328" s="320">
        <v>67480.45</v>
      </c>
      <c r="L328" s="320">
        <v>66000.149999999994</v>
      </c>
      <c r="M328" s="320">
        <v>0.11982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52.9</v>
      </c>
      <c r="D329" s="321">
        <v>52.666666666666664</v>
      </c>
      <c r="E329" s="321">
        <v>51.883333333333326</v>
      </c>
      <c r="F329" s="321">
        <v>50.86666666666666</v>
      </c>
      <c r="G329" s="321">
        <v>50.083333333333321</v>
      </c>
      <c r="H329" s="321">
        <v>53.68333333333333</v>
      </c>
      <c r="I329" s="321">
        <v>54.466666666666676</v>
      </c>
      <c r="J329" s="321">
        <v>55.483333333333334</v>
      </c>
      <c r="K329" s="320">
        <v>53.45</v>
      </c>
      <c r="L329" s="320">
        <v>51.65</v>
      </c>
      <c r="M329" s="320">
        <v>28.366029999999999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1319.15</v>
      </c>
      <c r="D330" s="321">
        <v>1316.8500000000001</v>
      </c>
      <c r="E330" s="321">
        <v>1297.7000000000003</v>
      </c>
      <c r="F330" s="321">
        <v>1276.2500000000002</v>
      </c>
      <c r="G330" s="321">
        <v>1257.1000000000004</v>
      </c>
      <c r="H330" s="321">
        <v>1338.3000000000002</v>
      </c>
      <c r="I330" s="321">
        <v>1357.4500000000003</v>
      </c>
      <c r="J330" s="321">
        <v>1378.9</v>
      </c>
      <c r="K330" s="320">
        <v>1336</v>
      </c>
      <c r="L330" s="320">
        <v>1295.4000000000001</v>
      </c>
      <c r="M330" s="320">
        <v>4.8085800000000001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331.6</v>
      </c>
      <c r="D331" s="321">
        <v>332.13333333333338</v>
      </c>
      <c r="E331" s="321">
        <v>327.01666666666677</v>
      </c>
      <c r="F331" s="321">
        <v>322.43333333333339</v>
      </c>
      <c r="G331" s="321">
        <v>317.31666666666678</v>
      </c>
      <c r="H331" s="321">
        <v>336.71666666666675</v>
      </c>
      <c r="I331" s="321">
        <v>341.83333333333343</v>
      </c>
      <c r="J331" s="321">
        <v>346.41666666666674</v>
      </c>
      <c r="K331" s="320">
        <v>337.25</v>
      </c>
      <c r="L331" s="320">
        <v>327.55</v>
      </c>
      <c r="M331" s="320">
        <v>4.2073700000000001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791.55</v>
      </c>
      <c r="D332" s="321">
        <v>796.5</v>
      </c>
      <c r="E332" s="321">
        <v>783.8</v>
      </c>
      <c r="F332" s="321">
        <v>776.05</v>
      </c>
      <c r="G332" s="321">
        <v>763.34999999999991</v>
      </c>
      <c r="H332" s="321">
        <v>804.25</v>
      </c>
      <c r="I332" s="321">
        <v>816.95</v>
      </c>
      <c r="J332" s="321">
        <v>824.7</v>
      </c>
      <c r="K332" s="320">
        <v>809.2</v>
      </c>
      <c r="L332" s="320">
        <v>788.75</v>
      </c>
      <c r="M332" s="320">
        <v>0.90427000000000002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119.7</v>
      </c>
      <c r="D333" s="321">
        <v>119.68333333333332</v>
      </c>
      <c r="E333" s="321">
        <v>117.36666666666665</v>
      </c>
      <c r="F333" s="321">
        <v>115.03333333333332</v>
      </c>
      <c r="G333" s="321">
        <v>112.71666666666664</v>
      </c>
      <c r="H333" s="321">
        <v>122.01666666666665</v>
      </c>
      <c r="I333" s="321">
        <v>124.33333333333334</v>
      </c>
      <c r="J333" s="321">
        <v>126.66666666666666</v>
      </c>
      <c r="K333" s="320">
        <v>122</v>
      </c>
      <c r="L333" s="320">
        <v>117.35</v>
      </c>
      <c r="M333" s="320">
        <v>144.90629000000001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4666.55</v>
      </c>
      <c r="D334" s="321">
        <v>4668.8499999999995</v>
      </c>
      <c r="E334" s="321">
        <v>4603.6999999999989</v>
      </c>
      <c r="F334" s="321">
        <v>4540.8499999999995</v>
      </c>
      <c r="G334" s="321">
        <v>4475.6999999999989</v>
      </c>
      <c r="H334" s="321">
        <v>4731.6999999999989</v>
      </c>
      <c r="I334" s="321">
        <v>4796.8499999999985</v>
      </c>
      <c r="J334" s="321">
        <v>4859.6999999999989</v>
      </c>
      <c r="K334" s="320">
        <v>4734</v>
      </c>
      <c r="L334" s="320">
        <v>4606</v>
      </c>
      <c r="M334" s="320">
        <v>2.32396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3964.25</v>
      </c>
      <c r="D335" s="321">
        <v>3919.7833333333333</v>
      </c>
      <c r="E335" s="321">
        <v>3859.6166666666668</v>
      </c>
      <c r="F335" s="321">
        <v>3754.9833333333336</v>
      </c>
      <c r="G335" s="321">
        <v>3694.8166666666671</v>
      </c>
      <c r="H335" s="321">
        <v>4024.4166666666665</v>
      </c>
      <c r="I335" s="321">
        <v>4084.5833333333335</v>
      </c>
      <c r="J335" s="321">
        <v>4189.2166666666662</v>
      </c>
      <c r="K335" s="320">
        <v>3979.95</v>
      </c>
      <c r="L335" s="320">
        <v>3815.15</v>
      </c>
      <c r="M335" s="320">
        <v>1.46408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1614.1</v>
      </c>
      <c r="D336" s="321">
        <v>1613.1166666666668</v>
      </c>
      <c r="E336" s="321">
        <v>1595.2333333333336</v>
      </c>
      <c r="F336" s="321">
        <v>1576.3666666666668</v>
      </c>
      <c r="G336" s="321">
        <v>1558.4833333333336</v>
      </c>
      <c r="H336" s="321">
        <v>1631.9833333333336</v>
      </c>
      <c r="I336" s="321">
        <v>1649.8666666666668</v>
      </c>
      <c r="J336" s="321">
        <v>1668.7333333333336</v>
      </c>
      <c r="K336" s="320">
        <v>1631</v>
      </c>
      <c r="L336" s="320">
        <v>1594.25</v>
      </c>
      <c r="M336" s="320">
        <v>1.0952299999999999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39.6</v>
      </c>
      <c r="D337" s="321">
        <v>39.666666666666671</v>
      </c>
      <c r="E337" s="321">
        <v>39.13333333333334</v>
      </c>
      <c r="F337" s="321">
        <v>38.666666666666671</v>
      </c>
      <c r="G337" s="321">
        <v>38.13333333333334</v>
      </c>
      <c r="H337" s="321">
        <v>40.13333333333334</v>
      </c>
      <c r="I337" s="321">
        <v>40.666666666666671</v>
      </c>
      <c r="J337" s="321">
        <v>41.13333333333334</v>
      </c>
      <c r="K337" s="320">
        <v>40.200000000000003</v>
      </c>
      <c r="L337" s="320">
        <v>39.200000000000003</v>
      </c>
      <c r="M337" s="320">
        <v>47.205590000000001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71.599999999999994</v>
      </c>
      <c r="D338" s="321">
        <v>71.666666666666671</v>
      </c>
      <c r="E338" s="321">
        <v>70.733333333333348</v>
      </c>
      <c r="F338" s="321">
        <v>69.866666666666674</v>
      </c>
      <c r="G338" s="321">
        <v>68.933333333333351</v>
      </c>
      <c r="H338" s="321">
        <v>72.533333333333346</v>
      </c>
      <c r="I338" s="321">
        <v>73.466666666666654</v>
      </c>
      <c r="J338" s="321">
        <v>74.333333333333343</v>
      </c>
      <c r="K338" s="320">
        <v>72.599999999999994</v>
      </c>
      <c r="L338" s="320">
        <v>70.8</v>
      </c>
      <c r="M338" s="320">
        <v>75.662430000000001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586.1</v>
      </c>
      <c r="D339" s="321">
        <v>587.98333333333335</v>
      </c>
      <c r="E339" s="321">
        <v>576.11666666666667</v>
      </c>
      <c r="F339" s="321">
        <v>566.13333333333333</v>
      </c>
      <c r="G339" s="321">
        <v>554.26666666666665</v>
      </c>
      <c r="H339" s="321">
        <v>597.9666666666667</v>
      </c>
      <c r="I339" s="321">
        <v>609.83333333333348</v>
      </c>
      <c r="J339" s="321">
        <v>619.81666666666672</v>
      </c>
      <c r="K339" s="320">
        <v>599.85</v>
      </c>
      <c r="L339" s="320">
        <v>578</v>
      </c>
      <c r="M339" s="320">
        <v>0.51315999999999995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18561.5</v>
      </c>
      <c r="D340" s="321">
        <v>18515.833333333332</v>
      </c>
      <c r="E340" s="321">
        <v>18345.666666666664</v>
      </c>
      <c r="F340" s="321">
        <v>18129.833333333332</v>
      </c>
      <c r="G340" s="321">
        <v>17959.666666666664</v>
      </c>
      <c r="H340" s="321">
        <v>18731.666666666664</v>
      </c>
      <c r="I340" s="321">
        <v>18901.833333333328</v>
      </c>
      <c r="J340" s="321">
        <v>19117.666666666664</v>
      </c>
      <c r="K340" s="320">
        <v>18686</v>
      </c>
      <c r="L340" s="320">
        <v>18300</v>
      </c>
      <c r="M340" s="320">
        <v>0.53773000000000004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103</v>
      </c>
      <c r="D341" s="321">
        <v>100.01666666666667</v>
      </c>
      <c r="E341" s="321">
        <v>94.183333333333337</v>
      </c>
      <c r="F341" s="321">
        <v>85.366666666666674</v>
      </c>
      <c r="G341" s="321">
        <v>79.533333333333346</v>
      </c>
      <c r="H341" s="321">
        <v>108.83333333333333</v>
      </c>
      <c r="I341" s="321">
        <v>114.66666666666667</v>
      </c>
      <c r="J341" s="321">
        <v>123.48333333333332</v>
      </c>
      <c r="K341" s="320">
        <v>105.85</v>
      </c>
      <c r="L341" s="320">
        <v>91.2</v>
      </c>
      <c r="M341" s="320">
        <v>115.5441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62.1</v>
      </c>
      <c r="D342" s="321">
        <v>61.483333333333327</v>
      </c>
      <c r="E342" s="321">
        <v>59.366666666666653</v>
      </c>
      <c r="F342" s="321">
        <v>56.633333333333326</v>
      </c>
      <c r="G342" s="321">
        <v>54.516666666666652</v>
      </c>
      <c r="H342" s="321">
        <v>64.216666666666654</v>
      </c>
      <c r="I342" s="321">
        <v>66.333333333333329</v>
      </c>
      <c r="J342" s="321">
        <v>69.066666666666663</v>
      </c>
      <c r="K342" s="320">
        <v>63.6</v>
      </c>
      <c r="L342" s="320">
        <v>58.75</v>
      </c>
      <c r="M342" s="320">
        <v>77.077150000000003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726.25</v>
      </c>
      <c r="D343" s="321">
        <v>731.31666666666661</v>
      </c>
      <c r="E343" s="321">
        <v>717.68333333333317</v>
      </c>
      <c r="F343" s="321">
        <v>709.11666666666656</v>
      </c>
      <c r="G343" s="321">
        <v>695.48333333333312</v>
      </c>
      <c r="H343" s="321">
        <v>739.88333333333321</v>
      </c>
      <c r="I343" s="321">
        <v>753.51666666666665</v>
      </c>
      <c r="J343" s="321">
        <v>762.08333333333326</v>
      </c>
      <c r="K343" s="320">
        <v>744.95</v>
      </c>
      <c r="L343" s="320">
        <v>722.75</v>
      </c>
      <c r="M343" s="320">
        <v>1.06463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33.1</v>
      </c>
      <c r="D344" s="321">
        <v>32.666666666666664</v>
      </c>
      <c r="E344" s="321">
        <v>31.733333333333327</v>
      </c>
      <c r="F344" s="321">
        <v>30.366666666666664</v>
      </c>
      <c r="G344" s="321">
        <v>29.433333333333326</v>
      </c>
      <c r="H344" s="321">
        <v>34.033333333333331</v>
      </c>
      <c r="I344" s="321">
        <v>34.966666666666669</v>
      </c>
      <c r="J344" s="321">
        <v>36.333333333333329</v>
      </c>
      <c r="K344" s="320">
        <v>33.6</v>
      </c>
      <c r="L344" s="320">
        <v>31.3</v>
      </c>
      <c r="M344" s="320">
        <v>324.05205000000001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115.85</v>
      </c>
      <c r="D345" s="321">
        <v>116.5</v>
      </c>
      <c r="E345" s="321">
        <v>114.5</v>
      </c>
      <c r="F345" s="321">
        <v>113.15</v>
      </c>
      <c r="G345" s="321">
        <v>111.15</v>
      </c>
      <c r="H345" s="321">
        <v>117.85</v>
      </c>
      <c r="I345" s="321">
        <v>119.85</v>
      </c>
      <c r="J345" s="321">
        <v>121.19999999999999</v>
      </c>
      <c r="K345" s="320">
        <v>118.5</v>
      </c>
      <c r="L345" s="320">
        <v>115.15</v>
      </c>
      <c r="M345" s="320">
        <v>3.1348199999999999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2185.85</v>
      </c>
      <c r="D346" s="321">
        <v>2185.8000000000002</v>
      </c>
      <c r="E346" s="321">
        <v>2139.8500000000004</v>
      </c>
      <c r="F346" s="321">
        <v>2093.8500000000004</v>
      </c>
      <c r="G346" s="321">
        <v>2047.9000000000005</v>
      </c>
      <c r="H346" s="321">
        <v>2231.8000000000002</v>
      </c>
      <c r="I346" s="321">
        <v>2277.75</v>
      </c>
      <c r="J346" s="321">
        <v>2323.75</v>
      </c>
      <c r="K346" s="320">
        <v>2231.75</v>
      </c>
      <c r="L346" s="320">
        <v>2139.8000000000002</v>
      </c>
      <c r="M346" s="320">
        <v>2.4510000000000001E-2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72.849999999999994</v>
      </c>
      <c r="D347" s="321">
        <v>71.36666666666666</v>
      </c>
      <c r="E347" s="321">
        <v>68.883333333333326</v>
      </c>
      <c r="F347" s="321">
        <v>64.916666666666671</v>
      </c>
      <c r="G347" s="321">
        <v>62.433333333333337</v>
      </c>
      <c r="H347" s="321">
        <v>75.333333333333314</v>
      </c>
      <c r="I347" s="321">
        <v>77.816666666666634</v>
      </c>
      <c r="J347" s="321">
        <v>81.783333333333303</v>
      </c>
      <c r="K347" s="320">
        <v>73.849999999999994</v>
      </c>
      <c r="L347" s="320">
        <v>67.400000000000006</v>
      </c>
      <c r="M347" s="320">
        <v>129.31524999999999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168.25</v>
      </c>
      <c r="D348" s="321">
        <v>167.88333333333333</v>
      </c>
      <c r="E348" s="321">
        <v>166.06666666666666</v>
      </c>
      <c r="F348" s="321">
        <v>163.88333333333333</v>
      </c>
      <c r="G348" s="321">
        <v>162.06666666666666</v>
      </c>
      <c r="H348" s="321">
        <v>170.06666666666666</v>
      </c>
      <c r="I348" s="321">
        <v>171.88333333333333</v>
      </c>
      <c r="J348" s="321">
        <v>174.06666666666666</v>
      </c>
      <c r="K348" s="320">
        <v>169.7</v>
      </c>
      <c r="L348" s="320">
        <v>165.7</v>
      </c>
      <c r="M348" s="320">
        <v>55.055680000000002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228.7</v>
      </c>
      <c r="D349" s="321">
        <v>229.5</v>
      </c>
      <c r="E349" s="321">
        <v>225.45</v>
      </c>
      <c r="F349" s="321">
        <v>222.2</v>
      </c>
      <c r="G349" s="321">
        <v>218.14999999999998</v>
      </c>
      <c r="H349" s="321">
        <v>232.75</v>
      </c>
      <c r="I349" s="321">
        <v>236.8</v>
      </c>
      <c r="J349" s="321">
        <v>240.05</v>
      </c>
      <c r="K349" s="320">
        <v>233.55</v>
      </c>
      <c r="L349" s="320">
        <v>226.25</v>
      </c>
      <c r="M349" s="320">
        <v>4.8809899999999997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163.19999999999999</v>
      </c>
      <c r="D350" s="321">
        <v>160.48333333333332</v>
      </c>
      <c r="E350" s="321">
        <v>157.21666666666664</v>
      </c>
      <c r="F350" s="321">
        <v>151.23333333333332</v>
      </c>
      <c r="G350" s="321">
        <v>147.96666666666664</v>
      </c>
      <c r="H350" s="321">
        <v>166.46666666666664</v>
      </c>
      <c r="I350" s="321">
        <v>169.73333333333335</v>
      </c>
      <c r="J350" s="321">
        <v>175.71666666666664</v>
      </c>
      <c r="K350" s="320">
        <v>163.75</v>
      </c>
      <c r="L350" s="320">
        <v>154.5</v>
      </c>
      <c r="M350" s="320">
        <v>820.98517000000004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997</v>
      </c>
      <c r="D351" s="321">
        <v>987.81666666666661</v>
      </c>
      <c r="E351" s="321">
        <v>971.83333333333326</v>
      </c>
      <c r="F351" s="321">
        <v>946.66666666666663</v>
      </c>
      <c r="G351" s="321">
        <v>930.68333333333328</v>
      </c>
      <c r="H351" s="321">
        <v>1012.9833333333332</v>
      </c>
      <c r="I351" s="321">
        <v>1028.9666666666667</v>
      </c>
      <c r="J351" s="321">
        <v>1054.1333333333332</v>
      </c>
      <c r="K351" s="320">
        <v>1003.8</v>
      </c>
      <c r="L351" s="320">
        <v>962.65</v>
      </c>
      <c r="M351" s="320">
        <v>7.1409900000000004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3587.15</v>
      </c>
      <c r="D352" s="321">
        <v>3567.5833333333335</v>
      </c>
      <c r="E352" s="321">
        <v>3519.6166666666668</v>
      </c>
      <c r="F352" s="321">
        <v>3452.0833333333335</v>
      </c>
      <c r="G352" s="321">
        <v>3404.1166666666668</v>
      </c>
      <c r="H352" s="321">
        <v>3635.1166666666668</v>
      </c>
      <c r="I352" s="321">
        <v>3683.083333333333</v>
      </c>
      <c r="J352" s="321">
        <v>3750.6166666666668</v>
      </c>
      <c r="K352" s="320">
        <v>3615.55</v>
      </c>
      <c r="L352" s="320">
        <v>3500.05</v>
      </c>
      <c r="M352" s="320">
        <v>0.67613999999999996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235.85</v>
      </c>
      <c r="D353" s="321">
        <v>236.75</v>
      </c>
      <c r="E353" s="321">
        <v>233.5</v>
      </c>
      <c r="F353" s="321">
        <v>231.15</v>
      </c>
      <c r="G353" s="321">
        <v>227.9</v>
      </c>
      <c r="H353" s="321">
        <v>239.1</v>
      </c>
      <c r="I353" s="321">
        <v>242.35</v>
      </c>
      <c r="J353" s="321">
        <v>244.7</v>
      </c>
      <c r="K353" s="320">
        <v>240</v>
      </c>
      <c r="L353" s="320">
        <v>234.4</v>
      </c>
      <c r="M353" s="320">
        <v>11.95135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175.8</v>
      </c>
      <c r="D354" s="321">
        <v>176.63333333333333</v>
      </c>
      <c r="E354" s="321">
        <v>174.26666666666665</v>
      </c>
      <c r="F354" s="321">
        <v>172.73333333333332</v>
      </c>
      <c r="G354" s="321">
        <v>170.36666666666665</v>
      </c>
      <c r="H354" s="321">
        <v>178.16666666666666</v>
      </c>
      <c r="I354" s="321">
        <v>180.53333333333333</v>
      </c>
      <c r="J354" s="321">
        <v>182.06666666666666</v>
      </c>
      <c r="K354" s="320">
        <v>179</v>
      </c>
      <c r="L354" s="320">
        <v>175.1</v>
      </c>
      <c r="M354" s="320">
        <v>239.16911999999999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336.8</v>
      </c>
      <c r="D355" s="321">
        <v>336.55</v>
      </c>
      <c r="E355" s="321">
        <v>333.1</v>
      </c>
      <c r="F355" s="321">
        <v>329.40000000000003</v>
      </c>
      <c r="G355" s="321">
        <v>325.95000000000005</v>
      </c>
      <c r="H355" s="321">
        <v>340.25</v>
      </c>
      <c r="I355" s="321">
        <v>343.69999999999993</v>
      </c>
      <c r="J355" s="321">
        <v>347.4</v>
      </c>
      <c r="K355" s="320">
        <v>340</v>
      </c>
      <c r="L355" s="320">
        <v>332.85</v>
      </c>
      <c r="M355" s="320">
        <v>1.20469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45276.2</v>
      </c>
      <c r="D356" s="321">
        <v>45010.15</v>
      </c>
      <c r="E356" s="321">
        <v>44620.9</v>
      </c>
      <c r="F356" s="321">
        <v>43965.599999999999</v>
      </c>
      <c r="G356" s="321">
        <v>43576.35</v>
      </c>
      <c r="H356" s="321">
        <v>45665.450000000004</v>
      </c>
      <c r="I356" s="321">
        <v>46054.700000000004</v>
      </c>
      <c r="J356" s="321">
        <v>46710.000000000007</v>
      </c>
      <c r="K356" s="320">
        <v>45399.4</v>
      </c>
      <c r="L356" s="320">
        <v>44354.85</v>
      </c>
      <c r="M356" s="320">
        <v>0.11027000000000001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117.75</v>
      </c>
      <c r="D357" s="321">
        <v>116.78333333333335</v>
      </c>
      <c r="E357" s="321">
        <v>109.86666666666669</v>
      </c>
      <c r="F357" s="321">
        <v>101.98333333333335</v>
      </c>
      <c r="G357" s="321">
        <v>95.066666666666691</v>
      </c>
      <c r="H357" s="321">
        <v>124.66666666666669</v>
      </c>
      <c r="I357" s="321">
        <v>131.58333333333334</v>
      </c>
      <c r="J357" s="321">
        <v>139.4666666666667</v>
      </c>
      <c r="K357" s="320">
        <v>123.7</v>
      </c>
      <c r="L357" s="320">
        <v>108.9</v>
      </c>
      <c r="M357" s="320">
        <v>23.630870000000002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2226.65</v>
      </c>
      <c r="D358" s="321">
        <v>2236.8166666666671</v>
      </c>
      <c r="E358" s="321">
        <v>2182.233333333334</v>
      </c>
      <c r="F358" s="321">
        <v>2137.8166666666671</v>
      </c>
      <c r="G358" s="321">
        <v>2083.233333333334</v>
      </c>
      <c r="H358" s="321">
        <v>2281.233333333334</v>
      </c>
      <c r="I358" s="321">
        <v>2335.8166666666671</v>
      </c>
      <c r="J358" s="321">
        <v>2380.233333333334</v>
      </c>
      <c r="K358" s="320">
        <v>2291.4</v>
      </c>
      <c r="L358" s="320">
        <v>2192.4</v>
      </c>
      <c r="M358" s="320">
        <v>3.85859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4215.3500000000004</v>
      </c>
      <c r="D359" s="321">
        <v>4249.0999999999995</v>
      </c>
      <c r="E359" s="321">
        <v>4169.2499999999991</v>
      </c>
      <c r="F359" s="321">
        <v>4123.1499999999996</v>
      </c>
      <c r="G359" s="321">
        <v>4043.2999999999993</v>
      </c>
      <c r="H359" s="321">
        <v>4295.1999999999989</v>
      </c>
      <c r="I359" s="321">
        <v>4375.0499999999993</v>
      </c>
      <c r="J359" s="321">
        <v>4421.1499999999987</v>
      </c>
      <c r="K359" s="320">
        <v>4328.95</v>
      </c>
      <c r="L359" s="320">
        <v>4203</v>
      </c>
      <c r="M359" s="320">
        <v>3.1344599999999998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204</v>
      </c>
      <c r="D360" s="321">
        <v>203.31666666666669</v>
      </c>
      <c r="E360" s="321">
        <v>201.68333333333339</v>
      </c>
      <c r="F360" s="321">
        <v>199.3666666666667</v>
      </c>
      <c r="G360" s="321">
        <v>197.73333333333341</v>
      </c>
      <c r="H360" s="321">
        <v>205.63333333333338</v>
      </c>
      <c r="I360" s="321">
        <v>207.26666666666665</v>
      </c>
      <c r="J360" s="321">
        <v>209.58333333333337</v>
      </c>
      <c r="K360" s="320">
        <v>204.95</v>
      </c>
      <c r="L360" s="320">
        <v>201</v>
      </c>
      <c r="M360" s="320">
        <v>27.74878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119</v>
      </c>
      <c r="D361" s="321">
        <v>118.25</v>
      </c>
      <c r="E361" s="321">
        <v>116.9</v>
      </c>
      <c r="F361" s="321">
        <v>114.80000000000001</v>
      </c>
      <c r="G361" s="321">
        <v>113.45000000000002</v>
      </c>
      <c r="H361" s="321">
        <v>120.35</v>
      </c>
      <c r="I361" s="321">
        <v>121.69999999999999</v>
      </c>
      <c r="J361" s="321">
        <v>123.79999999999998</v>
      </c>
      <c r="K361" s="320">
        <v>119.6</v>
      </c>
      <c r="L361" s="320">
        <v>116.15</v>
      </c>
      <c r="M361" s="320">
        <v>28.782579999999999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4459.3</v>
      </c>
      <c r="D362" s="321">
        <v>4447.3666666666659</v>
      </c>
      <c r="E362" s="321">
        <v>4386.9833333333318</v>
      </c>
      <c r="F362" s="321">
        <v>4314.6666666666661</v>
      </c>
      <c r="G362" s="321">
        <v>4254.2833333333319</v>
      </c>
      <c r="H362" s="321">
        <v>4519.6833333333316</v>
      </c>
      <c r="I362" s="321">
        <v>4580.0666666666648</v>
      </c>
      <c r="J362" s="321">
        <v>4652.3833333333314</v>
      </c>
      <c r="K362" s="320">
        <v>4507.75</v>
      </c>
      <c r="L362" s="320">
        <v>4375.05</v>
      </c>
      <c r="M362" s="320">
        <v>0.37297999999999998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14409.95</v>
      </c>
      <c r="D363" s="321">
        <v>14405.983333333332</v>
      </c>
      <c r="E363" s="321">
        <v>14312.016666666663</v>
      </c>
      <c r="F363" s="321">
        <v>14214.08333333333</v>
      </c>
      <c r="G363" s="321">
        <v>14120.116666666661</v>
      </c>
      <c r="H363" s="321">
        <v>14503.916666666664</v>
      </c>
      <c r="I363" s="321">
        <v>14597.883333333335</v>
      </c>
      <c r="J363" s="321">
        <v>14695.816666666666</v>
      </c>
      <c r="K363" s="320">
        <v>14499.95</v>
      </c>
      <c r="L363" s="320">
        <v>14308.05</v>
      </c>
      <c r="M363" s="320">
        <v>1.8200000000000001E-2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4300.5</v>
      </c>
      <c r="D364" s="321">
        <v>4287.333333333333</v>
      </c>
      <c r="E364" s="321">
        <v>4260.1666666666661</v>
      </c>
      <c r="F364" s="321">
        <v>4219.833333333333</v>
      </c>
      <c r="G364" s="321">
        <v>4192.6666666666661</v>
      </c>
      <c r="H364" s="321">
        <v>4327.6666666666661</v>
      </c>
      <c r="I364" s="321">
        <v>4354.8333333333321</v>
      </c>
      <c r="J364" s="321">
        <v>4395.1666666666661</v>
      </c>
      <c r="K364" s="320">
        <v>4314.5</v>
      </c>
      <c r="L364" s="320">
        <v>4247</v>
      </c>
      <c r="M364" s="320">
        <v>5.8470000000000001E-2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1018</v>
      </c>
      <c r="D365" s="321">
        <v>1030.9833333333333</v>
      </c>
      <c r="E365" s="321">
        <v>992.2166666666667</v>
      </c>
      <c r="F365" s="321">
        <v>966.43333333333339</v>
      </c>
      <c r="G365" s="321">
        <v>927.66666666666674</v>
      </c>
      <c r="H365" s="321">
        <v>1056.7666666666667</v>
      </c>
      <c r="I365" s="321">
        <v>1095.5333333333335</v>
      </c>
      <c r="J365" s="321">
        <v>1121.3166666666666</v>
      </c>
      <c r="K365" s="320">
        <v>1069.75</v>
      </c>
      <c r="L365" s="320">
        <v>1005.2</v>
      </c>
      <c r="M365" s="320">
        <v>2.8872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2364.35</v>
      </c>
      <c r="D366" s="321">
        <v>2356.7833333333333</v>
      </c>
      <c r="E366" s="321">
        <v>2330.1166666666668</v>
      </c>
      <c r="F366" s="321">
        <v>2295.8833333333337</v>
      </c>
      <c r="G366" s="321">
        <v>2269.2166666666672</v>
      </c>
      <c r="H366" s="321">
        <v>2391.0166666666664</v>
      </c>
      <c r="I366" s="321">
        <v>2417.6833333333334</v>
      </c>
      <c r="J366" s="321">
        <v>2451.9166666666661</v>
      </c>
      <c r="K366" s="320">
        <v>2383.4499999999998</v>
      </c>
      <c r="L366" s="320">
        <v>2322.5500000000002</v>
      </c>
      <c r="M366" s="320">
        <v>3.3998200000000001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2923.2</v>
      </c>
      <c r="D367" s="321">
        <v>2900.7999999999997</v>
      </c>
      <c r="E367" s="321">
        <v>2855.3999999999996</v>
      </c>
      <c r="F367" s="321">
        <v>2787.6</v>
      </c>
      <c r="G367" s="321">
        <v>2742.2</v>
      </c>
      <c r="H367" s="321">
        <v>2968.5999999999995</v>
      </c>
      <c r="I367" s="321">
        <v>3014</v>
      </c>
      <c r="J367" s="321">
        <v>3081.7999999999993</v>
      </c>
      <c r="K367" s="320">
        <v>2946.2</v>
      </c>
      <c r="L367" s="320">
        <v>2833</v>
      </c>
      <c r="M367" s="320">
        <v>2.8721399999999999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36.200000000000003</v>
      </c>
      <c r="D368" s="321">
        <v>36.1</v>
      </c>
      <c r="E368" s="321">
        <v>35.800000000000004</v>
      </c>
      <c r="F368" s="321">
        <v>35.400000000000006</v>
      </c>
      <c r="G368" s="321">
        <v>35.100000000000009</v>
      </c>
      <c r="H368" s="321">
        <v>36.5</v>
      </c>
      <c r="I368" s="321">
        <v>36.799999999999997</v>
      </c>
      <c r="J368" s="321">
        <v>37.199999999999996</v>
      </c>
      <c r="K368" s="320">
        <v>36.4</v>
      </c>
      <c r="L368" s="320">
        <v>35.700000000000003</v>
      </c>
      <c r="M368" s="320">
        <v>291.88724999999999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401.2</v>
      </c>
      <c r="D369" s="321">
        <v>402.56666666666666</v>
      </c>
      <c r="E369" s="321">
        <v>396.13333333333333</v>
      </c>
      <c r="F369" s="321">
        <v>391.06666666666666</v>
      </c>
      <c r="G369" s="321">
        <v>384.63333333333333</v>
      </c>
      <c r="H369" s="321">
        <v>407.63333333333333</v>
      </c>
      <c r="I369" s="321">
        <v>414.06666666666661</v>
      </c>
      <c r="J369" s="321">
        <v>419.13333333333333</v>
      </c>
      <c r="K369" s="320">
        <v>409</v>
      </c>
      <c r="L369" s="320">
        <v>397.5</v>
      </c>
      <c r="M369" s="320">
        <v>3.0335299999999998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248.6</v>
      </c>
      <c r="D370" s="321">
        <v>249.33333333333334</v>
      </c>
      <c r="E370" s="321">
        <v>245.86666666666667</v>
      </c>
      <c r="F370" s="321">
        <v>243.13333333333333</v>
      </c>
      <c r="G370" s="321">
        <v>239.66666666666666</v>
      </c>
      <c r="H370" s="321">
        <v>252.06666666666669</v>
      </c>
      <c r="I370" s="321">
        <v>255.53333333333333</v>
      </c>
      <c r="J370" s="321">
        <v>258.26666666666671</v>
      </c>
      <c r="K370" s="320">
        <v>252.8</v>
      </c>
      <c r="L370" s="320">
        <v>246.6</v>
      </c>
      <c r="M370" s="320">
        <v>1.9413499999999999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2568.4499999999998</v>
      </c>
      <c r="D371" s="321">
        <v>2582.7166666666667</v>
      </c>
      <c r="E371" s="321">
        <v>2523.6333333333332</v>
      </c>
      <c r="F371" s="321">
        <v>2478.8166666666666</v>
      </c>
      <c r="G371" s="321">
        <v>2419.7333333333331</v>
      </c>
      <c r="H371" s="321">
        <v>2627.5333333333333</v>
      </c>
      <c r="I371" s="321">
        <v>2686.6166666666663</v>
      </c>
      <c r="J371" s="321">
        <v>2731.4333333333334</v>
      </c>
      <c r="K371" s="320">
        <v>2641.8</v>
      </c>
      <c r="L371" s="320">
        <v>2537.9</v>
      </c>
      <c r="M371" s="320">
        <v>2.5104899999999999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912.2</v>
      </c>
      <c r="D372" s="321">
        <v>910.13333333333333</v>
      </c>
      <c r="E372" s="321">
        <v>888.06666666666661</v>
      </c>
      <c r="F372" s="321">
        <v>863.93333333333328</v>
      </c>
      <c r="G372" s="321">
        <v>841.86666666666656</v>
      </c>
      <c r="H372" s="321">
        <v>934.26666666666665</v>
      </c>
      <c r="I372" s="321">
        <v>956.33333333333348</v>
      </c>
      <c r="J372" s="321">
        <v>980.4666666666667</v>
      </c>
      <c r="K372" s="320">
        <v>932.2</v>
      </c>
      <c r="L372" s="320">
        <v>886</v>
      </c>
      <c r="M372" s="320">
        <v>0.36632999999999999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2738.9</v>
      </c>
      <c r="D373" s="321">
        <v>2733.9666666666667</v>
      </c>
      <c r="E373" s="321">
        <v>2707.9333333333334</v>
      </c>
      <c r="F373" s="321">
        <v>2676.9666666666667</v>
      </c>
      <c r="G373" s="321">
        <v>2650.9333333333334</v>
      </c>
      <c r="H373" s="321">
        <v>2764.9333333333334</v>
      </c>
      <c r="I373" s="321">
        <v>2790.9666666666672</v>
      </c>
      <c r="J373" s="321">
        <v>2821.9333333333334</v>
      </c>
      <c r="K373" s="320">
        <v>2760</v>
      </c>
      <c r="L373" s="320">
        <v>2703</v>
      </c>
      <c r="M373" s="320">
        <v>1.3204100000000001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332.7</v>
      </c>
      <c r="D374" s="321">
        <v>331.23333333333329</v>
      </c>
      <c r="E374" s="321">
        <v>324.56666666666661</v>
      </c>
      <c r="F374" s="321">
        <v>316.43333333333334</v>
      </c>
      <c r="G374" s="321">
        <v>309.76666666666665</v>
      </c>
      <c r="H374" s="321">
        <v>339.36666666666656</v>
      </c>
      <c r="I374" s="321">
        <v>346.03333333333319</v>
      </c>
      <c r="J374" s="321">
        <v>354.16666666666652</v>
      </c>
      <c r="K374" s="320">
        <v>337.9</v>
      </c>
      <c r="L374" s="320">
        <v>323.10000000000002</v>
      </c>
      <c r="M374" s="320">
        <v>77.674989999999994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231.1</v>
      </c>
      <c r="D375" s="321">
        <v>230.15</v>
      </c>
      <c r="E375" s="321">
        <v>228.5</v>
      </c>
      <c r="F375" s="321">
        <v>225.9</v>
      </c>
      <c r="G375" s="321">
        <v>224.25</v>
      </c>
      <c r="H375" s="321">
        <v>232.75</v>
      </c>
      <c r="I375" s="321">
        <v>234.40000000000003</v>
      </c>
      <c r="J375" s="321">
        <v>237</v>
      </c>
      <c r="K375" s="320">
        <v>231.8</v>
      </c>
      <c r="L375" s="320">
        <v>227.55</v>
      </c>
      <c r="M375" s="320">
        <v>143.02443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3412.45</v>
      </c>
      <c r="D376" s="321">
        <v>3440.1666666666665</v>
      </c>
      <c r="E376" s="321">
        <v>3362.2833333333328</v>
      </c>
      <c r="F376" s="321">
        <v>3312.1166666666663</v>
      </c>
      <c r="G376" s="321">
        <v>3234.2333333333327</v>
      </c>
      <c r="H376" s="321">
        <v>3490.333333333333</v>
      </c>
      <c r="I376" s="321">
        <v>3568.2166666666672</v>
      </c>
      <c r="J376" s="321">
        <v>3618.3833333333332</v>
      </c>
      <c r="K376" s="320">
        <v>3518.05</v>
      </c>
      <c r="L376" s="320">
        <v>3390</v>
      </c>
      <c r="M376" s="320">
        <v>0.38163999999999998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426.1</v>
      </c>
      <c r="D377" s="321">
        <v>427.7</v>
      </c>
      <c r="E377" s="321">
        <v>416.9</v>
      </c>
      <c r="F377" s="321">
        <v>407.7</v>
      </c>
      <c r="G377" s="321">
        <v>396.9</v>
      </c>
      <c r="H377" s="321">
        <v>436.9</v>
      </c>
      <c r="I377" s="321">
        <v>447.70000000000005</v>
      </c>
      <c r="J377" s="321">
        <v>456.9</v>
      </c>
      <c r="K377" s="320">
        <v>438.5</v>
      </c>
      <c r="L377" s="320">
        <v>418.5</v>
      </c>
      <c r="M377" s="320">
        <v>28.077670000000001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479.05</v>
      </c>
      <c r="D378" s="321">
        <v>478.45</v>
      </c>
      <c r="E378" s="321">
        <v>473.9</v>
      </c>
      <c r="F378" s="321">
        <v>468.75</v>
      </c>
      <c r="G378" s="321">
        <v>464.2</v>
      </c>
      <c r="H378" s="321">
        <v>483.59999999999997</v>
      </c>
      <c r="I378" s="321">
        <v>488.15000000000003</v>
      </c>
      <c r="J378" s="321">
        <v>493.29999999999995</v>
      </c>
      <c r="K378" s="320">
        <v>483</v>
      </c>
      <c r="L378" s="320">
        <v>473.3</v>
      </c>
      <c r="M378" s="320">
        <v>3.1414300000000002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687.05</v>
      </c>
      <c r="D379" s="321">
        <v>692.66666666666663</v>
      </c>
      <c r="E379" s="321">
        <v>675.33333333333326</v>
      </c>
      <c r="F379" s="321">
        <v>663.61666666666667</v>
      </c>
      <c r="G379" s="321">
        <v>646.2833333333333</v>
      </c>
      <c r="H379" s="321">
        <v>704.38333333333321</v>
      </c>
      <c r="I379" s="321">
        <v>721.71666666666647</v>
      </c>
      <c r="J379" s="321">
        <v>733.43333333333317</v>
      </c>
      <c r="K379" s="320">
        <v>710</v>
      </c>
      <c r="L379" s="320">
        <v>680.95</v>
      </c>
      <c r="M379" s="320">
        <v>1.1614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122.85</v>
      </c>
      <c r="D380" s="321">
        <v>123.81666666666666</v>
      </c>
      <c r="E380" s="321">
        <v>121.13333333333333</v>
      </c>
      <c r="F380" s="321">
        <v>119.41666666666666</v>
      </c>
      <c r="G380" s="321">
        <v>116.73333333333332</v>
      </c>
      <c r="H380" s="321">
        <v>125.53333333333333</v>
      </c>
      <c r="I380" s="321">
        <v>128.21666666666667</v>
      </c>
      <c r="J380" s="321">
        <v>129.93333333333334</v>
      </c>
      <c r="K380" s="320">
        <v>126.5</v>
      </c>
      <c r="L380" s="320">
        <v>122.1</v>
      </c>
      <c r="M380" s="320">
        <v>2.5518200000000002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1825.4</v>
      </c>
      <c r="D381" s="321">
        <v>1843.8</v>
      </c>
      <c r="E381" s="321">
        <v>1787.6</v>
      </c>
      <c r="F381" s="321">
        <v>1749.8</v>
      </c>
      <c r="G381" s="321">
        <v>1693.6</v>
      </c>
      <c r="H381" s="321">
        <v>1881.6</v>
      </c>
      <c r="I381" s="321">
        <v>1937.8000000000002</v>
      </c>
      <c r="J381" s="321">
        <v>1975.6</v>
      </c>
      <c r="K381" s="320">
        <v>1900</v>
      </c>
      <c r="L381" s="320">
        <v>1806</v>
      </c>
      <c r="M381" s="320">
        <v>11.121040000000001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659</v>
      </c>
      <c r="D382" s="321">
        <v>662.11666666666667</v>
      </c>
      <c r="E382" s="321">
        <v>647.88333333333333</v>
      </c>
      <c r="F382" s="321">
        <v>636.76666666666665</v>
      </c>
      <c r="G382" s="321">
        <v>622.5333333333333</v>
      </c>
      <c r="H382" s="321">
        <v>673.23333333333335</v>
      </c>
      <c r="I382" s="321">
        <v>687.4666666666667</v>
      </c>
      <c r="J382" s="321">
        <v>698.58333333333337</v>
      </c>
      <c r="K382" s="320">
        <v>676.35</v>
      </c>
      <c r="L382" s="320">
        <v>651</v>
      </c>
      <c r="M382" s="320">
        <v>2.9416799999999999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906.3</v>
      </c>
      <c r="D383" s="321">
        <v>910.26666666666677</v>
      </c>
      <c r="E383" s="321">
        <v>897.48333333333358</v>
      </c>
      <c r="F383" s="321">
        <v>888.66666666666686</v>
      </c>
      <c r="G383" s="321">
        <v>875.88333333333367</v>
      </c>
      <c r="H383" s="321">
        <v>919.08333333333348</v>
      </c>
      <c r="I383" s="321">
        <v>931.86666666666656</v>
      </c>
      <c r="J383" s="321">
        <v>940.68333333333339</v>
      </c>
      <c r="K383" s="320">
        <v>923.05</v>
      </c>
      <c r="L383" s="320">
        <v>901.45</v>
      </c>
      <c r="M383" s="320">
        <v>1.9960199999999999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113.35</v>
      </c>
      <c r="D384" s="321">
        <v>112.33333333333333</v>
      </c>
      <c r="E384" s="321">
        <v>109.86666666666666</v>
      </c>
      <c r="F384" s="321">
        <v>106.38333333333333</v>
      </c>
      <c r="G384" s="321">
        <v>103.91666666666666</v>
      </c>
      <c r="H384" s="321">
        <v>115.81666666666666</v>
      </c>
      <c r="I384" s="321">
        <v>118.28333333333333</v>
      </c>
      <c r="J384" s="321">
        <v>121.76666666666667</v>
      </c>
      <c r="K384" s="320">
        <v>114.8</v>
      </c>
      <c r="L384" s="320">
        <v>108.85</v>
      </c>
      <c r="M384" s="320">
        <v>36.989469999999997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179.95</v>
      </c>
      <c r="D385" s="321">
        <v>181.03333333333333</v>
      </c>
      <c r="E385" s="321">
        <v>176.91666666666666</v>
      </c>
      <c r="F385" s="321">
        <v>173.88333333333333</v>
      </c>
      <c r="G385" s="321">
        <v>169.76666666666665</v>
      </c>
      <c r="H385" s="321">
        <v>184.06666666666666</v>
      </c>
      <c r="I385" s="321">
        <v>188.18333333333334</v>
      </c>
      <c r="J385" s="321">
        <v>191.21666666666667</v>
      </c>
      <c r="K385" s="320">
        <v>185.15</v>
      </c>
      <c r="L385" s="320">
        <v>178</v>
      </c>
      <c r="M385" s="320">
        <v>16.1601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647.6</v>
      </c>
      <c r="D386" s="321">
        <v>646.05000000000007</v>
      </c>
      <c r="E386" s="321">
        <v>639.55000000000018</v>
      </c>
      <c r="F386" s="321">
        <v>631.50000000000011</v>
      </c>
      <c r="G386" s="321">
        <v>625.00000000000023</v>
      </c>
      <c r="H386" s="321">
        <v>654.10000000000014</v>
      </c>
      <c r="I386" s="321">
        <v>660.59999999999991</v>
      </c>
      <c r="J386" s="321">
        <v>668.65000000000009</v>
      </c>
      <c r="K386" s="320">
        <v>652.54999999999995</v>
      </c>
      <c r="L386" s="320">
        <v>638</v>
      </c>
      <c r="M386" s="320">
        <v>0.61575999999999997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286.3</v>
      </c>
      <c r="D387" s="321">
        <v>283.65000000000003</v>
      </c>
      <c r="E387" s="321">
        <v>279.70000000000005</v>
      </c>
      <c r="F387" s="321">
        <v>273.10000000000002</v>
      </c>
      <c r="G387" s="321">
        <v>269.15000000000003</v>
      </c>
      <c r="H387" s="321">
        <v>290.25000000000006</v>
      </c>
      <c r="I387" s="321">
        <v>294.2</v>
      </c>
      <c r="J387" s="321">
        <v>300.80000000000007</v>
      </c>
      <c r="K387" s="320">
        <v>287.60000000000002</v>
      </c>
      <c r="L387" s="320">
        <v>277.05</v>
      </c>
      <c r="M387" s="320">
        <v>5.4130099999999999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804.1</v>
      </c>
      <c r="D388" s="321">
        <v>802.6</v>
      </c>
      <c r="E388" s="321">
        <v>792.85</v>
      </c>
      <c r="F388" s="321">
        <v>781.6</v>
      </c>
      <c r="G388" s="321">
        <v>771.85</v>
      </c>
      <c r="H388" s="321">
        <v>813.85</v>
      </c>
      <c r="I388" s="321">
        <v>823.6</v>
      </c>
      <c r="J388" s="321">
        <v>834.85</v>
      </c>
      <c r="K388" s="320">
        <v>812.35</v>
      </c>
      <c r="L388" s="320">
        <v>791.35</v>
      </c>
      <c r="M388" s="320">
        <v>3.9344399999999999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2391.1</v>
      </c>
      <c r="D389" s="321">
        <v>2412.9333333333334</v>
      </c>
      <c r="E389" s="321">
        <v>2343.8666666666668</v>
      </c>
      <c r="F389" s="321">
        <v>2296.6333333333332</v>
      </c>
      <c r="G389" s="321">
        <v>2227.5666666666666</v>
      </c>
      <c r="H389" s="321">
        <v>2460.166666666667</v>
      </c>
      <c r="I389" s="321">
        <v>2529.2333333333336</v>
      </c>
      <c r="J389" s="321">
        <v>2576.4666666666672</v>
      </c>
      <c r="K389" s="320">
        <v>2482</v>
      </c>
      <c r="L389" s="320">
        <v>2365.6999999999998</v>
      </c>
      <c r="M389" s="320">
        <v>0.19427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107.25</v>
      </c>
      <c r="D390" s="321">
        <v>108.33333333333333</v>
      </c>
      <c r="E390" s="321">
        <v>105.91666666666666</v>
      </c>
      <c r="F390" s="321">
        <v>104.58333333333333</v>
      </c>
      <c r="G390" s="321">
        <v>102.16666666666666</v>
      </c>
      <c r="H390" s="321">
        <v>109.66666666666666</v>
      </c>
      <c r="I390" s="321">
        <v>112.08333333333331</v>
      </c>
      <c r="J390" s="321">
        <v>113.41666666666666</v>
      </c>
      <c r="K390" s="320">
        <v>110.75</v>
      </c>
      <c r="L390" s="320">
        <v>107</v>
      </c>
      <c r="M390" s="320">
        <v>14.10885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130.19999999999999</v>
      </c>
      <c r="D391" s="321">
        <v>129.73333333333335</v>
      </c>
      <c r="E391" s="321">
        <v>128.06666666666669</v>
      </c>
      <c r="F391" s="321">
        <v>125.93333333333334</v>
      </c>
      <c r="G391" s="321">
        <v>124.26666666666668</v>
      </c>
      <c r="H391" s="321">
        <v>131.8666666666667</v>
      </c>
      <c r="I391" s="321">
        <v>133.53333333333333</v>
      </c>
      <c r="J391" s="321">
        <v>135.66666666666671</v>
      </c>
      <c r="K391" s="320">
        <v>131.4</v>
      </c>
      <c r="L391" s="320">
        <v>127.6</v>
      </c>
      <c r="M391" s="320">
        <v>66.970259999999996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108.2</v>
      </c>
      <c r="D392" s="321">
        <v>106.93333333333334</v>
      </c>
      <c r="E392" s="321">
        <v>102.26666666666668</v>
      </c>
      <c r="F392" s="321">
        <v>96.333333333333343</v>
      </c>
      <c r="G392" s="321">
        <v>91.666666666666686</v>
      </c>
      <c r="H392" s="321">
        <v>112.86666666666667</v>
      </c>
      <c r="I392" s="321">
        <v>117.53333333333333</v>
      </c>
      <c r="J392" s="321">
        <v>123.46666666666667</v>
      </c>
      <c r="K392" s="320">
        <v>111.6</v>
      </c>
      <c r="L392" s="320">
        <v>101</v>
      </c>
      <c r="M392" s="320">
        <v>285.39191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130.80000000000001</v>
      </c>
      <c r="D393" s="321">
        <v>130.29999999999998</v>
      </c>
      <c r="E393" s="321">
        <v>129.24999999999997</v>
      </c>
      <c r="F393" s="321">
        <v>127.69999999999999</v>
      </c>
      <c r="G393" s="321">
        <v>126.64999999999998</v>
      </c>
      <c r="H393" s="321">
        <v>131.84999999999997</v>
      </c>
      <c r="I393" s="321">
        <v>132.89999999999998</v>
      </c>
      <c r="J393" s="321">
        <v>134.44999999999996</v>
      </c>
      <c r="K393" s="320">
        <v>131.35</v>
      </c>
      <c r="L393" s="320">
        <v>128.75</v>
      </c>
      <c r="M393" s="320">
        <v>22.594339999999999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166.2</v>
      </c>
      <c r="D394" s="321">
        <v>166.31666666666666</v>
      </c>
      <c r="E394" s="321">
        <v>162.63333333333333</v>
      </c>
      <c r="F394" s="321">
        <v>159.06666666666666</v>
      </c>
      <c r="G394" s="321">
        <v>155.38333333333333</v>
      </c>
      <c r="H394" s="321">
        <v>169.88333333333333</v>
      </c>
      <c r="I394" s="321">
        <v>173.56666666666666</v>
      </c>
      <c r="J394" s="321">
        <v>177.13333333333333</v>
      </c>
      <c r="K394" s="320">
        <v>170</v>
      </c>
      <c r="L394" s="320">
        <v>162.75</v>
      </c>
      <c r="M394" s="320">
        <v>100.84989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1104.8</v>
      </c>
      <c r="D395" s="321">
        <v>1111.3333333333333</v>
      </c>
      <c r="E395" s="321">
        <v>1091.6666666666665</v>
      </c>
      <c r="F395" s="321">
        <v>1078.5333333333333</v>
      </c>
      <c r="G395" s="321">
        <v>1058.8666666666666</v>
      </c>
      <c r="H395" s="321">
        <v>1124.4666666666665</v>
      </c>
      <c r="I395" s="321">
        <v>1144.133333333333</v>
      </c>
      <c r="J395" s="321">
        <v>1157.2666666666664</v>
      </c>
      <c r="K395" s="320">
        <v>1131</v>
      </c>
      <c r="L395" s="320">
        <v>1098.2</v>
      </c>
      <c r="M395" s="320">
        <v>1.3212900000000001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2543.85</v>
      </c>
      <c r="D396" s="321">
        <v>2541.8166666666666</v>
      </c>
      <c r="E396" s="321">
        <v>2523.833333333333</v>
      </c>
      <c r="F396" s="321">
        <v>2503.8166666666666</v>
      </c>
      <c r="G396" s="321">
        <v>2485.833333333333</v>
      </c>
      <c r="H396" s="321">
        <v>2561.833333333333</v>
      </c>
      <c r="I396" s="321">
        <v>2579.8166666666666</v>
      </c>
      <c r="J396" s="321">
        <v>2599.833333333333</v>
      </c>
      <c r="K396" s="320">
        <v>2559.8000000000002</v>
      </c>
      <c r="L396" s="320">
        <v>2521.8000000000002</v>
      </c>
      <c r="M396" s="320">
        <v>46.031030000000001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663</v>
      </c>
      <c r="D397" s="321">
        <v>656.91666666666663</v>
      </c>
      <c r="E397" s="321">
        <v>640.83333333333326</v>
      </c>
      <c r="F397" s="321">
        <v>618.66666666666663</v>
      </c>
      <c r="G397" s="321">
        <v>602.58333333333326</v>
      </c>
      <c r="H397" s="321">
        <v>679.08333333333326</v>
      </c>
      <c r="I397" s="321">
        <v>695.16666666666652</v>
      </c>
      <c r="J397" s="321">
        <v>717.33333333333326</v>
      </c>
      <c r="K397" s="320">
        <v>673</v>
      </c>
      <c r="L397" s="320">
        <v>634.75</v>
      </c>
      <c r="M397" s="320">
        <v>5.7698600000000004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275.8</v>
      </c>
      <c r="D398" s="321">
        <v>274.86666666666667</v>
      </c>
      <c r="E398" s="321">
        <v>271.33333333333337</v>
      </c>
      <c r="F398" s="321">
        <v>266.86666666666667</v>
      </c>
      <c r="G398" s="321">
        <v>263.33333333333337</v>
      </c>
      <c r="H398" s="321">
        <v>279.33333333333337</v>
      </c>
      <c r="I398" s="321">
        <v>282.86666666666667</v>
      </c>
      <c r="J398" s="321">
        <v>287.33333333333337</v>
      </c>
      <c r="K398" s="320">
        <v>278.39999999999998</v>
      </c>
      <c r="L398" s="320">
        <v>270.39999999999998</v>
      </c>
      <c r="M398" s="320">
        <v>5.6291799999999999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959.3</v>
      </c>
      <c r="D399" s="321">
        <v>964.7166666666667</v>
      </c>
      <c r="E399" s="321">
        <v>945.58333333333337</v>
      </c>
      <c r="F399" s="321">
        <v>931.86666666666667</v>
      </c>
      <c r="G399" s="321">
        <v>912.73333333333335</v>
      </c>
      <c r="H399" s="321">
        <v>978.43333333333339</v>
      </c>
      <c r="I399" s="321">
        <v>997.56666666666661</v>
      </c>
      <c r="J399" s="321">
        <v>1011.2833333333334</v>
      </c>
      <c r="K399" s="320">
        <v>983.85</v>
      </c>
      <c r="L399" s="320">
        <v>951</v>
      </c>
      <c r="M399" s="320">
        <v>0.41305999999999998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1539.7</v>
      </c>
      <c r="D400" s="321">
        <v>1540.2333333333333</v>
      </c>
      <c r="E400" s="321">
        <v>1522.4666666666667</v>
      </c>
      <c r="F400" s="321">
        <v>1505.2333333333333</v>
      </c>
      <c r="G400" s="321">
        <v>1487.4666666666667</v>
      </c>
      <c r="H400" s="321">
        <v>1557.4666666666667</v>
      </c>
      <c r="I400" s="321">
        <v>1575.2333333333336</v>
      </c>
      <c r="J400" s="321">
        <v>1592.4666666666667</v>
      </c>
      <c r="K400" s="320">
        <v>1558</v>
      </c>
      <c r="L400" s="320">
        <v>1523</v>
      </c>
      <c r="M400" s="320">
        <v>0.72726999999999997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34.35</v>
      </c>
      <c r="D401" s="321">
        <v>34.449999999999996</v>
      </c>
      <c r="E401" s="321">
        <v>33.999999999999993</v>
      </c>
      <c r="F401" s="321">
        <v>33.65</v>
      </c>
      <c r="G401" s="321">
        <v>33.199999999999996</v>
      </c>
      <c r="H401" s="321">
        <v>34.79999999999999</v>
      </c>
      <c r="I401" s="321">
        <v>35.249999999999993</v>
      </c>
      <c r="J401" s="321">
        <v>35.599999999999987</v>
      </c>
      <c r="K401" s="320">
        <v>34.9</v>
      </c>
      <c r="L401" s="320">
        <v>34.1</v>
      </c>
      <c r="M401" s="320">
        <v>17.919129999999999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105.25</v>
      </c>
      <c r="D402" s="321">
        <v>105.64999999999999</v>
      </c>
      <c r="E402" s="321">
        <v>104.04999999999998</v>
      </c>
      <c r="F402" s="321">
        <v>102.85</v>
      </c>
      <c r="G402" s="321">
        <v>101.24999999999999</v>
      </c>
      <c r="H402" s="321">
        <v>106.84999999999998</v>
      </c>
      <c r="I402" s="321">
        <v>108.44999999999997</v>
      </c>
      <c r="J402" s="321">
        <v>109.64999999999998</v>
      </c>
      <c r="K402" s="320">
        <v>107.25</v>
      </c>
      <c r="L402" s="320">
        <v>104.45</v>
      </c>
      <c r="M402" s="320">
        <v>262.61827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7103.05</v>
      </c>
      <c r="D403" s="321">
        <v>7129.3499999999995</v>
      </c>
      <c r="E403" s="321">
        <v>6973.6999999999989</v>
      </c>
      <c r="F403" s="321">
        <v>6844.3499999999995</v>
      </c>
      <c r="G403" s="321">
        <v>6688.6999999999989</v>
      </c>
      <c r="H403" s="321">
        <v>7258.6999999999989</v>
      </c>
      <c r="I403" s="321">
        <v>7414.3499999999985</v>
      </c>
      <c r="J403" s="321">
        <v>7543.6999999999989</v>
      </c>
      <c r="K403" s="320">
        <v>7285</v>
      </c>
      <c r="L403" s="320">
        <v>7000</v>
      </c>
      <c r="M403" s="320">
        <v>0.19686999999999999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811</v>
      </c>
      <c r="D404" s="321">
        <v>814.63333333333321</v>
      </c>
      <c r="E404" s="321">
        <v>798.6666666666664</v>
      </c>
      <c r="F404" s="321">
        <v>786.33333333333314</v>
      </c>
      <c r="G404" s="321">
        <v>770.36666666666633</v>
      </c>
      <c r="H404" s="321">
        <v>826.96666666666647</v>
      </c>
      <c r="I404" s="321">
        <v>842.93333333333317</v>
      </c>
      <c r="J404" s="321">
        <v>855.26666666666654</v>
      </c>
      <c r="K404" s="320">
        <v>830.6</v>
      </c>
      <c r="L404" s="320">
        <v>802.3</v>
      </c>
      <c r="M404" s="320">
        <v>20.811029999999999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1173.4000000000001</v>
      </c>
      <c r="D405" s="321">
        <v>1162.9833333333333</v>
      </c>
      <c r="E405" s="321">
        <v>1144.0166666666667</v>
      </c>
      <c r="F405" s="321">
        <v>1114.6333333333332</v>
      </c>
      <c r="G405" s="321">
        <v>1095.6666666666665</v>
      </c>
      <c r="H405" s="321">
        <v>1192.3666666666668</v>
      </c>
      <c r="I405" s="321">
        <v>1211.3333333333335</v>
      </c>
      <c r="J405" s="321">
        <v>1240.7166666666669</v>
      </c>
      <c r="K405" s="320">
        <v>1181.95</v>
      </c>
      <c r="L405" s="320">
        <v>1133.5999999999999</v>
      </c>
      <c r="M405" s="320">
        <v>23.82085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509.5</v>
      </c>
      <c r="D406" s="321">
        <v>509.5</v>
      </c>
      <c r="E406" s="321">
        <v>504</v>
      </c>
      <c r="F406" s="321">
        <v>498.5</v>
      </c>
      <c r="G406" s="321">
        <v>493</v>
      </c>
      <c r="H406" s="321">
        <v>515</v>
      </c>
      <c r="I406" s="321">
        <v>520.5</v>
      </c>
      <c r="J406" s="321">
        <v>526</v>
      </c>
      <c r="K406" s="320">
        <v>515</v>
      </c>
      <c r="L406" s="320">
        <v>504</v>
      </c>
      <c r="M406" s="320">
        <v>144.92183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2049.5500000000002</v>
      </c>
      <c r="D407" s="321">
        <v>2044.1000000000004</v>
      </c>
      <c r="E407" s="321">
        <v>2018.0500000000006</v>
      </c>
      <c r="F407" s="321">
        <v>1986.5500000000002</v>
      </c>
      <c r="G407" s="321">
        <v>1960.5000000000005</v>
      </c>
      <c r="H407" s="321">
        <v>2075.6000000000008</v>
      </c>
      <c r="I407" s="321">
        <v>2101.65</v>
      </c>
      <c r="J407" s="321">
        <v>2133.150000000001</v>
      </c>
      <c r="K407" s="320">
        <v>2070.15</v>
      </c>
      <c r="L407" s="320">
        <v>2012.6</v>
      </c>
      <c r="M407" s="320">
        <v>0.68030999999999997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128.55000000000001</v>
      </c>
      <c r="D408" s="321">
        <v>127.10000000000001</v>
      </c>
      <c r="E408" s="321">
        <v>123.75000000000003</v>
      </c>
      <c r="F408" s="321">
        <v>118.95000000000002</v>
      </c>
      <c r="G408" s="321">
        <v>115.60000000000004</v>
      </c>
      <c r="H408" s="321">
        <v>131.90000000000003</v>
      </c>
      <c r="I408" s="321">
        <v>135.25</v>
      </c>
      <c r="J408" s="321">
        <v>140.05000000000001</v>
      </c>
      <c r="K408" s="320">
        <v>130.44999999999999</v>
      </c>
      <c r="L408" s="320">
        <v>122.3</v>
      </c>
      <c r="M408" s="320">
        <v>7.9921800000000003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135.65</v>
      </c>
      <c r="D409" s="321">
        <v>134.46666666666667</v>
      </c>
      <c r="E409" s="321">
        <v>132.68333333333334</v>
      </c>
      <c r="F409" s="321">
        <v>129.71666666666667</v>
      </c>
      <c r="G409" s="321">
        <v>127.93333333333334</v>
      </c>
      <c r="H409" s="321">
        <v>137.43333333333334</v>
      </c>
      <c r="I409" s="321">
        <v>139.2166666666667</v>
      </c>
      <c r="J409" s="321">
        <v>142.18333333333334</v>
      </c>
      <c r="K409" s="320">
        <v>136.25</v>
      </c>
      <c r="L409" s="320">
        <v>131.5</v>
      </c>
      <c r="M409" s="320">
        <v>31.020019999999999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140.25</v>
      </c>
      <c r="D410" s="321">
        <v>141.01666666666668</v>
      </c>
      <c r="E410" s="321">
        <v>138.28333333333336</v>
      </c>
      <c r="F410" s="321">
        <v>136.31666666666669</v>
      </c>
      <c r="G410" s="321">
        <v>133.58333333333337</v>
      </c>
      <c r="H410" s="321">
        <v>142.98333333333335</v>
      </c>
      <c r="I410" s="321">
        <v>145.71666666666664</v>
      </c>
      <c r="J410" s="321">
        <v>147.68333333333334</v>
      </c>
      <c r="K410" s="320">
        <v>143.75</v>
      </c>
      <c r="L410" s="320">
        <v>139.05000000000001</v>
      </c>
      <c r="M410" s="320">
        <v>8.6718799999999998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3790.95</v>
      </c>
      <c r="D411" s="321">
        <v>3811.4166666666665</v>
      </c>
      <c r="E411" s="321">
        <v>3705.9333333333329</v>
      </c>
      <c r="F411" s="321">
        <v>3620.9166666666665</v>
      </c>
      <c r="G411" s="321">
        <v>3515.4333333333329</v>
      </c>
      <c r="H411" s="321">
        <v>3896.4333333333329</v>
      </c>
      <c r="I411" s="321">
        <v>4001.9166666666665</v>
      </c>
      <c r="J411" s="321">
        <v>4086.9333333333329</v>
      </c>
      <c r="K411" s="320">
        <v>3916.9</v>
      </c>
      <c r="L411" s="320">
        <v>3726.4</v>
      </c>
      <c r="M411" s="320">
        <v>0.18407999999999999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680.3</v>
      </c>
      <c r="D412" s="321">
        <v>679.1</v>
      </c>
      <c r="E412" s="321">
        <v>662.2</v>
      </c>
      <c r="F412" s="321">
        <v>644.1</v>
      </c>
      <c r="G412" s="321">
        <v>627.20000000000005</v>
      </c>
      <c r="H412" s="321">
        <v>697.2</v>
      </c>
      <c r="I412" s="321">
        <v>714.09999999999991</v>
      </c>
      <c r="J412" s="321">
        <v>732.2</v>
      </c>
      <c r="K412" s="320">
        <v>696</v>
      </c>
      <c r="L412" s="320">
        <v>661</v>
      </c>
      <c r="M412" s="320">
        <v>1.9456899999999999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475.95</v>
      </c>
      <c r="D413" s="321">
        <v>481.29999999999995</v>
      </c>
      <c r="E413" s="321">
        <v>466.19999999999993</v>
      </c>
      <c r="F413" s="321">
        <v>456.45</v>
      </c>
      <c r="G413" s="321">
        <v>441.34999999999997</v>
      </c>
      <c r="H413" s="321">
        <v>491.0499999999999</v>
      </c>
      <c r="I413" s="321">
        <v>506.14999999999992</v>
      </c>
      <c r="J413" s="321">
        <v>515.89999999999986</v>
      </c>
      <c r="K413" s="320">
        <v>496.4</v>
      </c>
      <c r="L413" s="320">
        <v>471.55</v>
      </c>
      <c r="M413" s="320">
        <v>1.9897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25435.35</v>
      </c>
      <c r="D414" s="321">
        <v>25278.466666666664</v>
      </c>
      <c r="E414" s="321">
        <v>25056.883333333328</v>
      </c>
      <c r="F414" s="321">
        <v>24678.416666666664</v>
      </c>
      <c r="G414" s="321">
        <v>24456.833333333328</v>
      </c>
      <c r="H414" s="321">
        <v>25656.933333333327</v>
      </c>
      <c r="I414" s="321">
        <v>25878.516666666663</v>
      </c>
      <c r="J414" s="321">
        <v>26256.983333333326</v>
      </c>
      <c r="K414" s="320">
        <v>25500.05</v>
      </c>
      <c r="L414" s="320">
        <v>24900</v>
      </c>
      <c r="M414" s="320">
        <v>0.34525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1674</v>
      </c>
      <c r="D415" s="321">
        <v>1662.0833333333333</v>
      </c>
      <c r="E415" s="321">
        <v>1636.9166666666665</v>
      </c>
      <c r="F415" s="321">
        <v>1599.8333333333333</v>
      </c>
      <c r="G415" s="321">
        <v>1574.6666666666665</v>
      </c>
      <c r="H415" s="321">
        <v>1699.1666666666665</v>
      </c>
      <c r="I415" s="321">
        <v>1724.333333333333</v>
      </c>
      <c r="J415" s="321">
        <v>1761.4166666666665</v>
      </c>
      <c r="K415" s="320">
        <v>1687.25</v>
      </c>
      <c r="L415" s="320">
        <v>1625</v>
      </c>
      <c r="M415" s="320">
        <v>0.17027999999999999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2444.1999999999998</v>
      </c>
      <c r="D416" s="321">
        <v>2434.0833333333335</v>
      </c>
      <c r="E416" s="321">
        <v>2405.3666666666668</v>
      </c>
      <c r="F416" s="321">
        <v>2366.5333333333333</v>
      </c>
      <c r="G416" s="321">
        <v>2337.8166666666666</v>
      </c>
      <c r="H416" s="321">
        <v>2472.916666666667</v>
      </c>
      <c r="I416" s="321">
        <v>2501.6333333333332</v>
      </c>
      <c r="J416" s="321">
        <v>2540.4666666666672</v>
      </c>
      <c r="K416" s="320">
        <v>2462.8000000000002</v>
      </c>
      <c r="L416" s="320">
        <v>2395.25</v>
      </c>
      <c r="M416" s="320">
        <v>2.2096800000000001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509.9</v>
      </c>
      <c r="D417" s="321">
        <v>512.55000000000007</v>
      </c>
      <c r="E417" s="321">
        <v>503.10000000000014</v>
      </c>
      <c r="F417" s="321">
        <v>496.30000000000007</v>
      </c>
      <c r="G417" s="321">
        <v>486.85000000000014</v>
      </c>
      <c r="H417" s="321">
        <v>519.35000000000014</v>
      </c>
      <c r="I417" s="321">
        <v>528.80000000000018</v>
      </c>
      <c r="J417" s="321">
        <v>535.60000000000014</v>
      </c>
      <c r="K417" s="320">
        <v>522</v>
      </c>
      <c r="L417" s="320">
        <v>505.75</v>
      </c>
      <c r="M417" s="320">
        <v>0.94477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28.95</v>
      </c>
      <c r="D418" s="321">
        <v>28.783333333333331</v>
      </c>
      <c r="E418" s="321">
        <v>28.366666666666664</v>
      </c>
      <c r="F418" s="321">
        <v>27.783333333333331</v>
      </c>
      <c r="G418" s="321">
        <v>27.366666666666664</v>
      </c>
      <c r="H418" s="321">
        <v>29.366666666666664</v>
      </c>
      <c r="I418" s="321">
        <v>29.783333333333335</v>
      </c>
      <c r="J418" s="321">
        <v>30.366666666666664</v>
      </c>
      <c r="K418" s="320">
        <v>29.2</v>
      </c>
      <c r="L418" s="320">
        <v>28.2</v>
      </c>
      <c r="M418" s="320">
        <v>78.751480000000001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3435.05</v>
      </c>
      <c r="D419" s="321">
        <v>3441.9666666666667</v>
      </c>
      <c r="E419" s="321">
        <v>3388.8333333333335</v>
      </c>
      <c r="F419" s="321">
        <v>3342.6166666666668</v>
      </c>
      <c r="G419" s="321">
        <v>3289.4833333333336</v>
      </c>
      <c r="H419" s="321">
        <v>3488.1833333333334</v>
      </c>
      <c r="I419" s="321">
        <v>3541.3166666666666</v>
      </c>
      <c r="J419" s="321">
        <v>3587.5333333333333</v>
      </c>
      <c r="K419" s="320">
        <v>3495.1</v>
      </c>
      <c r="L419" s="320">
        <v>3395.75</v>
      </c>
      <c r="M419" s="320">
        <v>0.21103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667.85</v>
      </c>
      <c r="D420" s="321">
        <v>671.43333333333339</v>
      </c>
      <c r="E420" s="321">
        <v>656.51666666666677</v>
      </c>
      <c r="F420" s="321">
        <v>645.18333333333339</v>
      </c>
      <c r="G420" s="321">
        <v>630.26666666666677</v>
      </c>
      <c r="H420" s="321">
        <v>682.76666666666677</v>
      </c>
      <c r="I420" s="321">
        <v>697.68333333333328</v>
      </c>
      <c r="J420" s="321">
        <v>709.01666666666677</v>
      </c>
      <c r="K420" s="320">
        <v>686.35</v>
      </c>
      <c r="L420" s="320">
        <v>660.1</v>
      </c>
      <c r="M420" s="320">
        <v>2.9390100000000001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775.65</v>
      </c>
      <c r="D421" s="321">
        <v>780.43333333333339</v>
      </c>
      <c r="E421" s="321">
        <v>759.16666666666674</v>
      </c>
      <c r="F421" s="321">
        <v>742.68333333333339</v>
      </c>
      <c r="G421" s="321">
        <v>721.41666666666674</v>
      </c>
      <c r="H421" s="321">
        <v>796.91666666666674</v>
      </c>
      <c r="I421" s="321">
        <v>818.18333333333339</v>
      </c>
      <c r="J421" s="321">
        <v>834.66666666666674</v>
      </c>
      <c r="K421" s="320">
        <v>801.7</v>
      </c>
      <c r="L421" s="320">
        <v>763.95</v>
      </c>
      <c r="M421" s="320">
        <v>0.44318000000000002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3036.15</v>
      </c>
      <c r="D422" s="321">
        <v>3008.7166666666667</v>
      </c>
      <c r="E422" s="321">
        <v>2968.4333333333334</v>
      </c>
      <c r="F422" s="321">
        <v>2900.7166666666667</v>
      </c>
      <c r="G422" s="321">
        <v>2860.4333333333334</v>
      </c>
      <c r="H422" s="321">
        <v>3076.4333333333334</v>
      </c>
      <c r="I422" s="321">
        <v>3116.7166666666672</v>
      </c>
      <c r="J422" s="321">
        <v>3184.4333333333334</v>
      </c>
      <c r="K422" s="320">
        <v>3049</v>
      </c>
      <c r="L422" s="320">
        <v>2941</v>
      </c>
      <c r="M422" s="320">
        <v>0.31015999999999999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622.54999999999995</v>
      </c>
      <c r="D423" s="321">
        <v>621.13333333333333</v>
      </c>
      <c r="E423" s="321">
        <v>612.31666666666661</v>
      </c>
      <c r="F423" s="321">
        <v>602.08333333333326</v>
      </c>
      <c r="G423" s="321">
        <v>593.26666666666654</v>
      </c>
      <c r="H423" s="321">
        <v>631.36666666666667</v>
      </c>
      <c r="I423" s="321">
        <v>640.18333333333351</v>
      </c>
      <c r="J423" s="321">
        <v>650.41666666666674</v>
      </c>
      <c r="K423" s="320">
        <v>629.95000000000005</v>
      </c>
      <c r="L423" s="320">
        <v>610.9</v>
      </c>
      <c r="M423" s="320">
        <v>5.7821499999999997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789.6</v>
      </c>
      <c r="D424" s="321">
        <v>788.95000000000016</v>
      </c>
      <c r="E424" s="321">
        <v>783.70000000000027</v>
      </c>
      <c r="F424" s="321">
        <v>777.80000000000007</v>
      </c>
      <c r="G424" s="321">
        <v>772.55000000000018</v>
      </c>
      <c r="H424" s="321">
        <v>794.85000000000036</v>
      </c>
      <c r="I424" s="321">
        <v>800.10000000000014</v>
      </c>
      <c r="J424" s="321">
        <v>806.00000000000045</v>
      </c>
      <c r="K424" s="320">
        <v>794.2</v>
      </c>
      <c r="L424" s="320">
        <v>783.05</v>
      </c>
      <c r="M424" s="320">
        <v>0.94455999999999996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441.3</v>
      </c>
      <c r="D425" s="321">
        <v>437.18333333333334</v>
      </c>
      <c r="E425" s="321">
        <v>419.16666666666669</v>
      </c>
      <c r="F425" s="321">
        <v>397.03333333333336</v>
      </c>
      <c r="G425" s="321">
        <v>379.01666666666671</v>
      </c>
      <c r="H425" s="321">
        <v>459.31666666666666</v>
      </c>
      <c r="I425" s="321">
        <v>477.33333333333331</v>
      </c>
      <c r="J425" s="321">
        <v>499.46666666666664</v>
      </c>
      <c r="K425" s="320">
        <v>455.2</v>
      </c>
      <c r="L425" s="320">
        <v>415.05</v>
      </c>
      <c r="M425" s="320">
        <v>2.7000999999999999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280.39999999999998</v>
      </c>
      <c r="D426" s="321">
        <v>283.58333333333331</v>
      </c>
      <c r="E426" s="321">
        <v>275.81666666666661</v>
      </c>
      <c r="F426" s="321">
        <v>271.23333333333329</v>
      </c>
      <c r="G426" s="321">
        <v>263.46666666666658</v>
      </c>
      <c r="H426" s="321">
        <v>288.16666666666663</v>
      </c>
      <c r="I426" s="321">
        <v>295.93333333333339</v>
      </c>
      <c r="J426" s="321">
        <v>300.51666666666665</v>
      </c>
      <c r="K426" s="320">
        <v>291.35000000000002</v>
      </c>
      <c r="L426" s="320">
        <v>279</v>
      </c>
      <c r="M426" s="320">
        <v>2.7674799999999999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56.55</v>
      </c>
      <c r="D427" s="321">
        <v>56.949999999999996</v>
      </c>
      <c r="E427" s="321">
        <v>55.899999999999991</v>
      </c>
      <c r="F427" s="321">
        <v>55.249999999999993</v>
      </c>
      <c r="G427" s="321">
        <v>54.199999999999989</v>
      </c>
      <c r="H427" s="321">
        <v>57.599999999999994</v>
      </c>
      <c r="I427" s="321">
        <v>58.649999999999991</v>
      </c>
      <c r="J427" s="321">
        <v>59.3</v>
      </c>
      <c r="K427" s="320">
        <v>58</v>
      </c>
      <c r="L427" s="320">
        <v>56.3</v>
      </c>
      <c r="M427" s="320">
        <v>18.702470000000002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2615.75</v>
      </c>
      <c r="D428" s="321">
        <v>2592.9833333333336</v>
      </c>
      <c r="E428" s="321">
        <v>2542.3666666666672</v>
      </c>
      <c r="F428" s="321">
        <v>2468.9833333333336</v>
      </c>
      <c r="G428" s="321">
        <v>2418.3666666666672</v>
      </c>
      <c r="H428" s="321">
        <v>2666.3666666666672</v>
      </c>
      <c r="I428" s="321">
        <v>2716.983333333334</v>
      </c>
      <c r="J428" s="321">
        <v>2790.3666666666672</v>
      </c>
      <c r="K428" s="320">
        <v>2643.6</v>
      </c>
      <c r="L428" s="320">
        <v>2519.6</v>
      </c>
      <c r="M428" s="320">
        <v>9.5524000000000004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1164.25</v>
      </c>
      <c r="D429" s="321">
        <v>1153.3833333333334</v>
      </c>
      <c r="E429" s="321">
        <v>1131.9666666666669</v>
      </c>
      <c r="F429" s="321">
        <v>1099.6833333333334</v>
      </c>
      <c r="G429" s="321">
        <v>1078.2666666666669</v>
      </c>
      <c r="H429" s="321">
        <v>1185.666666666667</v>
      </c>
      <c r="I429" s="321">
        <v>1207.0833333333335</v>
      </c>
      <c r="J429" s="321">
        <v>1239.366666666667</v>
      </c>
      <c r="K429" s="320">
        <v>1174.8</v>
      </c>
      <c r="L429" s="320">
        <v>1121.0999999999999</v>
      </c>
      <c r="M429" s="320">
        <v>14.399789999999999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354.65</v>
      </c>
      <c r="D430" s="321">
        <v>355.34999999999997</v>
      </c>
      <c r="E430" s="321">
        <v>349.49999999999994</v>
      </c>
      <c r="F430" s="321">
        <v>344.34999999999997</v>
      </c>
      <c r="G430" s="321">
        <v>338.49999999999994</v>
      </c>
      <c r="H430" s="321">
        <v>360.49999999999994</v>
      </c>
      <c r="I430" s="321">
        <v>366.34999999999997</v>
      </c>
      <c r="J430" s="321">
        <v>371.49999999999994</v>
      </c>
      <c r="K430" s="320">
        <v>361.2</v>
      </c>
      <c r="L430" s="320">
        <v>350.2</v>
      </c>
      <c r="M430" s="320">
        <v>3.7627999999999999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94.15</v>
      </c>
      <c r="D431" s="321">
        <v>93.866666666666674</v>
      </c>
      <c r="E431" s="321">
        <v>92.783333333333346</v>
      </c>
      <c r="F431" s="321">
        <v>91.416666666666671</v>
      </c>
      <c r="G431" s="321">
        <v>90.333333333333343</v>
      </c>
      <c r="H431" s="321">
        <v>95.233333333333348</v>
      </c>
      <c r="I431" s="321">
        <v>96.316666666666663</v>
      </c>
      <c r="J431" s="321">
        <v>97.683333333333351</v>
      </c>
      <c r="K431" s="320">
        <v>94.95</v>
      </c>
      <c r="L431" s="320">
        <v>92.5</v>
      </c>
      <c r="M431" s="320">
        <v>1.43266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206.35</v>
      </c>
      <c r="D432" s="321">
        <v>208.56666666666669</v>
      </c>
      <c r="E432" s="321">
        <v>202.98333333333338</v>
      </c>
      <c r="F432" s="321">
        <v>199.61666666666667</v>
      </c>
      <c r="G432" s="321">
        <v>194.03333333333336</v>
      </c>
      <c r="H432" s="321">
        <v>211.93333333333339</v>
      </c>
      <c r="I432" s="321">
        <v>217.51666666666671</v>
      </c>
      <c r="J432" s="321">
        <v>220.88333333333341</v>
      </c>
      <c r="K432" s="320">
        <v>214.15</v>
      </c>
      <c r="L432" s="320">
        <v>205.2</v>
      </c>
      <c r="M432" s="320">
        <v>8.5868199999999995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525.6</v>
      </c>
      <c r="D433" s="321">
        <v>527.36666666666667</v>
      </c>
      <c r="E433" s="321">
        <v>520.73333333333335</v>
      </c>
      <c r="F433" s="321">
        <v>515.86666666666667</v>
      </c>
      <c r="G433" s="321">
        <v>509.23333333333335</v>
      </c>
      <c r="H433" s="321">
        <v>532.23333333333335</v>
      </c>
      <c r="I433" s="321">
        <v>538.86666666666679</v>
      </c>
      <c r="J433" s="321">
        <v>543.73333333333335</v>
      </c>
      <c r="K433" s="320">
        <v>534</v>
      </c>
      <c r="L433" s="320">
        <v>522.5</v>
      </c>
      <c r="M433" s="320">
        <v>1.99678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425.05</v>
      </c>
      <c r="D434" s="321">
        <v>426.18333333333334</v>
      </c>
      <c r="E434" s="321">
        <v>419.86666666666667</v>
      </c>
      <c r="F434" s="321">
        <v>414.68333333333334</v>
      </c>
      <c r="G434" s="321">
        <v>408.36666666666667</v>
      </c>
      <c r="H434" s="321">
        <v>431.36666666666667</v>
      </c>
      <c r="I434" s="321">
        <v>437.68333333333339</v>
      </c>
      <c r="J434" s="321">
        <v>442.86666666666667</v>
      </c>
      <c r="K434" s="320">
        <v>432.5</v>
      </c>
      <c r="L434" s="320">
        <v>421</v>
      </c>
      <c r="M434" s="320">
        <v>4.0713900000000001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2045.2</v>
      </c>
      <c r="D435" s="321">
        <v>2052.85</v>
      </c>
      <c r="E435" s="321">
        <v>2006.35</v>
      </c>
      <c r="F435" s="321">
        <v>1967.5</v>
      </c>
      <c r="G435" s="321">
        <v>1921</v>
      </c>
      <c r="H435" s="321">
        <v>2091.6999999999998</v>
      </c>
      <c r="I435" s="321">
        <v>2138.1999999999998</v>
      </c>
      <c r="J435" s="321">
        <v>2177.0499999999997</v>
      </c>
      <c r="K435" s="320">
        <v>2099.35</v>
      </c>
      <c r="L435" s="320">
        <v>2014</v>
      </c>
      <c r="M435" s="320">
        <v>0.12816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840.65</v>
      </c>
      <c r="D436" s="321">
        <v>845.51666666666677</v>
      </c>
      <c r="E436" s="321">
        <v>831.83333333333348</v>
      </c>
      <c r="F436" s="321">
        <v>823.01666666666677</v>
      </c>
      <c r="G436" s="321">
        <v>809.33333333333348</v>
      </c>
      <c r="H436" s="321">
        <v>854.33333333333348</v>
      </c>
      <c r="I436" s="321">
        <v>868.01666666666665</v>
      </c>
      <c r="J436" s="321">
        <v>876.83333333333348</v>
      </c>
      <c r="K436" s="320">
        <v>859.2</v>
      </c>
      <c r="L436" s="320">
        <v>836.7</v>
      </c>
      <c r="M436" s="320">
        <v>0.22159000000000001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927.5</v>
      </c>
      <c r="D437" s="321">
        <v>929.26666666666677</v>
      </c>
      <c r="E437" s="321">
        <v>917.48333333333358</v>
      </c>
      <c r="F437" s="321">
        <v>907.46666666666681</v>
      </c>
      <c r="G437" s="321">
        <v>895.68333333333362</v>
      </c>
      <c r="H437" s="321">
        <v>939.28333333333353</v>
      </c>
      <c r="I437" s="321">
        <v>951.06666666666661</v>
      </c>
      <c r="J437" s="321">
        <v>961.08333333333348</v>
      </c>
      <c r="K437" s="320">
        <v>941.05</v>
      </c>
      <c r="L437" s="320">
        <v>919.25</v>
      </c>
      <c r="M437" s="320">
        <v>12.873200000000001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482.05</v>
      </c>
      <c r="D438" s="321">
        <v>476.63333333333338</v>
      </c>
      <c r="E438" s="321">
        <v>460.51666666666677</v>
      </c>
      <c r="F438" s="321">
        <v>438.98333333333341</v>
      </c>
      <c r="G438" s="321">
        <v>422.86666666666679</v>
      </c>
      <c r="H438" s="321">
        <v>498.16666666666674</v>
      </c>
      <c r="I438" s="321">
        <v>514.28333333333342</v>
      </c>
      <c r="J438" s="321">
        <v>535.81666666666672</v>
      </c>
      <c r="K438" s="320">
        <v>492.75</v>
      </c>
      <c r="L438" s="320">
        <v>455.1</v>
      </c>
      <c r="M438" s="320">
        <v>21.868390000000002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505.65</v>
      </c>
      <c r="D439" s="321">
        <v>503.25</v>
      </c>
      <c r="E439" s="321">
        <v>498.5</v>
      </c>
      <c r="F439" s="321">
        <v>491.35</v>
      </c>
      <c r="G439" s="321">
        <v>486.6</v>
      </c>
      <c r="H439" s="321">
        <v>510.4</v>
      </c>
      <c r="I439" s="321">
        <v>515.15</v>
      </c>
      <c r="J439" s="321">
        <v>522.29999999999995</v>
      </c>
      <c r="K439" s="320">
        <v>508</v>
      </c>
      <c r="L439" s="320">
        <v>496.1</v>
      </c>
      <c r="M439" s="320">
        <v>7.8215300000000001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386.65</v>
      </c>
      <c r="D441" s="321">
        <v>385.2166666666667</v>
      </c>
      <c r="E441" s="321">
        <v>376.43333333333339</v>
      </c>
      <c r="F441" s="321">
        <v>366.2166666666667</v>
      </c>
      <c r="G441" s="321">
        <v>357.43333333333339</v>
      </c>
      <c r="H441" s="321">
        <v>395.43333333333339</v>
      </c>
      <c r="I441" s="321">
        <v>404.2166666666667</v>
      </c>
      <c r="J441" s="321">
        <v>414.43333333333339</v>
      </c>
      <c r="K441" s="320">
        <v>394</v>
      </c>
      <c r="L441" s="320">
        <v>375</v>
      </c>
      <c r="M441" s="320">
        <v>0.87624999999999997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1997.5</v>
      </c>
      <c r="D442" s="321">
        <v>2010.3999999999999</v>
      </c>
      <c r="E442" s="321">
        <v>1976.0999999999997</v>
      </c>
      <c r="F442" s="321">
        <v>1954.6999999999998</v>
      </c>
      <c r="G442" s="321">
        <v>1920.3999999999996</v>
      </c>
      <c r="H442" s="321">
        <v>2031.7999999999997</v>
      </c>
      <c r="I442" s="321">
        <v>2066.1</v>
      </c>
      <c r="J442" s="321">
        <v>2087.5</v>
      </c>
      <c r="K442" s="320">
        <v>2044.7</v>
      </c>
      <c r="L442" s="320">
        <v>1989</v>
      </c>
      <c r="M442" s="320">
        <v>0.51244999999999996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579.5</v>
      </c>
      <c r="D443" s="321">
        <v>584.30000000000007</v>
      </c>
      <c r="E443" s="321">
        <v>570.20000000000016</v>
      </c>
      <c r="F443" s="321">
        <v>560.90000000000009</v>
      </c>
      <c r="G443" s="321">
        <v>546.80000000000018</v>
      </c>
      <c r="H443" s="321">
        <v>593.60000000000014</v>
      </c>
      <c r="I443" s="321">
        <v>607.70000000000005</v>
      </c>
      <c r="J443" s="321">
        <v>617.00000000000011</v>
      </c>
      <c r="K443" s="320">
        <v>598.4</v>
      </c>
      <c r="L443" s="320">
        <v>575</v>
      </c>
      <c r="M443" s="320">
        <v>1.7826299999999999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11</v>
      </c>
      <c r="D444" s="321">
        <v>11.1</v>
      </c>
      <c r="E444" s="321">
        <v>10.7</v>
      </c>
      <c r="F444" s="321">
        <v>10.4</v>
      </c>
      <c r="G444" s="321">
        <v>10</v>
      </c>
      <c r="H444" s="321">
        <v>11.399999999999999</v>
      </c>
      <c r="I444" s="321">
        <v>11.8</v>
      </c>
      <c r="J444" s="321">
        <v>12.099999999999998</v>
      </c>
      <c r="K444" s="320">
        <v>11.5</v>
      </c>
      <c r="L444" s="320">
        <v>10.8</v>
      </c>
      <c r="M444" s="320">
        <v>507.21535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377.45</v>
      </c>
      <c r="D445" s="321">
        <v>372.25</v>
      </c>
      <c r="E445" s="321">
        <v>363.4</v>
      </c>
      <c r="F445" s="321">
        <v>349.34999999999997</v>
      </c>
      <c r="G445" s="321">
        <v>340.49999999999994</v>
      </c>
      <c r="H445" s="321">
        <v>386.3</v>
      </c>
      <c r="I445" s="321">
        <v>395.15000000000003</v>
      </c>
      <c r="J445" s="321">
        <v>409.20000000000005</v>
      </c>
      <c r="K445" s="320">
        <v>381.1</v>
      </c>
      <c r="L445" s="320">
        <v>358.2</v>
      </c>
      <c r="M445" s="320">
        <v>19.41377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1142.25</v>
      </c>
      <c r="D446" s="321">
        <v>1139.95</v>
      </c>
      <c r="E446" s="321">
        <v>1127.9000000000001</v>
      </c>
      <c r="F446" s="321">
        <v>1113.55</v>
      </c>
      <c r="G446" s="321">
        <v>1101.5</v>
      </c>
      <c r="H446" s="321">
        <v>1154.3000000000002</v>
      </c>
      <c r="I446" s="321">
        <v>1166.3499999999999</v>
      </c>
      <c r="J446" s="321">
        <v>1180.7000000000003</v>
      </c>
      <c r="K446" s="320">
        <v>1152</v>
      </c>
      <c r="L446" s="320">
        <v>1125.5999999999999</v>
      </c>
      <c r="M446" s="320">
        <v>0.37385000000000002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639.4</v>
      </c>
      <c r="D447" s="321">
        <v>634.93333333333328</v>
      </c>
      <c r="E447" s="321">
        <v>629.46666666666658</v>
      </c>
      <c r="F447" s="321">
        <v>619.5333333333333</v>
      </c>
      <c r="G447" s="321">
        <v>614.06666666666661</v>
      </c>
      <c r="H447" s="321">
        <v>644.86666666666656</v>
      </c>
      <c r="I447" s="321">
        <v>650.33333333333326</v>
      </c>
      <c r="J447" s="321">
        <v>660.26666666666654</v>
      </c>
      <c r="K447" s="320">
        <v>640.4</v>
      </c>
      <c r="L447" s="320">
        <v>625</v>
      </c>
      <c r="M447" s="320">
        <v>3.8359000000000001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1469.5</v>
      </c>
      <c r="D448" s="321">
        <v>1483.4833333333333</v>
      </c>
      <c r="E448" s="321">
        <v>1449.0166666666667</v>
      </c>
      <c r="F448" s="321">
        <v>1428.5333333333333</v>
      </c>
      <c r="G448" s="321">
        <v>1394.0666666666666</v>
      </c>
      <c r="H448" s="321">
        <v>1503.9666666666667</v>
      </c>
      <c r="I448" s="321">
        <v>1538.4333333333334</v>
      </c>
      <c r="J448" s="321">
        <v>1558.9166666666667</v>
      </c>
      <c r="K448" s="320">
        <v>1517.95</v>
      </c>
      <c r="L448" s="320">
        <v>1463</v>
      </c>
      <c r="M448" s="320">
        <v>1.98773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11544.05</v>
      </c>
      <c r="D449" s="321">
        <v>11656.283333333333</v>
      </c>
      <c r="E449" s="321">
        <v>11267.566666666666</v>
      </c>
      <c r="F449" s="321">
        <v>10991.083333333332</v>
      </c>
      <c r="G449" s="321">
        <v>10602.366666666665</v>
      </c>
      <c r="H449" s="321">
        <v>11932.766666666666</v>
      </c>
      <c r="I449" s="321">
        <v>12321.483333333334</v>
      </c>
      <c r="J449" s="321">
        <v>12597.966666666667</v>
      </c>
      <c r="K449" s="320">
        <v>12045</v>
      </c>
      <c r="L449" s="320">
        <v>11379.8</v>
      </c>
      <c r="M449" s="320">
        <v>2.598E-2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988.05</v>
      </c>
      <c r="D450" s="321">
        <v>977</v>
      </c>
      <c r="E450" s="321">
        <v>963.35</v>
      </c>
      <c r="F450" s="321">
        <v>938.65</v>
      </c>
      <c r="G450" s="321">
        <v>925</v>
      </c>
      <c r="H450" s="321">
        <v>1001.7</v>
      </c>
      <c r="I450" s="321">
        <v>1015.3500000000001</v>
      </c>
      <c r="J450" s="321">
        <v>1040.0500000000002</v>
      </c>
      <c r="K450" s="320">
        <v>990.65</v>
      </c>
      <c r="L450" s="320">
        <v>952.3</v>
      </c>
      <c r="M450" s="320">
        <v>8.0869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221.75</v>
      </c>
      <c r="D451" s="321">
        <v>221.18333333333331</v>
      </c>
      <c r="E451" s="321">
        <v>219.56666666666661</v>
      </c>
      <c r="F451" s="321">
        <v>217.3833333333333</v>
      </c>
      <c r="G451" s="321">
        <v>215.76666666666659</v>
      </c>
      <c r="H451" s="321">
        <v>223.36666666666662</v>
      </c>
      <c r="I451" s="321">
        <v>224.98333333333335</v>
      </c>
      <c r="J451" s="321">
        <v>227.16666666666663</v>
      </c>
      <c r="K451" s="320">
        <v>222.8</v>
      </c>
      <c r="L451" s="320">
        <v>219</v>
      </c>
      <c r="M451" s="320">
        <v>13.07713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1307.8</v>
      </c>
      <c r="D452" s="321">
        <v>1297.2666666666667</v>
      </c>
      <c r="E452" s="321">
        <v>1275.5333333333333</v>
      </c>
      <c r="F452" s="321">
        <v>1243.2666666666667</v>
      </c>
      <c r="G452" s="321">
        <v>1221.5333333333333</v>
      </c>
      <c r="H452" s="321">
        <v>1329.5333333333333</v>
      </c>
      <c r="I452" s="321">
        <v>1351.2666666666664</v>
      </c>
      <c r="J452" s="321">
        <v>1383.5333333333333</v>
      </c>
      <c r="K452" s="320">
        <v>1319</v>
      </c>
      <c r="L452" s="320">
        <v>1265</v>
      </c>
      <c r="M452" s="320">
        <v>5.3653300000000002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822.3</v>
      </c>
      <c r="D453" s="321">
        <v>818.73333333333323</v>
      </c>
      <c r="E453" s="321">
        <v>812.56666666666649</v>
      </c>
      <c r="F453" s="321">
        <v>802.83333333333326</v>
      </c>
      <c r="G453" s="321">
        <v>796.66666666666652</v>
      </c>
      <c r="H453" s="321">
        <v>828.46666666666647</v>
      </c>
      <c r="I453" s="321">
        <v>834.63333333333321</v>
      </c>
      <c r="J453" s="321">
        <v>844.36666666666645</v>
      </c>
      <c r="K453" s="320">
        <v>824.9</v>
      </c>
      <c r="L453" s="320">
        <v>809</v>
      </c>
      <c r="M453" s="320">
        <v>14.80954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7815.95</v>
      </c>
      <c r="D454" s="321">
        <v>7974.916666666667</v>
      </c>
      <c r="E454" s="321">
        <v>7630.8333333333339</v>
      </c>
      <c r="F454" s="321">
        <v>7445.7166666666672</v>
      </c>
      <c r="G454" s="321">
        <v>7101.6333333333341</v>
      </c>
      <c r="H454" s="321">
        <v>8160.0333333333338</v>
      </c>
      <c r="I454" s="321">
        <v>8504.1166666666686</v>
      </c>
      <c r="J454" s="321">
        <v>8689.2333333333336</v>
      </c>
      <c r="K454" s="320">
        <v>8319</v>
      </c>
      <c r="L454" s="320">
        <v>7789.8</v>
      </c>
      <c r="M454" s="320">
        <v>6.8501599999999998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433.8</v>
      </c>
      <c r="D455" s="321">
        <v>431.26666666666671</v>
      </c>
      <c r="E455" s="321">
        <v>426.18333333333339</v>
      </c>
      <c r="F455" s="321">
        <v>418.56666666666666</v>
      </c>
      <c r="G455" s="321">
        <v>413.48333333333335</v>
      </c>
      <c r="H455" s="321">
        <v>438.88333333333344</v>
      </c>
      <c r="I455" s="321">
        <v>443.96666666666681</v>
      </c>
      <c r="J455" s="321">
        <v>451.58333333333348</v>
      </c>
      <c r="K455" s="320">
        <v>436.35</v>
      </c>
      <c r="L455" s="320">
        <v>423.65</v>
      </c>
      <c r="M455" s="320">
        <v>152.98361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223.2</v>
      </c>
      <c r="D456" s="321">
        <v>221.55000000000004</v>
      </c>
      <c r="E456" s="321">
        <v>218.20000000000007</v>
      </c>
      <c r="F456" s="321">
        <v>213.20000000000005</v>
      </c>
      <c r="G456" s="321">
        <v>209.85000000000008</v>
      </c>
      <c r="H456" s="321">
        <v>226.55000000000007</v>
      </c>
      <c r="I456" s="321">
        <v>229.90000000000003</v>
      </c>
      <c r="J456" s="321">
        <v>234.90000000000006</v>
      </c>
      <c r="K456" s="320">
        <v>224.9</v>
      </c>
      <c r="L456" s="320">
        <v>216.55</v>
      </c>
      <c r="M456" s="320">
        <v>20.56785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257.89999999999998</v>
      </c>
      <c r="D457" s="321">
        <v>259.26666666666665</v>
      </c>
      <c r="E457" s="321">
        <v>250.63333333333333</v>
      </c>
      <c r="F457" s="321">
        <v>243.36666666666667</v>
      </c>
      <c r="G457" s="321">
        <v>234.73333333333335</v>
      </c>
      <c r="H457" s="321">
        <v>266.5333333333333</v>
      </c>
      <c r="I457" s="321">
        <v>275.16666666666663</v>
      </c>
      <c r="J457" s="321">
        <v>282.43333333333328</v>
      </c>
      <c r="K457" s="320">
        <v>267.89999999999998</v>
      </c>
      <c r="L457" s="320">
        <v>252</v>
      </c>
      <c r="M457" s="320">
        <v>898.19228999999996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1339.1</v>
      </c>
      <c r="D458" s="321">
        <v>1341.9999999999998</v>
      </c>
      <c r="E458" s="321">
        <v>1325.9499999999996</v>
      </c>
      <c r="F458" s="321">
        <v>1312.7999999999997</v>
      </c>
      <c r="G458" s="321">
        <v>1296.7499999999995</v>
      </c>
      <c r="H458" s="321">
        <v>1355.1499999999996</v>
      </c>
      <c r="I458" s="321">
        <v>1371.1999999999998</v>
      </c>
      <c r="J458" s="321">
        <v>1384.3499999999997</v>
      </c>
      <c r="K458" s="320">
        <v>1358.05</v>
      </c>
      <c r="L458" s="320">
        <v>1328.85</v>
      </c>
      <c r="M458" s="320">
        <v>80.700419999999994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794.6</v>
      </c>
      <c r="D459" s="321">
        <v>793.7833333333333</v>
      </c>
      <c r="E459" s="321">
        <v>783.56666666666661</v>
      </c>
      <c r="F459" s="321">
        <v>772.5333333333333</v>
      </c>
      <c r="G459" s="321">
        <v>762.31666666666661</v>
      </c>
      <c r="H459" s="321">
        <v>804.81666666666661</v>
      </c>
      <c r="I459" s="321">
        <v>815.0333333333333</v>
      </c>
      <c r="J459" s="321">
        <v>826.06666666666661</v>
      </c>
      <c r="K459" s="320">
        <v>804</v>
      </c>
      <c r="L459" s="320">
        <v>782.75</v>
      </c>
      <c r="M459" s="320">
        <v>1.04969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1748.95</v>
      </c>
      <c r="D460" s="321">
        <v>1767.1499999999999</v>
      </c>
      <c r="E460" s="321">
        <v>1701.8499999999997</v>
      </c>
      <c r="F460" s="321">
        <v>1654.7499999999998</v>
      </c>
      <c r="G460" s="321">
        <v>1589.4499999999996</v>
      </c>
      <c r="H460" s="321">
        <v>1814.2499999999998</v>
      </c>
      <c r="I460" s="321">
        <v>1879.55</v>
      </c>
      <c r="J460" s="321">
        <v>1926.6499999999999</v>
      </c>
      <c r="K460" s="320">
        <v>1832.45</v>
      </c>
      <c r="L460" s="320">
        <v>1720.05</v>
      </c>
      <c r="M460" s="320">
        <v>0.23782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862</v>
      </c>
      <c r="D461" s="321">
        <v>851.33333333333337</v>
      </c>
      <c r="E461" s="321">
        <v>837.66666666666674</v>
      </c>
      <c r="F461" s="321">
        <v>813.33333333333337</v>
      </c>
      <c r="G461" s="321">
        <v>799.66666666666674</v>
      </c>
      <c r="H461" s="321">
        <v>875.66666666666674</v>
      </c>
      <c r="I461" s="321">
        <v>889.33333333333348</v>
      </c>
      <c r="J461" s="321">
        <v>913.66666666666674</v>
      </c>
      <c r="K461" s="320">
        <v>865</v>
      </c>
      <c r="L461" s="320">
        <v>827</v>
      </c>
      <c r="M461" s="320">
        <v>1.0437799999999999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3528.05</v>
      </c>
      <c r="D462" s="321">
        <v>3553.5166666666664</v>
      </c>
      <c r="E462" s="321">
        <v>3497.0333333333328</v>
      </c>
      <c r="F462" s="321">
        <v>3466.0166666666664</v>
      </c>
      <c r="G462" s="321">
        <v>3409.5333333333328</v>
      </c>
      <c r="H462" s="321">
        <v>3584.5333333333328</v>
      </c>
      <c r="I462" s="321">
        <v>3641.0166666666664</v>
      </c>
      <c r="J462" s="321">
        <v>3672.0333333333328</v>
      </c>
      <c r="K462" s="320">
        <v>3610</v>
      </c>
      <c r="L462" s="320">
        <v>3522.5</v>
      </c>
      <c r="M462" s="320">
        <v>38.207920000000001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3956.55</v>
      </c>
      <c r="D463" s="321">
        <v>3921.5</v>
      </c>
      <c r="E463" s="321">
        <v>3763.05</v>
      </c>
      <c r="F463" s="321">
        <v>3569.55</v>
      </c>
      <c r="G463" s="321">
        <v>3411.1000000000004</v>
      </c>
      <c r="H463" s="321">
        <v>4115</v>
      </c>
      <c r="I463" s="321">
        <v>4273.45</v>
      </c>
      <c r="J463" s="321">
        <v>4466.95</v>
      </c>
      <c r="K463" s="320">
        <v>4079.95</v>
      </c>
      <c r="L463" s="320">
        <v>3728</v>
      </c>
      <c r="M463" s="320">
        <v>0.47465000000000002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1344.55</v>
      </c>
      <c r="D464" s="321">
        <v>1354.9166666666667</v>
      </c>
      <c r="E464" s="321">
        <v>1319.8333333333335</v>
      </c>
      <c r="F464" s="321">
        <v>1295.1166666666668</v>
      </c>
      <c r="G464" s="321">
        <v>1260.0333333333335</v>
      </c>
      <c r="H464" s="321">
        <v>1379.6333333333334</v>
      </c>
      <c r="I464" s="321">
        <v>1414.7166666666669</v>
      </c>
      <c r="J464" s="321">
        <v>1439.4333333333334</v>
      </c>
      <c r="K464" s="320">
        <v>1390</v>
      </c>
      <c r="L464" s="320">
        <v>1330.2</v>
      </c>
      <c r="M464" s="320">
        <v>39.680439999999997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2169.15</v>
      </c>
      <c r="D465" s="321">
        <v>2211.3833333333332</v>
      </c>
      <c r="E465" s="321">
        <v>2097.7666666666664</v>
      </c>
      <c r="F465" s="321">
        <v>2026.3833333333332</v>
      </c>
      <c r="G465" s="321">
        <v>1912.7666666666664</v>
      </c>
      <c r="H465" s="321">
        <v>2282.7666666666664</v>
      </c>
      <c r="I465" s="321">
        <v>2396.3833333333332</v>
      </c>
      <c r="J465" s="321">
        <v>2467.7666666666664</v>
      </c>
      <c r="K465" s="320">
        <v>2325</v>
      </c>
      <c r="L465" s="320">
        <v>2140</v>
      </c>
      <c r="M465" s="320">
        <v>5.7289300000000001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842.75</v>
      </c>
      <c r="D466" s="321">
        <v>850.76666666666677</v>
      </c>
      <c r="E466" s="321">
        <v>828.98333333333358</v>
      </c>
      <c r="F466" s="321">
        <v>815.21666666666681</v>
      </c>
      <c r="G466" s="321">
        <v>793.43333333333362</v>
      </c>
      <c r="H466" s="321">
        <v>864.53333333333353</v>
      </c>
      <c r="I466" s="321">
        <v>886.31666666666661</v>
      </c>
      <c r="J466" s="321">
        <v>900.08333333333348</v>
      </c>
      <c r="K466" s="320">
        <v>872.55</v>
      </c>
      <c r="L466" s="320">
        <v>837</v>
      </c>
      <c r="M466" s="320">
        <v>0.68723999999999996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1650.8</v>
      </c>
      <c r="D467" s="321">
        <v>1678.1000000000001</v>
      </c>
      <c r="E467" s="321">
        <v>1607.6500000000003</v>
      </c>
      <c r="F467" s="321">
        <v>1564.5000000000002</v>
      </c>
      <c r="G467" s="321">
        <v>1494.0500000000004</v>
      </c>
      <c r="H467" s="321">
        <v>1721.2500000000002</v>
      </c>
      <c r="I467" s="321">
        <v>1791.7</v>
      </c>
      <c r="J467" s="321">
        <v>1834.8500000000001</v>
      </c>
      <c r="K467" s="320">
        <v>1748.55</v>
      </c>
      <c r="L467" s="320">
        <v>1634.95</v>
      </c>
      <c r="M467" s="320">
        <v>1.1107800000000001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2127.4</v>
      </c>
      <c r="D468" s="321">
        <v>2130.7999999999997</v>
      </c>
      <c r="E468" s="321">
        <v>2102.5999999999995</v>
      </c>
      <c r="F468" s="321">
        <v>2077.7999999999997</v>
      </c>
      <c r="G468" s="321">
        <v>2049.5999999999995</v>
      </c>
      <c r="H468" s="321">
        <v>2155.5999999999995</v>
      </c>
      <c r="I468" s="321">
        <v>2183.7999999999993</v>
      </c>
      <c r="J468" s="321">
        <v>2208.5999999999995</v>
      </c>
      <c r="K468" s="320">
        <v>2159</v>
      </c>
      <c r="L468" s="320">
        <v>2106</v>
      </c>
      <c r="M468" s="320">
        <v>0.12003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2493.4499999999998</v>
      </c>
      <c r="D469" s="321">
        <v>2467.8166666666666</v>
      </c>
      <c r="E469" s="321">
        <v>2435.6333333333332</v>
      </c>
      <c r="F469" s="321">
        <v>2377.8166666666666</v>
      </c>
      <c r="G469" s="321">
        <v>2345.6333333333332</v>
      </c>
      <c r="H469" s="321">
        <v>2525.6333333333332</v>
      </c>
      <c r="I469" s="321">
        <v>2557.8166666666666</v>
      </c>
      <c r="J469" s="321">
        <v>2615.6333333333332</v>
      </c>
      <c r="K469" s="320">
        <v>2500</v>
      </c>
      <c r="L469" s="320">
        <v>2410</v>
      </c>
      <c r="M469" s="320">
        <v>11.098140000000001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2853.7</v>
      </c>
      <c r="D470" s="321">
        <v>2855.2333333333336</v>
      </c>
      <c r="E470" s="321">
        <v>2820.4666666666672</v>
      </c>
      <c r="F470" s="321">
        <v>2787.2333333333336</v>
      </c>
      <c r="G470" s="321">
        <v>2752.4666666666672</v>
      </c>
      <c r="H470" s="321">
        <v>2888.4666666666672</v>
      </c>
      <c r="I470" s="321">
        <v>2923.2333333333336</v>
      </c>
      <c r="J470" s="321">
        <v>2956.4666666666672</v>
      </c>
      <c r="K470" s="320">
        <v>2890</v>
      </c>
      <c r="L470" s="320">
        <v>2822</v>
      </c>
      <c r="M470" s="320">
        <v>1.54952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570.5</v>
      </c>
      <c r="D471" s="321">
        <v>563.04999999999995</v>
      </c>
      <c r="E471" s="321">
        <v>548.24999999999989</v>
      </c>
      <c r="F471" s="321">
        <v>525.99999999999989</v>
      </c>
      <c r="G471" s="321">
        <v>511.19999999999982</v>
      </c>
      <c r="H471" s="321">
        <v>585.29999999999995</v>
      </c>
      <c r="I471" s="321">
        <v>600.10000000000014</v>
      </c>
      <c r="J471" s="321">
        <v>622.35</v>
      </c>
      <c r="K471" s="320">
        <v>577.85</v>
      </c>
      <c r="L471" s="320">
        <v>540.79999999999995</v>
      </c>
      <c r="M471" s="320">
        <v>16.457999999999998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1223.5</v>
      </c>
      <c r="D472" s="321">
        <v>1229.1666666666667</v>
      </c>
      <c r="E472" s="321">
        <v>1210.3333333333335</v>
      </c>
      <c r="F472" s="321">
        <v>1197.1666666666667</v>
      </c>
      <c r="G472" s="321">
        <v>1178.3333333333335</v>
      </c>
      <c r="H472" s="321">
        <v>1242.3333333333335</v>
      </c>
      <c r="I472" s="321">
        <v>1261.166666666667</v>
      </c>
      <c r="J472" s="321">
        <v>1274.3333333333335</v>
      </c>
      <c r="K472" s="320">
        <v>1248</v>
      </c>
      <c r="L472" s="320">
        <v>1216</v>
      </c>
      <c r="M472" s="320">
        <v>3.9519500000000001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55.05</v>
      </c>
      <c r="D473" s="321">
        <v>55.449999999999996</v>
      </c>
      <c r="E473" s="321">
        <v>54.399999999999991</v>
      </c>
      <c r="F473" s="321">
        <v>53.749999999999993</v>
      </c>
      <c r="G473" s="321">
        <v>52.699999999999989</v>
      </c>
      <c r="H473" s="321">
        <v>56.099999999999994</v>
      </c>
      <c r="I473" s="321">
        <v>57.149999999999991</v>
      </c>
      <c r="J473" s="321">
        <v>57.8</v>
      </c>
      <c r="K473" s="320">
        <v>56.5</v>
      </c>
      <c r="L473" s="320">
        <v>54.8</v>
      </c>
      <c r="M473" s="320">
        <v>42.464190000000002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206.9</v>
      </c>
      <c r="D474" s="321">
        <v>207.41666666666666</v>
      </c>
      <c r="E474" s="321">
        <v>203.68333333333331</v>
      </c>
      <c r="F474" s="321">
        <v>200.46666666666664</v>
      </c>
      <c r="G474" s="321">
        <v>196.73333333333329</v>
      </c>
      <c r="H474" s="321">
        <v>210.63333333333333</v>
      </c>
      <c r="I474" s="321">
        <v>214.36666666666667</v>
      </c>
      <c r="J474" s="321">
        <v>217.58333333333334</v>
      </c>
      <c r="K474" s="320">
        <v>211.15</v>
      </c>
      <c r="L474" s="320">
        <v>204.2</v>
      </c>
      <c r="M474" s="320">
        <v>3.6711800000000001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812.8</v>
      </c>
      <c r="D475" s="321">
        <v>817.76666666666677</v>
      </c>
      <c r="E475" s="321">
        <v>805.53333333333353</v>
      </c>
      <c r="F475" s="321">
        <v>798.26666666666677</v>
      </c>
      <c r="G475" s="321">
        <v>786.03333333333353</v>
      </c>
      <c r="H475" s="321">
        <v>825.03333333333353</v>
      </c>
      <c r="I475" s="321">
        <v>837.26666666666688</v>
      </c>
      <c r="J475" s="321">
        <v>844.53333333333353</v>
      </c>
      <c r="K475" s="320">
        <v>830</v>
      </c>
      <c r="L475" s="320">
        <v>810.5</v>
      </c>
      <c r="M475" s="320">
        <v>0.51092000000000004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176.2</v>
      </c>
      <c r="D476" s="321">
        <v>177.36666666666665</v>
      </c>
      <c r="E476" s="321">
        <v>175.0333333333333</v>
      </c>
      <c r="F476" s="321">
        <v>173.86666666666665</v>
      </c>
      <c r="G476" s="321">
        <v>171.5333333333333</v>
      </c>
      <c r="H476" s="321">
        <v>178.5333333333333</v>
      </c>
      <c r="I476" s="321">
        <v>180.86666666666662</v>
      </c>
      <c r="J476" s="321">
        <v>182.0333333333333</v>
      </c>
      <c r="K476" s="320">
        <v>179.7</v>
      </c>
      <c r="L476" s="320">
        <v>176.2</v>
      </c>
      <c r="M476" s="320">
        <v>17.903079999999999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74.900000000000006</v>
      </c>
      <c r="D477" s="321">
        <v>74.766666666666666</v>
      </c>
      <c r="E477" s="321">
        <v>73.283333333333331</v>
      </c>
      <c r="F477" s="321">
        <v>71.666666666666671</v>
      </c>
      <c r="G477" s="321">
        <v>70.183333333333337</v>
      </c>
      <c r="H477" s="321">
        <v>76.383333333333326</v>
      </c>
      <c r="I477" s="321">
        <v>77.866666666666646</v>
      </c>
      <c r="J477" s="321">
        <v>79.48333333333332</v>
      </c>
      <c r="K477" s="320">
        <v>76.25</v>
      </c>
      <c r="L477" s="320">
        <v>73.150000000000006</v>
      </c>
      <c r="M477" s="320">
        <v>198.29105999999999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656</v>
      </c>
      <c r="D478" s="321">
        <v>653.83333333333337</v>
      </c>
      <c r="E478" s="321">
        <v>642.9666666666667</v>
      </c>
      <c r="F478" s="321">
        <v>629.93333333333328</v>
      </c>
      <c r="G478" s="321">
        <v>619.06666666666661</v>
      </c>
      <c r="H478" s="321">
        <v>666.86666666666679</v>
      </c>
      <c r="I478" s="321">
        <v>677.73333333333335</v>
      </c>
      <c r="J478" s="321">
        <v>690.76666666666688</v>
      </c>
      <c r="K478" s="320">
        <v>664.7</v>
      </c>
      <c r="L478" s="320">
        <v>640.79999999999995</v>
      </c>
      <c r="M478" s="320">
        <v>52.076479999999997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1508.55</v>
      </c>
      <c r="D479" s="321">
        <v>1505.1666666666667</v>
      </c>
      <c r="E479" s="321">
        <v>1488.8833333333334</v>
      </c>
      <c r="F479" s="321">
        <v>1469.2166666666667</v>
      </c>
      <c r="G479" s="321">
        <v>1452.9333333333334</v>
      </c>
      <c r="H479" s="321">
        <v>1524.8333333333335</v>
      </c>
      <c r="I479" s="321">
        <v>1541.1166666666668</v>
      </c>
      <c r="J479" s="321">
        <v>1560.7833333333335</v>
      </c>
      <c r="K479" s="320">
        <v>1521.45</v>
      </c>
      <c r="L479" s="320">
        <v>1485.5</v>
      </c>
      <c r="M479" s="320">
        <v>2.0856499999999998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12.1</v>
      </c>
      <c r="D480" s="321">
        <v>12.15</v>
      </c>
      <c r="E480" s="321">
        <v>12</v>
      </c>
      <c r="F480" s="321">
        <v>11.9</v>
      </c>
      <c r="G480" s="321">
        <v>11.75</v>
      </c>
      <c r="H480" s="321">
        <v>12.25</v>
      </c>
      <c r="I480" s="321">
        <v>12.400000000000002</v>
      </c>
      <c r="J480" s="321">
        <v>12.5</v>
      </c>
      <c r="K480" s="320">
        <v>12.3</v>
      </c>
      <c r="L480" s="320">
        <v>12.05</v>
      </c>
      <c r="M480" s="320">
        <v>16.627949999999998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688</v>
      </c>
      <c r="D481" s="321">
        <v>690.41666666666663</v>
      </c>
      <c r="E481" s="321">
        <v>679.58333333333326</v>
      </c>
      <c r="F481" s="321">
        <v>671.16666666666663</v>
      </c>
      <c r="G481" s="321">
        <v>660.33333333333326</v>
      </c>
      <c r="H481" s="321">
        <v>698.83333333333326</v>
      </c>
      <c r="I481" s="321">
        <v>709.66666666666652</v>
      </c>
      <c r="J481" s="321">
        <v>718.08333333333326</v>
      </c>
      <c r="K481" s="320">
        <v>701.25</v>
      </c>
      <c r="L481" s="320">
        <v>682</v>
      </c>
      <c r="M481" s="320">
        <v>2.05341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154</v>
      </c>
      <c r="D482" s="321">
        <v>151.33333333333334</v>
      </c>
      <c r="E482" s="321">
        <v>147.66666666666669</v>
      </c>
      <c r="F482" s="321">
        <v>141.33333333333334</v>
      </c>
      <c r="G482" s="321">
        <v>137.66666666666669</v>
      </c>
      <c r="H482" s="321">
        <v>157.66666666666669</v>
      </c>
      <c r="I482" s="321">
        <v>161.33333333333337</v>
      </c>
      <c r="J482" s="321">
        <v>167.66666666666669</v>
      </c>
      <c r="K482" s="320">
        <v>155</v>
      </c>
      <c r="L482" s="320">
        <v>145</v>
      </c>
      <c r="M482" s="320">
        <v>17.009599999999999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17.55</v>
      </c>
      <c r="D483" s="321">
        <v>17.616666666666671</v>
      </c>
      <c r="E483" s="321">
        <v>17.38333333333334</v>
      </c>
      <c r="F483" s="321">
        <v>17.216666666666669</v>
      </c>
      <c r="G483" s="321">
        <v>16.983333333333338</v>
      </c>
      <c r="H483" s="321">
        <v>17.783333333333342</v>
      </c>
      <c r="I483" s="321">
        <v>18.016666666666669</v>
      </c>
      <c r="J483" s="321">
        <v>18.183333333333344</v>
      </c>
      <c r="K483" s="320">
        <v>17.850000000000001</v>
      </c>
      <c r="L483" s="320">
        <v>17.45</v>
      </c>
      <c r="M483" s="320">
        <v>11.173959999999999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6639.6</v>
      </c>
      <c r="D484" s="321">
        <v>6633.1833333333334</v>
      </c>
      <c r="E484" s="321">
        <v>6576.4666666666672</v>
      </c>
      <c r="F484" s="321">
        <v>6513.3333333333339</v>
      </c>
      <c r="G484" s="321">
        <v>6456.6166666666677</v>
      </c>
      <c r="H484" s="321">
        <v>6696.3166666666666</v>
      </c>
      <c r="I484" s="321">
        <v>6753.0333333333319</v>
      </c>
      <c r="J484" s="321">
        <v>6816.1666666666661</v>
      </c>
      <c r="K484" s="320">
        <v>6689.9</v>
      </c>
      <c r="L484" s="320">
        <v>6570.05</v>
      </c>
      <c r="M484" s="320">
        <v>2.4039199999999998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41.25</v>
      </c>
      <c r="D485" s="321">
        <v>41.18333333333333</v>
      </c>
      <c r="E485" s="321">
        <v>40.816666666666663</v>
      </c>
      <c r="F485" s="321">
        <v>40.383333333333333</v>
      </c>
      <c r="G485" s="321">
        <v>40.016666666666666</v>
      </c>
      <c r="H485" s="321">
        <v>41.61666666666666</v>
      </c>
      <c r="I485" s="321">
        <v>41.98333333333332</v>
      </c>
      <c r="J485" s="321">
        <v>42.416666666666657</v>
      </c>
      <c r="K485" s="320">
        <v>41.55</v>
      </c>
      <c r="L485" s="320">
        <v>40.75</v>
      </c>
      <c r="M485" s="320">
        <v>67.822890000000001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805.15</v>
      </c>
      <c r="D486" s="321">
        <v>805.04999999999984</v>
      </c>
      <c r="E486" s="321">
        <v>792.39999999999964</v>
      </c>
      <c r="F486" s="321">
        <v>779.64999999999975</v>
      </c>
      <c r="G486" s="321">
        <v>766.99999999999955</v>
      </c>
      <c r="H486" s="321">
        <v>817.79999999999973</v>
      </c>
      <c r="I486" s="321">
        <v>830.45</v>
      </c>
      <c r="J486" s="321">
        <v>843.19999999999982</v>
      </c>
      <c r="K486" s="320">
        <v>817.7</v>
      </c>
      <c r="L486" s="320">
        <v>792.3</v>
      </c>
      <c r="M486" s="320">
        <v>30.378769999999999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935.7</v>
      </c>
      <c r="D487" s="321">
        <v>946.01666666666677</v>
      </c>
      <c r="E487" s="321">
        <v>917.33333333333348</v>
      </c>
      <c r="F487" s="321">
        <v>898.9666666666667</v>
      </c>
      <c r="G487" s="321">
        <v>870.28333333333342</v>
      </c>
      <c r="H487" s="321">
        <v>964.38333333333355</v>
      </c>
      <c r="I487" s="321">
        <v>993.06666666666672</v>
      </c>
      <c r="J487" s="321">
        <v>1011.4333333333336</v>
      </c>
      <c r="K487" s="320">
        <v>974.7</v>
      </c>
      <c r="L487" s="320">
        <v>927.65</v>
      </c>
      <c r="M487" s="320">
        <v>0.32519999999999999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487.35</v>
      </c>
      <c r="D488" s="321">
        <v>490.01666666666665</v>
      </c>
      <c r="E488" s="321">
        <v>471.33333333333331</v>
      </c>
      <c r="F488" s="321">
        <v>455.31666666666666</v>
      </c>
      <c r="G488" s="321">
        <v>436.63333333333333</v>
      </c>
      <c r="H488" s="321">
        <v>506.0333333333333</v>
      </c>
      <c r="I488" s="321">
        <v>524.7166666666667</v>
      </c>
      <c r="J488" s="321">
        <v>540.73333333333335</v>
      </c>
      <c r="K488" s="320">
        <v>508.7</v>
      </c>
      <c r="L488" s="320">
        <v>474</v>
      </c>
      <c r="M488" s="320">
        <v>1.3026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35.6</v>
      </c>
      <c r="D489" s="321">
        <v>36.133333333333333</v>
      </c>
      <c r="E489" s="321">
        <v>34.866666666666667</v>
      </c>
      <c r="F489" s="321">
        <v>34.133333333333333</v>
      </c>
      <c r="G489" s="321">
        <v>32.866666666666667</v>
      </c>
      <c r="H489" s="321">
        <v>36.866666666666667</v>
      </c>
      <c r="I489" s="321">
        <v>38.133333333333333</v>
      </c>
      <c r="J489" s="321">
        <v>38.866666666666667</v>
      </c>
      <c r="K489" s="320">
        <v>37.4</v>
      </c>
      <c r="L489" s="320">
        <v>35.4</v>
      </c>
      <c r="M489" s="320">
        <v>73.010319999999993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937.45</v>
      </c>
      <c r="D490" s="321">
        <v>953.38333333333333</v>
      </c>
      <c r="E490" s="321">
        <v>915.06666666666661</v>
      </c>
      <c r="F490" s="321">
        <v>892.68333333333328</v>
      </c>
      <c r="G490" s="321">
        <v>854.36666666666656</v>
      </c>
      <c r="H490" s="321">
        <v>975.76666666666665</v>
      </c>
      <c r="I490" s="321">
        <v>1014.0833333333335</v>
      </c>
      <c r="J490" s="321">
        <v>1036.4666666666667</v>
      </c>
      <c r="K490" s="320">
        <v>991.7</v>
      </c>
      <c r="L490" s="320">
        <v>931</v>
      </c>
      <c r="M490" s="320">
        <v>0.90754000000000001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408.5</v>
      </c>
      <c r="D491" s="321">
        <v>404.7833333333333</v>
      </c>
      <c r="E491" s="321">
        <v>391.56666666666661</v>
      </c>
      <c r="F491" s="321">
        <v>374.63333333333333</v>
      </c>
      <c r="G491" s="321">
        <v>361.41666666666663</v>
      </c>
      <c r="H491" s="321">
        <v>421.71666666666658</v>
      </c>
      <c r="I491" s="321">
        <v>434.93333333333328</v>
      </c>
      <c r="J491" s="321">
        <v>451.86666666666656</v>
      </c>
      <c r="K491" s="320">
        <v>418</v>
      </c>
      <c r="L491" s="320">
        <v>387.85</v>
      </c>
      <c r="M491" s="320">
        <v>5.0708200000000003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1058.8</v>
      </c>
      <c r="D492" s="321">
        <v>1050.2666666666667</v>
      </c>
      <c r="E492" s="321">
        <v>1020.5333333333333</v>
      </c>
      <c r="F492" s="321">
        <v>982.26666666666665</v>
      </c>
      <c r="G492" s="321">
        <v>952.5333333333333</v>
      </c>
      <c r="H492" s="321">
        <v>1088.5333333333333</v>
      </c>
      <c r="I492" s="321">
        <v>1118.2666666666664</v>
      </c>
      <c r="J492" s="321">
        <v>1156.5333333333333</v>
      </c>
      <c r="K492" s="320">
        <v>1080</v>
      </c>
      <c r="L492" s="320">
        <v>1012</v>
      </c>
      <c r="M492" s="320">
        <v>17.660830000000001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424.15</v>
      </c>
      <c r="D493" s="321">
        <v>424.90000000000003</v>
      </c>
      <c r="E493" s="321">
        <v>418.00000000000006</v>
      </c>
      <c r="F493" s="321">
        <v>411.85</v>
      </c>
      <c r="G493" s="321">
        <v>404.95000000000005</v>
      </c>
      <c r="H493" s="321">
        <v>431.05000000000007</v>
      </c>
      <c r="I493" s="321">
        <v>437.95000000000005</v>
      </c>
      <c r="J493" s="321">
        <v>444.10000000000008</v>
      </c>
      <c r="K493" s="320">
        <v>431.8</v>
      </c>
      <c r="L493" s="320">
        <v>418.75</v>
      </c>
      <c r="M493" s="320">
        <v>54.105879999999999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2258.0500000000002</v>
      </c>
      <c r="D494" s="321">
        <v>2263.9166666666665</v>
      </c>
      <c r="E494" s="321">
        <v>2242.833333333333</v>
      </c>
      <c r="F494" s="321">
        <v>2227.6166666666663</v>
      </c>
      <c r="G494" s="321">
        <v>2206.5333333333328</v>
      </c>
      <c r="H494" s="321">
        <v>2279.1333333333332</v>
      </c>
      <c r="I494" s="321">
        <v>2300.2166666666662</v>
      </c>
      <c r="J494" s="321">
        <v>2315.4333333333334</v>
      </c>
      <c r="K494" s="320">
        <v>2285</v>
      </c>
      <c r="L494" s="320">
        <v>2248.6999999999998</v>
      </c>
      <c r="M494" s="320">
        <v>0.23799999999999999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220.4</v>
      </c>
      <c r="D495" s="321">
        <v>219.35</v>
      </c>
      <c r="E495" s="321">
        <v>217.1</v>
      </c>
      <c r="F495" s="321">
        <v>213.8</v>
      </c>
      <c r="G495" s="321">
        <v>211.55</v>
      </c>
      <c r="H495" s="321">
        <v>222.64999999999998</v>
      </c>
      <c r="I495" s="321">
        <v>224.89999999999998</v>
      </c>
      <c r="J495" s="321">
        <v>228.19999999999996</v>
      </c>
      <c r="K495" s="320">
        <v>221.6</v>
      </c>
      <c r="L495" s="320">
        <v>216.05</v>
      </c>
      <c r="M495" s="320">
        <v>5.2464199999999996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2041.6</v>
      </c>
      <c r="D496" s="321">
        <v>2032.2</v>
      </c>
      <c r="E496" s="321">
        <v>1999.4</v>
      </c>
      <c r="F496" s="321">
        <v>1957.2</v>
      </c>
      <c r="G496" s="321">
        <v>1924.4</v>
      </c>
      <c r="H496" s="321">
        <v>2074.4</v>
      </c>
      <c r="I496" s="321">
        <v>2107.1999999999998</v>
      </c>
      <c r="J496" s="321">
        <v>2149.4</v>
      </c>
      <c r="K496" s="320">
        <v>2065</v>
      </c>
      <c r="L496" s="320">
        <v>1990</v>
      </c>
      <c r="M496" s="320">
        <v>0.52331000000000005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723.15</v>
      </c>
      <c r="D497" s="321">
        <v>718.7166666666667</v>
      </c>
      <c r="E497" s="321">
        <v>709.43333333333339</v>
      </c>
      <c r="F497" s="321">
        <v>695.7166666666667</v>
      </c>
      <c r="G497" s="321">
        <v>686.43333333333339</v>
      </c>
      <c r="H497" s="321">
        <v>732.43333333333339</v>
      </c>
      <c r="I497" s="321">
        <v>741.7166666666667</v>
      </c>
      <c r="J497" s="321">
        <v>755.43333333333339</v>
      </c>
      <c r="K497" s="320">
        <v>728</v>
      </c>
      <c r="L497" s="320">
        <v>705</v>
      </c>
      <c r="M497" s="320">
        <v>1.7933300000000001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3342.25</v>
      </c>
      <c r="D498" s="321">
        <v>3360.75</v>
      </c>
      <c r="E498" s="321">
        <v>3286.45</v>
      </c>
      <c r="F498" s="321">
        <v>3230.6499999999996</v>
      </c>
      <c r="G498" s="321">
        <v>3156.3499999999995</v>
      </c>
      <c r="H498" s="321">
        <v>3416.55</v>
      </c>
      <c r="I498" s="321">
        <v>3490.8500000000004</v>
      </c>
      <c r="J498" s="321">
        <v>3546.6500000000005</v>
      </c>
      <c r="K498" s="320">
        <v>3435.05</v>
      </c>
      <c r="L498" s="320">
        <v>3304.95</v>
      </c>
      <c r="M498" s="320">
        <v>0.19883999999999999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1247.25</v>
      </c>
      <c r="D499" s="321">
        <v>1258.2333333333333</v>
      </c>
      <c r="E499" s="321">
        <v>1229.5666666666666</v>
      </c>
      <c r="F499" s="321">
        <v>1211.8833333333332</v>
      </c>
      <c r="G499" s="321">
        <v>1183.2166666666665</v>
      </c>
      <c r="H499" s="321">
        <v>1275.9166666666667</v>
      </c>
      <c r="I499" s="321">
        <v>1304.5833333333333</v>
      </c>
      <c r="J499" s="321">
        <v>1322.2666666666669</v>
      </c>
      <c r="K499" s="320">
        <v>1286.9000000000001</v>
      </c>
      <c r="L499" s="320">
        <v>1240.55</v>
      </c>
      <c r="M499" s="320">
        <v>19.138719999999999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440.9</v>
      </c>
      <c r="D500" s="321">
        <v>446.11666666666662</v>
      </c>
      <c r="E500" s="321">
        <v>434.23333333333323</v>
      </c>
      <c r="F500" s="321">
        <v>427.56666666666661</v>
      </c>
      <c r="G500" s="321">
        <v>415.68333333333322</v>
      </c>
      <c r="H500" s="321">
        <v>452.78333333333325</v>
      </c>
      <c r="I500" s="321">
        <v>464.66666666666657</v>
      </c>
      <c r="J500" s="321">
        <v>471.33333333333326</v>
      </c>
      <c r="K500" s="320">
        <v>458</v>
      </c>
      <c r="L500" s="320">
        <v>439.45</v>
      </c>
      <c r="M500" s="320">
        <v>5.7294299999999998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210.95</v>
      </c>
      <c r="D501" s="321">
        <v>211.54999999999998</v>
      </c>
      <c r="E501" s="321">
        <v>206.29999999999995</v>
      </c>
      <c r="F501" s="321">
        <v>201.64999999999998</v>
      </c>
      <c r="G501" s="321">
        <v>196.39999999999995</v>
      </c>
      <c r="H501" s="321">
        <v>216.19999999999996</v>
      </c>
      <c r="I501" s="321">
        <v>221.45000000000002</v>
      </c>
      <c r="J501" s="321">
        <v>226.09999999999997</v>
      </c>
      <c r="K501" s="320">
        <v>216.8</v>
      </c>
      <c r="L501" s="320">
        <v>206.9</v>
      </c>
      <c r="M501" s="320">
        <v>46.130380000000002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94.3</v>
      </c>
      <c r="D502" s="321">
        <v>95.166666666666671</v>
      </c>
      <c r="E502" s="321">
        <v>93.183333333333337</v>
      </c>
      <c r="F502" s="321">
        <v>92.066666666666663</v>
      </c>
      <c r="G502" s="321">
        <v>90.083333333333329</v>
      </c>
      <c r="H502" s="321">
        <v>96.283333333333346</v>
      </c>
      <c r="I502" s="321">
        <v>98.266666666666666</v>
      </c>
      <c r="J502" s="321">
        <v>99.383333333333354</v>
      </c>
      <c r="K502" s="320">
        <v>97.15</v>
      </c>
      <c r="L502" s="320">
        <v>94.05</v>
      </c>
      <c r="M502" s="320">
        <v>25.368089999999999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484.8</v>
      </c>
      <c r="D503" s="321">
        <v>485.98333333333335</v>
      </c>
      <c r="E503" s="321">
        <v>479.86666666666667</v>
      </c>
      <c r="F503" s="321">
        <v>474.93333333333334</v>
      </c>
      <c r="G503" s="321">
        <v>468.81666666666666</v>
      </c>
      <c r="H503" s="321">
        <v>490.91666666666669</v>
      </c>
      <c r="I503" s="321">
        <v>497.03333333333336</v>
      </c>
      <c r="J503" s="321">
        <v>501.9666666666667</v>
      </c>
      <c r="K503" s="320">
        <v>492.1</v>
      </c>
      <c r="L503" s="320">
        <v>481.05</v>
      </c>
      <c r="M503" s="320">
        <v>0.29854000000000003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1624.35</v>
      </c>
      <c r="D504" s="321">
        <v>1635.7333333333333</v>
      </c>
      <c r="E504" s="321">
        <v>1602.5666666666666</v>
      </c>
      <c r="F504" s="321">
        <v>1580.7833333333333</v>
      </c>
      <c r="G504" s="321">
        <v>1547.6166666666666</v>
      </c>
      <c r="H504" s="321">
        <v>1657.5166666666667</v>
      </c>
      <c r="I504" s="321">
        <v>1690.6833333333332</v>
      </c>
      <c r="J504" s="321">
        <v>1712.4666666666667</v>
      </c>
      <c r="K504" s="320">
        <v>1668.9</v>
      </c>
      <c r="L504" s="320">
        <v>1613.95</v>
      </c>
      <c r="M504" s="320">
        <v>2.07518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538.6</v>
      </c>
      <c r="D505" s="321">
        <v>541.48333333333335</v>
      </c>
      <c r="E505" s="321">
        <v>533.11666666666667</v>
      </c>
      <c r="F505" s="321">
        <v>527.63333333333333</v>
      </c>
      <c r="G505" s="321">
        <v>519.26666666666665</v>
      </c>
      <c r="H505" s="321">
        <v>546.9666666666667</v>
      </c>
      <c r="I505" s="321">
        <v>555.33333333333348</v>
      </c>
      <c r="J505" s="321">
        <v>560.81666666666672</v>
      </c>
      <c r="K505" s="320">
        <v>549.85</v>
      </c>
      <c r="L505" s="320">
        <v>536</v>
      </c>
      <c r="M505" s="320">
        <v>94.650310000000005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288.5</v>
      </c>
      <c r="D506" s="321">
        <v>290.90000000000003</v>
      </c>
      <c r="E506" s="321">
        <v>283.80000000000007</v>
      </c>
      <c r="F506" s="321">
        <v>279.10000000000002</v>
      </c>
      <c r="G506" s="321">
        <v>272.00000000000006</v>
      </c>
      <c r="H506" s="321">
        <v>295.60000000000008</v>
      </c>
      <c r="I506" s="321">
        <v>302.7000000000001</v>
      </c>
      <c r="J506" s="321">
        <v>307.40000000000009</v>
      </c>
      <c r="K506" s="320">
        <v>298</v>
      </c>
      <c r="L506" s="320">
        <v>286.2</v>
      </c>
      <c r="M506" s="320">
        <v>6.8028599999999999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14.1</v>
      </c>
      <c r="D507" s="321">
        <v>14.116666666666665</v>
      </c>
      <c r="E507" s="321">
        <v>13.783333333333331</v>
      </c>
      <c r="F507" s="321">
        <v>13.466666666666667</v>
      </c>
      <c r="G507" s="321">
        <v>13.133333333333333</v>
      </c>
      <c r="H507" s="321">
        <v>14.43333333333333</v>
      </c>
      <c r="I507" s="321">
        <v>14.766666666666662</v>
      </c>
      <c r="J507" s="321">
        <v>15.083333333333329</v>
      </c>
      <c r="K507" s="320">
        <v>14.45</v>
      </c>
      <c r="L507" s="320">
        <v>13.8</v>
      </c>
      <c r="M507" s="320">
        <v>993.56804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274.14999999999998</v>
      </c>
      <c r="D508" s="354">
        <v>273.01666666666665</v>
      </c>
      <c r="E508" s="354">
        <v>268.5333333333333</v>
      </c>
      <c r="F508" s="354">
        <v>262.91666666666663</v>
      </c>
      <c r="G508" s="354">
        <v>258.43333333333328</v>
      </c>
      <c r="H508" s="354">
        <v>278.63333333333333</v>
      </c>
      <c r="I508" s="354">
        <v>283.11666666666667</v>
      </c>
      <c r="J508" s="353">
        <v>288.73333333333335</v>
      </c>
      <c r="K508" s="353">
        <v>277.5</v>
      </c>
      <c r="L508" s="353">
        <v>267.39999999999998</v>
      </c>
      <c r="M508" s="270">
        <v>165.17544000000001</v>
      </c>
      <c r="N508" s="1"/>
      <c r="O508" s="1"/>
    </row>
    <row r="509" spans="1:15" ht="12.75" customHeight="1">
      <c r="A509" s="30">
        <v>499</v>
      </c>
      <c r="B509" s="353" t="s">
        <v>560</v>
      </c>
      <c r="C509" s="354">
        <v>342.65</v>
      </c>
      <c r="D509" s="354">
        <v>345.55</v>
      </c>
      <c r="E509" s="354">
        <v>337.1</v>
      </c>
      <c r="F509" s="354">
        <v>331.55</v>
      </c>
      <c r="G509" s="354">
        <v>323.10000000000002</v>
      </c>
      <c r="H509" s="354">
        <v>351.1</v>
      </c>
      <c r="I509" s="354">
        <v>359.54999999999995</v>
      </c>
      <c r="J509" s="353">
        <v>365.1</v>
      </c>
      <c r="K509" s="353">
        <v>354</v>
      </c>
      <c r="L509" s="353">
        <v>340</v>
      </c>
      <c r="M509" s="270">
        <v>6.8735999999999997</v>
      </c>
      <c r="N509" s="1"/>
      <c r="O509" s="1"/>
    </row>
    <row r="510" spans="1:15" ht="12.75" customHeight="1">
      <c r="A510" s="30">
        <v>500</v>
      </c>
      <c r="B510" s="353" t="s">
        <v>561</v>
      </c>
      <c r="C510" s="354">
        <v>1640.3</v>
      </c>
      <c r="D510" s="354">
        <v>1645.7166666666665</v>
      </c>
      <c r="E510" s="354">
        <v>1614.583333333333</v>
      </c>
      <c r="F510" s="354">
        <v>1588.8666666666666</v>
      </c>
      <c r="G510" s="354">
        <v>1557.7333333333331</v>
      </c>
      <c r="H510" s="354">
        <v>1671.4333333333329</v>
      </c>
      <c r="I510" s="354">
        <v>1702.5666666666666</v>
      </c>
      <c r="J510" s="353">
        <v>1728.2833333333328</v>
      </c>
      <c r="K510" s="353">
        <v>1676.85</v>
      </c>
      <c r="L510" s="353">
        <v>1620</v>
      </c>
      <c r="M510" s="270">
        <v>0.19445000000000001</v>
      </c>
      <c r="N510" s="1"/>
      <c r="O510" s="1"/>
    </row>
    <row r="511" spans="1:15" ht="12.75" customHeight="1">
      <c r="A511" s="30"/>
      <c r="B511" s="353"/>
      <c r="C511" s="354"/>
      <c r="D511" s="354"/>
      <c r="E511" s="354"/>
      <c r="F511" s="354"/>
      <c r="G511" s="354"/>
      <c r="H511" s="354"/>
      <c r="I511" s="354"/>
      <c r="J511" s="353"/>
      <c r="K511" s="353"/>
      <c r="L511" s="353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3"/>
      <c r="B5" s="464"/>
      <c r="C5" s="463"/>
      <c r="D5" s="46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65" t="s">
        <v>564</v>
      </c>
      <c r="C7" s="464"/>
      <c r="D7" s="7">
        <f>Main!B10</f>
        <v>44670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44669</v>
      </c>
      <c r="B10" s="29">
        <v>539773</v>
      </c>
      <c r="C10" s="28" t="s">
        <v>1067</v>
      </c>
      <c r="D10" s="28" t="s">
        <v>1068</v>
      </c>
      <c r="E10" s="28" t="s">
        <v>574</v>
      </c>
      <c r="F10" s="87">
        <v>300000</v>
      </c>
      <c r="G10" s="29">
        <v>5.21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44669</v>
      </c>
      <c r="B11" s="29">
        <v>539773</v>
      </c>
      <c r="C11" s="28" t="s">
        <v>1067</v>
      </c>
      <c r="D11" s="28" t="s">
        <v>1069</v>
      </c>
      <c r="E11" s="28" t="s">
        <v>574</v>
      </c>
      <c r="F11" s="87">
        <v>1000000</v>
      </c>
      <c r="G11" s="29">
        <v>5.21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44669</v>
      </c>
      <c r="B12" s="29">
        <v>539773</v>
      </c>
      <c r="C12" s="28" t="s">
        <v>1067</v>
      </c>
      <c r="D12" s="28" t="s">
        <v>1070</v>
      </c>
      <c r="E12" s="28" t="s">
        <v>574</v>
      </c>
      <c r="F12" s="87">
        <v>350000</v>
      </c>
      <c r="G12" s="29">
        <v>5.21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44669</v>
      </c>
      <c r="B13" s="29">
        <v>539773</v>
      </c>
      <c r="C13" s="28" t="s">
        <v>1067</v>
      </c>
      <c r="D13" s="28" t="s">
        <v>1071</v>
      </c>
      <c r="E13" s="28" t="s">
        <v>574</v>
      </c>
      <c r="F13" s="87">
        <v>293843</v>
      </c>
      <c r="G13" s="29">
        <v>5.21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44669</v>
      </c>
      <c r="B14" s="29">
        <v>539773</v>
      </c>
      <c r="C14" s="28" t="s">
        <v>1067</v>
      </c>
      <c r="D14" s="28" t="s">
        <v>1072</v>
      </c>
      <c r="E14" s="28" t="s">
        <v>573</v>
      </c>
      <c r="F14" s="87">
        <v>505099</v>
      </c>
      <c r="G14" s="29">
        <v>5.21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44669</v>
      </c>
      <c r="B15" s="29">
        <v>531300</v>
      </c>
      <c r="C15" s="28" t="s">
        <v>1073</v>
      </c>
      <c r="D15" s="28" t="s">
        <v>1074</v>
      </c>
      <c r="E15" s="28" t="s">
        <v>573</v>
      </c>
      <c r="F15" s="87">
        <v>100000</v>
      </c>
      <c r="G15" s="29">
        <v>7.94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44669</v>
      </c>
      <c r="B16" s="29">
        <v>531300</v>
      </c>
      <c r="C16" s="28" t="s">
        <v>1073</v>
      </c>
      <c r="D16" s="28" t="s">
        <v>1075</v>
      </c>
      <c r="E16" s="28" t="s">
        <v>574</v>
      </c>
      <c r="F16" s="87">
        <v>100000</v>
      </c>
      <c r="G16" s="29">
        <v>7.94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44669</v>
      </c>
      <c r="B17" s="29">
        <v>540135</v>
      </c>
      <c r="C17" s="28" t="s">
        <v>1076</v>
      </c>
      <c r="D17" s="28" t="s">
        <v>867</v>
      </c>
      <c r="E17" s="28" t="s">
        <v>573</v>
      </c>
      <c r="F17" s="87">
        <v>12856779</v>
      </c>
      <c r="G17" s="29">
        <v>2.2400000000000002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44669</v>
      </c>
      <c r="B18" s="29">
        <v>540135</v>
      </c>
      <c r="C18" s="28" t="s">
        <v>1076</v>
      </c>
      <c r="D18" s="28" t="s">
        <v>867</v>
      </c>
      <c r="E18" s="28" t="s">
        <v>574</v>
      </c>
      <c r="F18" s="87">
        <v>2629469</v>
      </c>
      <c r="G18" s="29">
        <v>2.2400000000000002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44669</v>
      </c>
      <c r="B19" s="29">
        <v>540135</v>
      </c>
      <c r="C19" s="28" t="s">
        <v>1076</v>
      </c>
      <c r="D19" s="28" t="s">
        <v>1077</v>
      </c>
      <c r="E19" s="28" t="s">
        <v>574</v>
      </c>
      <c r="F19" s="87">
        <v>3087745</v>
      </c>
      <c r="G19" s="29">
        <v>2.2400000000000002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44669</v>
      </c>
      <c r="B20" s="29">
        <v>540135</v>
      </c>
      <c r="C20" s="28" t="s">
        <v>1076</v>
      </c>
      <c r="D20" s="28" t="s">
        <v>1009</v>
      </c>
      <c r="E20" s="28" t="s">
        <v>573</v>
      </c>
      <c r="F20" s="87">
        <v>4481602</v>
      </c>
      <c r="G20" s="29">
        <v>2.2400000000000002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44669</v>
      </c>
      <c r="B21" s="29">
        <v>540135</v>
      </c>
      <c r="C21" s="28" t="s">
        <v>1076</v>
      </c>
      <c r="D21" s="28" t="s">
        <v>1009</v>
      </c>
      <c r="E21" s="28" t="s">
        <v>574</v>
      </c>
      <c r="F21" s="87">
        <v>2244</v>
      </c>
      <c r="G21" s="29">
        <v>2.2400000000000002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44669</v>
      </c>
      <c r="B22" s="29">
        <v>542721</v>
      </c>
      <c r="C22" s="28" t="s">
        <v>1078</v>
      </c>
      <c r="D22" s="28" t="s">
        <v>1079</v>
      </c>
      <c r="E22" s="28" t="s">
        <v>574</v>
      </c>
      <c r="F22" s="87">
        <v>135000</v>
      </c>
      <c r="G22" s="29">
        <v>48.75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44669</v>
      </c>
      <c r="B23" s="29">
        <v>542721</v>
      </c>
      <c r="C23" s="28" t="s">
        <v>1078</v>
      </c>
      <c r="D23" s="28" t="s">
        <v>1080</v>
      </c>
      <c r="E23" s="28" t="s">
        <v>573</v>
      </c>
      <c r="F23" s="87">
        <v>135000</v>
      </c>
      <c r="G23" s="29">
        <v>48.75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44669</v>
      </c>
      <c r="B24" s="29">
        <v>539621</v>
      </c>
      <c r="C24" s="28" t="s">
        <v>1030</v>
      </c>
      <c r="D24" s="28" t="s">
        <v>1081</v>
      </c>
      <c r="E24" s="28" t="s">
        <v>574</v>
      </c>
      <c r="F24" s="87">
        <v>340000</v>
      </c>
      <c r="G24" s="29">
        <v>4.22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44669</v>
      </c>
      <c r="B25" s="29">
        <v>539621</v>
      </c>
      <c r="C25" s="28" t="s">
        <v>1030</v>
      </c>
      <c r="D25" s="28" t="s">
        <v>1031</v>
      </c>
      <c r="E25" s="28" t="s">
        <v>574</v>
      </c>
      <c r="F25" s="87">
        <v>966626</v>
      </c>
      <c r="G25" s="29">
        <v>4.22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44669</v>
      </c>
      <c r="B26" s="29">
        <v>539621</v>
      </c>
      <c r="C26" s="28" t="s">
        <v>1030</v>
      </c>
      <c r="D26" s="28" t="s">
        <v>1082</v>
      </c>
      <c r="E26" s="28" t="s">
        <v>573</v>
      </c>
      <c r="F26" s="87">
        <v>385201</v>
      </c>
      <c r="G26" s="29">
        <v>4.22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44669</v>
      </c>
      <c r="B27" s="29">
        <v>539621</v>
      </c>
      <c r="C27" s="28" t="s">
        <v>1030</v>
      </c>
      <c r="D27" s="28" t="s">
        <v>1083</v>
      </c>
      <c r="E27" s="28" t="s">
        <v>573</v>
      </c>
      <c r="F27" s="87">
        <v>560</v>
      </c>
      <c r="G27" s="29">
        <v>4.22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44669</v>
      </c>
      <c r="B28" s="29">
        <v>539621</v>
      </c>
      <c r="C28" s="28" t="s">
        <v>1030</v>
      </c>
      <c r="D28" s="28" t="s">
        <v>1084</v>
      </c>
      <c r="E28" s="28" t="s">
        <v>573</v>
      </c>
      <c r="F28" s="87">
        <v>1203071</v>
      </c>
      <c r="G28" s="29">
        <v>4.22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44669</v>
      </c>
      <c r="B29" s="29">
        <v>539621</v>
      </c>
      <c r="C29" s="28" t="s">
        <v>1030</v>
      </c>
      <c r="D29" s="28" t="s">
        <v>1083</v>
      </c>
      <c r="E29" s="28" t="s">
        <v>574</v>
      </c>
      <c r="F29" s="87">
        <v>1385560</v>
      </c>
      <c r="G29" s="29">
        <v>4.2300000000000004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44669</v>
      </c>
      <c r="B30" s="29">
        <v>539662</v>
      </c>
      <c r="C30" s="28" t="s">
        <v>1085</v>
      </c>
      <c r="D30" s="28" t="s">
        <v>1086</v>
      </c>
      <c r="E30" s="28" t="s">
        <v>573</v>
      </c>
      <c r="F30" s="87">
        <v>50202</v>
      </c>
      <c r="G30" s="29">
        <v>138.07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44669</v>
      </c>
      <c r="B31" s="29">
        <v>539662</v>
      </c>
      <c r="C31" s="28" t="s">
        <v>1085</v>
      </c>
      <c r="D31" s="28" t="s">
        <v>1086</v>
      </c>
      <c r="E31" s="28" t="s">
        <v>574</v>
      </c>
      <c r="F31" s="87">
        <v>51402</v>
      </c>
      <c r="G31" s="29">
        <v>141.91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44669</v>
      </c>
      <c r="B32" s="29">
        <v>539662</v>
      </c>
      <c r="C32" s="28" t="s">
        <v>1085</v>
      </c>
      <c r="D32" s="28" t="s">
        <v>1087</v>
      </c>
      <c r="E32" s="28" t="s">
        <v>573</v>
      </c>
      <c r="F32" s="87">
        <v>7464</v>
      </c>
      <c r="G32" s="29">
        <v>142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44669</v>
      </c>
      <c r="B33" s="29">
        <v>539662</v>
      </c>
      <c r="C33" s="28" t="s">
        <v>1085</v>
      </c>
      <c r="D33" s="28" t="s">
        <v>1087</v>
      </c>
      <c r="E33" s="28" t="s">
        <v>574</v>
      </c>
      <c r="F33" s="87">
        <v>65685</v>
      </c>
      <c r="G33" s="29">
        <v>142.1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44669</v>
      </c>
      <c r="B34" s="29">
        <v>539274</v>
      </c>
      <c r="C34" s="28" t="s">
        <v>1088</v>
      </c>
      <c r="D34" s="28" t="s">
        <v>1089</v>
      </c>
      <c r="E34" s="28" t="s">
        <v>574</v>
      </c>
      <c r="F34" s="87">
        <v>90993</v>
      </c>
      <c r="G34" s="29">
        <v>3.15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44669</v>
      </c>
      <c r="B35" s="29">
        <v>539274</v>
      </c>
      <c r="C35" s="28" t="s">
        <v>1088</v>
      </c>
      <c r="D35" s="28" t="s">
        <v>1090</v>
      </c>
      <c r="E35" s="28" t="s">
        <v>574</v>
      </c>
      <c r="F35" s="87">
        <v>101409</v>
      </c>
      <c r="G35" s="29">
        <v>3.15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44669</v>
      </c>
      <c r="B36" s="29">
        <v>539274</v>
      </c>
      <c r="C36" s="28" t="s">
        <v>1088</v>
      </c>
      <c r="D36" s="28" t="s">
        <v>1091</v>
      </c>
      <c r="E36" s="28" t="s">
        <v>573</v>
      </c>
      <c r="F36" s="87">
        <v>95000</v>
      </c>
      <c r="G36" s="29">
        <v>3.15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44669</v>
      </c>
      <c r="B37" s="29">
        <v>539274</v>
      </c>
      <c r="C37" s="28" t="s">
        <v>1088</v>
      </c>
      <c r="D37" s="28" t="s">
        <v>1092</v>
      </c>
      <c r="E37" s="28" t="s">
        <v>573</v>
      </c>
      <c r="F37" s="87">
        <v>95000</v>
      </c>
      <c r="G37" s="29">
        <v>3.15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44669</v>
      </c>
      <c r="B38" s="29">
        <v>541778</v>
      </c>
      <c r="C38" s="28" t="s">
        <v>1093</v>
      </c>
      <c r="D38" s="28" t="s">
        <v>1094</v>
      </c>
      <c r="E38" s="28" t="s">
        <v>574</v>
      </c>
      <c r="F38" s="87">
        <v>123000</v>
      </c>
      <c r="G38" s="29">
        <v>238.7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44669</v>
      </c>
      <c r="B39" s="29">
        <v>539197</v>
      </c>
      <c r="C39" s="28" t="s">
        <v>1095</v>
      </c>
      <c r="D39" s="28" t="s">
        <v>1096</v>
      </c>
      <c r="E39" s="28" t="s">
        <v>573</v>
      </c>
      <c r="F39" s="87">
        <v>958282</v>
      </c>
      <c r="G39" s="29">
        <v>0.74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44669</v>
      </c>
      <c r="B40" s="29">
        <v>542668</v>
      </c>
      <c r="C40" s="28" t="s">
        <v>1097</v>
      </c>
      <c r="D40" s="28" t="s">
        <v>1098</v>
      </c>
      <c r="E40" s="28" t="s">
        <v>574</v>
      </c>
      <c r="F40" s="87">
        <v>8500</v>
      </c>
      <c r="G40" s="29">
        <v>96.14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44669</v>
      </c>
      <c r="B41" s="29">
        <v>540614</v>
      </c>
      <c r="C41" s="28" t="s">
        <v>1099</v>
      </c>
      <c r="D41" s="28" t="s">
        <v>1100</v>
      </c>
      <c r="E41" s="28" t="s">
        <v>574</v>
      </c>
      <c r="F41" s="87">
        <v>274475</v>
      </c>
      <c r="G41" s="29">
        <v>5.62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44669</v>
      </c>
      <c r="B42" s="29">
        <v>540614</v>
      </c>
      <c r="C42" s="28" t="s">
        <v>1099</v>
      </c>
      <c r="D42" s="28" t="s">
        <v>1069</v>
      </c>
      <c r="E42" s="28" t="s">
        <v>574</v>
      </c>
      <c r="F42" s="87">
        <v>650000</v>
      </c>
      <c r="G42" s="29">
        <v>5.57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44669</v>
      </c>
      <c r="B43" s="29">
        <v>506134</v>
      </c>
      <c r="C43" s="28" t="s">
        <v>1101</v>
      </c>
      <c r="D43" s="28" t="s">
        <v>1102</v>
      </c>
      <c r="E43" s="28" t="s">
        <v>574</v>
      </c>
      <c r="F43" s="87">
        <v>160000</v>
      </c>
      <c r="G43" s="29">
        <v>8.7100000000000009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44669</v>
      </c>
      <c r="B44" s="29">
        <v>506134</v>
      </c>
      <c r="C44" s="28" t="s">
        <v>1101</v>
      </c>
      <c r="D44" s="28" t="s">
        <v>1103</v>
      </c>
      <c r="E44" s="28" t="s">
        <v>573</v>
      </c>
      <c r="F44" s="87">
        <v>275000</v>
      </c>
      <c r="G44" s="29">
        <v>8.7100000000000009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44669</v>
      </c>
      <c r="B45" s="29">
        <v>543286</v>
      </c>
      <c r="C45" s="28" t="s">
        <v>1104</v>
      </c>
      <c r="D45" s="28" t="s">
        <v>1105</v>
      </c>
      <c r="E45" s="28" t="s">
        <v>573</v>
      </c>
      <c r="F45" s="87">
        <v>42000</v>
      </c>
      <c r="G45" s="29">
        <v>28.86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44669</v>
      </c>
      <c r="B46" s="29">
        <v>543286</v>
      </c>
      <c r="C46" s="28" t="s">
        <v>1104</v>
      </c>
      <c r="D46" s="28" t="s">
        <v>1106</v>
      </c>
      <c r="E46" s="28" t="s">
        <v>574</v>
      </c>
      <c r="F46" s="87">
        <v>36000</v>
      </c>
      <c r="G46" s="29">
        <v>26.33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44669</v>
      </c>
      <c r="B47" s="29">
        <v>543286</v>
      </c>
      <c r="C47" s="28" t="s">
        <v>1104</v>
      </c>
      <c r="D47" s="28" t="s">
        <v>1107</v>
      </c>
      <c r="E47" s="28" t="s">
        <v>574</v>
      </c>
      <c r="F47" s="87">
        <v>48000</v>
      </c>
      <c r="G47" s="29">
        <v>25.46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44669</v>
      </c>
      <c r="B48" s="29">
        <v>539814</v>
      </c>
      <c r="C48" s="28" t="s">
        <v>1108</v>
      </c>
      <c r="D48" s="28" t="s">
        <v>1109</v>
      </c>
      <c r="E48" s="28" t="s">
        <v>573</v>
      </c>
      <c r="F48" s="87">
        <v>32358</v>
      </c>
      <c r="G48" s="29">
        <v>40.54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44669</v>
      </c>
      <c r="B49" s="29">
        <v>539814</v>
      </c>
      <c r="C49" s="28" t="s">
        <v>1108</v>
      </c>
      <c r="D49" s="28" t="s">
        <v>1110</v>
      </c>
      <c r="E49" s="28" t="s">
        <v>574</v>
      </c>
      <c r="F49" s="87">
        <v>20000</v>
      </c>
      <c r="G49" s="29">
        <v>39.74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44669</v>
      </c>
      <c r="B50" s="29">
        <v>540401</v>
      </c>
      <c r="C50" s="28" t="s">
        <v>1111</v>
      </c>
      <c r="D50" s="28" t="s">
        <v>1112</v>
      </c>
      <c r="E50" s="28" t="s">
        <v>573</v>
      </c>
      <c r="F50" s="87">
        <v>90390</v>
      </c>
      <c r="G50" s="29">
        <v>100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44669</v>
      </c>
      <c r="B51" s="29">
        <v>540401</v>
      </c>
      <c r="C51" s="28" t="s">
        <v>1111</v>
      </c>
      <c r="D51" s="28" t="s">
        <v>1113</v>
      </c>
      <c r="E51" s="28" t="s">
        <v>574</v>
      </c>
      <c r="F51" s="87">
        <v>80520</v>
      </c>
      <c r="G51" s="29">
        <v>100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44669</v>
      </c>
      <c r="B52" s="29">
        <v>540078</v>
      </c>
      <c r="C52" s="28" t="s">
        <v>1032</v>
      </c>
      <c r="D52" s="28" t="s">
        <v>1114</v>
      </c>
      <c r="E52" s="28" t="s">
        <v>573</v>
      </c>
      <c r="F52" s="87">
        <v>75000</v>
      </c>
      <c r="G52" s="29">
        <v>281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44669</v>
      </c>
      <c r="B53" s="29">
        <v>539767</v>
      </c>
      <c r="C53" s="28" t="s">
        <v>1115</v>
      </c>
      <c r="D53" s="28" t="s">
        <v>1116</v>
      </c>
      <c r="E53" s="28" t="s">
        <v>573</v>
      </c>
      <c r="F53" s="87">
        <v>99392</v>
      </c>
      <c r="G53" s="29">
        <v>18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44669</v>
      </c>
      <c r="B54" s="29">
        <v>539767</v>
      </c>
      <c r="C54" s="28" t="s">
        <v>1115</v>
      </c>
      <c r="D54" s="28" t="s">
        <v>1117</v>
      </c>
      <c r="E54" s="28" t="s">
        <v>574</v>
      </c>
      <c r="F54" s="87">
        <v>58151</v>
      </c>
      <c r="G54" s="29">
        <v>18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44669</v>
      </c>
      <c r="B55" s="29">
        <v>539767</v>
      </c>
      <c r="C55" s="28" t="s">
        <v>1115</v>
      </c>
      <c r="D55" s="28" t="s">
        <v>1118</v>
      </c>
      <c r="E55" s="28" t="s">
        <v>574</v>
      </c>
      <c r="F55" s="87">
        <v>33701</v>
      </c>
      <c r="G55" s="29">
        <v>18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44669</v>
      </c>
      <c r="B56" s="29">
        <v>531494</v>
      </c>
      <c r="C56" s="28" t="s">
        <v>1119</v>
      </c>
      <c r="D56" s="28" t="s">
        <v>1120</v>
      </c>
      <c r="E56" s="28" t="s">
        <v>573</v>
      </c>
      <c r="F56" s="87">
        <v>200000</v>
      </c>
      <c r="G56" s="29">
        <v>64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44669</v>
      </c>
      <c r="B57" s="29">
        <v>531494</v>
      </c>
      <c r="C57" s="28" t="s">
        <v>1119</v>
      </c>
      <c r="D57" s="28" t="s">
        <v>1121</v>
      </c>
      <c r="E57" s="28" t="s">
        <v>573</v>
      </c>
      <c r="F57" s="87">
        <v>200000</v>
      </c>
      <c r="G57" s="29">
        <v>64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44669</v>
      </c>
      <c r="B58" s="29">
        <v>531494</v>
      </c>
      <c r="C58" s="28" t="s">
        <v>1119</v>
      </c>
      <c r="D58" s="28" t="s">
        <v>1122</v>
      </c>
      <c r="E58" s="28" t="s">
        <v>574</v>
      </c>
      <c r="F58" s="87">
        <v>179802</v>
      </c>
      <c r="G58" s="29">
        <v>63.95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44669</v>
      </c>
      <c r="B59" s="29">
        <v>531494</v>
      </c>
      <c r="C59" s="28" t="s">
        <v>1119</v>
      </c>
      <c r="D59" s="28" t="s">
        <v>1123</v>
      </c>
      <c r="E59" s="28" t="s">
        <v>573</v>
      </c>
      <c r="F59" s="87">
        <v>100000</v>
      </c>
      <c r="G59" s="29">
        <v>64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44669</v>
      </c>
      <c r="B60" s="29">
        <v>540243</v>
      </c>
      <c r="C60" s="28" t="s">
        <v>1124</v>
      </c>
      <c r="D60" s="28" t="s">
        <v>1125</v>
      </c>
      <c r="E60" s="28" t="s">
        <v>574</v>
      </c>
      <c r="F60" s="87">
        <v>14600</v>
      </c>
      <c r="G60" s="29">
        <v>19.75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44669</v>
      </c>
      <c r="B61" s="29">
        <v>540416</v>
      </c>
      <c r="C61" s="28" t="s">
        <v>1126</v>
      </c>
      <c r="D61" s="28" t="s">
        <v>1112</v>
      </c>
      <c r="E61" s="28" t="s">
        <v>573</v>
      </c>
      <c r="F61" s="87">
        <v>56000</v>
      </c>
      <c r="G61" s="29">
        <v>75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44669</v>
      </c>
      <c r="B62" s="29">
        <v>540416</v>
      </c>
      <c r="C62" s="28" t="s">
        <v>1126</v>
      </c>
      <c r="D62" s="28" t="s">
        <v>1127</v>
      </c>
      <c r="E62" s="28" t="s">
        <v>574</v>
      </c>
      <c r="F62" s="87">
        <v>56000</v>
      </c>
      <c r="G62" s="29">
        <v>75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44669</v>
      </c>
      <c r="B63" s="29">
        <v>511644</v>
      </c>
      <c r="C63" s="28" t="s">
        <v>1128</v>
      </c>
      <c r="D63" s="28" t="s">
        <v>1129</v>
      </c>
      <c r="E63" s="28" t="s">
        <v>573</v>
      </c>
      <c r="F63" s="87">
        <v>2992</v>
      </c>
      <c r="G63" s="29">
        <v>33.75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44669</v>
      </c>
      <c r="B64" s="29">
        <v>540386</v>
      </c>
      <c r="C64" s="28" t="s">
        <v>960</v>
      </c>
      <c r="D64" s="28" t="s">
        <v>926</v>
      </c>
      <c r="E64" s="28" t="s">
        <v>573</v>
      </c>
      <c r="F64" s="87">
        <v>51198</v>
      </c>
      <c r="G64" s="29">
        <v>17.5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44669</v>
      </c>
      <c r="B65" s="29">
        <v>540386</v>
      </c>
      <c r="C65" s="28" t="s">
        <v>960</v>
      </c>
      <c r="D65" s="28" t="s">
        <v>926</v>
      </c>
      <c r="E65" s="28" t="s">
        <v>574</v>
      </c>
      <c r="F65" s="87">
        <v>32673</v>
      </c>
      <c r="G65" s="29">
        <v>17.28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44669</v>
      </c>
      <c r="B66" s="29">
        <v>523260</v>
      </c>
      <c r="C66" s="28" t="s">
        <v>1130</v>
      </c>
      <c r="D66" s="28" t="s">
        <v>1131</v>
      </c>
      <c r="E66" s="28" t="s">
        <v>574</v>
      </c>
      <c r="F66" s="87">
        <v>140000</v>
      </c>
      <c r="G66" s="29">
        <v>27.75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44669</v>
      </c>
      <c r="B67" s="29">
        <v>540404</v>
      </c>
      <c r="C67" s="28" t="s">
        <v>1132</v>
      </c>
      <c r="D67" s="28" t="s">
        <v>1133</v>
      </c>
      <c r="E67" s="28" t="s">
        <v>574</v>
      </c>
      <c r="F67" s="87">
        <v>69000</v>
      </c>
      <c r="G67" s="29">
        <v>75.959999999999994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44669</v>
      </c>
      <c r="B68" s="29">
        <v>543256</v>
      </c>
      <c r="C68" s="28" t="s">
        <v>1134</v>
      </c>
      <c r="D68" s="28" t="s">
        <v>1135</v>
      </c>
      <c r="E68" s="28" t="s">
        <v>573</v>
      </c>
      <c r="F68" s="87">
        <v>75000</v>
      </c>
      <c r="G68" s="29">
        <v>11.02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44669</v>
      </c>
      <c r="B69" s="29">
        <v>543256</v>
      </c>
      <c r="C69" s="28" t="s">
        <v>1134</v>
      </c>
      <c r="D69" s="28" t="s">
        <v>1136</v>
      </c>
      <c r="E69" s="28" t="s">
        <v>574</v>
      </c>
      <c r="F69" s="87">
        <v>400000</v>
      </c>
      <c r="G69" s="29">
        <v>11.02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44669</v>
      </c>
      <c r="B70" s="29">
        <v>523445</v>
      </c>
      <c r="C70" s="28" t="s">
        <v>1048</v>
      </c>
      <c r="D70" s="28" t="s">
        <v>929</v>
      </c>
      <c r="E70" s="28" t="s">
        <v>573</v>
      </c>
      <c r="F70" s="87">
        <v>100146</v>
      </c>
      <c r="G70" s="29">
        <v>1047.75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44669</v>
      </c>
      <c r="B71" s="29">
        <v>523445</v>
      </c>
      <c r="C71" s="28" t="s">
        <v>1048</v>
      </c>
      <c r="D71" s="28" t="s">
        <v>929</v>
      </c>
      <c r="E71" s="28" t="s">
        <v>574</v>
      </c>
      <c r="F71" s="87">
        <v>102564</v>
      </c>
      <c r="G71" s="29">
        <v>1052.95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44669</v>
      </c>
      <c r="B72" s="29">
        <v>523445</v>
      </c>
      <c r="C72" s="28" t="s">
        <v>1048</v>
      </c>
      <c r="D72" s="28" t="s">
        <v>1137</v>
      </c>
      <c r="E72" s="28" t="s">
        <v>573</v>
      </c>
      <c r="F72" s="87">
        <v>75146</v>
      </c>
      <c r="G72" s="29">
        <v>1036.42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44669</v>
      </c>
      <c r="B73" s="29">
        <v>523445</v>
      </c>
      <c r="C73" s="28" t="s">
        <v>1048</v>
      </c>
      <c r="D73" s="28" t="s">
        <v>1137</v>
      </c>
      <c r="E73" s="28" t="s">
        <v>574</v>
      </c>
      <c r="F73" s="87">
        <v>75647</v>
      </c>
      <c r="G73" s="29">
        <v>1032.56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44669</v>
      </c>
      <c r="B74" s="29">
        <v>523445</v>
      </c>
      <c r="C74" s="28" t="s">
        <v>1048</v>
      </c>
      <c r="D74" s="28" t="s">
        <v>1050</v>
      </c>
      <c r="E74" s="28" t="s">
        <v>573</v>
      </c>
      <c r="F74" s="87">
        <v>77057</v>
      </c>
      <c r="G74" s="29">
        <v>1046.1600000000001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44669</v>
      </c>
      <c r="B75" s="29">
        <v>523445</v>
      </c>
      <c r="C75" s="28" t="s">
        <v>1048</v>
      </c>
      <c r="D75" s="28" t="s">
        <v>1050</v>
      </c>
      <c r="E75" s="28" t="s">
        <v>574</v>
      </c>
      <c r="F75" s="87">
        <v>75209</v>
      </c>
      <c r="G75" s="29">
        <v>1047.57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44669</v>
      </c>
      <c r="B76" s="29">
        <v>532972</v>
      </c>
      <c r="C76" s="28" t="s">
        <v>1138</v>
      </c>
      <c r="D76" s="28" t="s">
        <v>1086</v>
      </c>
      <c r="E76" s="28" t="s">
        <v>573</v>
      </c>
      <c r="F76" s="87">
        <v>105084</v>
      </c>
      <c r="G76" s="29">
        <v>9.09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44669</v>
      </c>
      <c r="B77" s="29">
        <v>531893</v>
      </c>
      <c r="C77" s="28" t="s">
        <v>1139</v>
      </c>
      <c r="D77" s="28" t="s">
        <v>1140</v>
      </c>
      <c r="E77" s="28" t="s">
        <v>574</v>
      </c>
      <c r="F77" s="87">
        <v>76000</v>
      </c>
      <c r="G77" s="29">
        <v>16.05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44669</v>
      </c>
      <c r="B78" s="29">
        <v>540757</v>
      </c>
      <c r="C78" s="28" t="s">
        <v>1141</v>
      </c>
      <c r="D78" s="28" t="s">
        <v>1142</v>
      </c>
      <c r="E78" s="28" t="s">
        <v>573</v>
      </c>
      <c r="F78" s="87">
        <v>60800</v>
      </c>
      <c r="G78" s="29">
        <v>487.22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44669</v>
      </c>
      <c r="B79" s="29">
        <v>535647</v>
      </c>
      <c r="C79" s="28" t="s">
        <v>1010</v>
      </c>
      <c r="D79" s="28" t="s">
        <v>1011</v>
      </c>
      <c r="E79" s="28" t="s">
        <v>574</v>
      </c>
      <c r="F79" s="87">
        <v>40000</v>
      </c>
      <c r="G79" s="29">
        <v>10.16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44669</v>
      </c>
      <c r="B80" s="29">
        <v>538875</v>
      </c>
      <c r="C80" s="28" t="s">
        <v>1143</v>
      </c>
      <c r="D80" s="28" t="s">
        <v>1144</v>
      </c>
      <c r="E80" s="28" t="s">
        <v>573</v>
      </c>
      <c r="F80" s="87">
        <v>78000</v>
      </c>
      <c r="G80" s="29">
        <v>25.33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44669</v>
      </c>
      <c r="B81" s="29">
        <v>539584</v>
      </c>
      <c r="C81" s="28" t="s">
        <v>1012</v>
      </c>
      <c r="D81" s="28" t="s">
        <v>1035</v>
      </c>
      <c r="E81" s="28" t="s">
        <v>574</v>
      </c>
      <c r="F81" s="87">
        <v>499000</v>
      </c>
      <c r="G81" s="29">
        <v>1.87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44669</v>
      </c>
      <c r="B82" s="29">
        <v>539584</v>
      </c>
      <c r="C82" s="28" t="s">
        <v>1012</v>
      </c>
      <c r="D82" s="28" t="s">
        <v>867</v>
      </c>
      <c r="E82" s="28" t="s">
        <v>574</v>
      </c>
      <c r="F82" s="87">
        <v>750000</v>
      </c>
      <c r="G82" s="29">
        <v>1.87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44669</v>
      </c>
      <c r="B83" s="29">
        <v>539378</v>
      </c>
      <c r="C83" s="28" t="s">
        <v>1145</v>
      </c>
      <c r="D83" s="28" t="s">
        <v>1146</v>
      </c>
      <c r="E83" s="28" t="s">
        <v>574</v>
      </c>
      <c r="F83" s="87">
        <v>24475</v>
      </c>
      <c r="G83" s="29">
        <v>25.03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44669</v>
      </c>
      <c r="B84" s="29">
        <v>543274</v>
      </c>
      <c r="C84" s="28" t="s">
        <v>1147</v>
      </c>
      <c r="D84" s="28" t="s">
        <v>1148</v>
      </c>
      <c r="E84" s="28" t="s">
        <v>574</v>
      </c>
      <c r="F84" s="87">
        <v>376200</v>
      </c>
      <c r="G84" s="29">
        <v>82.52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44669</v>
      </c>
      <c r="B85" s="29">
        <v>543274</v>
      </c>
      <c r="C85" s="28" t="s">
        <v>1147</v>
      </c>
      <c r="D85" s="28" t="s">
        <v>1094</v>
      </c>
      <c r="E85" s="28" t="s">
        <v>573</v>
      </c>
      <c r="F85" s="87">
        <v>466200</v>
      </c>
      <c r="G85" s="29">
        <v>82.22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44669</v>
      </c>
      <c r="B86" s="29">
        <v>531205</v>
      </c>
      <c r="C86" s="28" t="s">
        <v>1149</v>
      </c>
      <c r="D86" s="28" t="s">
        <v>867</v>
      </c>
      <c r="E86" s="28" t="s">
        <v>574</v>
      </c>
      <c r="F86" s="87">
        <v>40810</v>
      </c>
      <c r="G86" s="29">
        <v>25.85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44669</v>
      </c>
      <c r="B87" s="29">
        <v>519367</v>
      </c>
      <c r="C87" s="28" t="s">
        <v>1150</v>
      </c>
      <c r="D87" s="28" t="s">
        <v>1151</v>
      </c>
      <c r="E87" s="28" t="s">
        <v>573</v>
      </c>
      <c r="F87" s="87">
        <v>741</v>
      </c>
      <c r="G87" s="29">
        <v>93.47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44669</v>
      </c>
      <c r="B88" s="29">
        <v>538597</v>
      </c>
      <c r="C88" s="28" t="s">
        <v>942</v>
      </c>
      <c r="D88" s="28" t="s">
        <v>969</v>
      </c>
      <c r="E88" s="28" t="s">
        <v>574</v>
      </c>
      <c r="F88" s="87">
        <v>200000</v>
      </c>
      <c r="G88" s="29">
        <v>8.9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44669</v>
      </c>
      <c r="B89" s="29">
        <v>538597</v>
      </c>
      <c r="C89" s="28" t="s">
        <v>942</v>
      </c>
      <c r="D89" s="28" t="s">
        <v>1152</v>
      </c>
      <c r="E89" s="28" t="s">
        <v>573</v>
      </c>
      <c r="F89" s="87">
        <v>232621</v>
      </c>
      <c r="G89" s="29">
        <v>8.9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44669</v>
      </c>
      <c r="B90" s="29">
        <v>538597</v>
      </c>
      <c r="C90" s="28" t="s">
        <v>942</v>
      </c>
      <c r="D90" s="28" t="s">
        <v>1152</v>
      </c>
      <c r="E90" s="28" t="s">
        <v>574</v>
      </c>
      <c r="F90" s="87">
        <v>9235</v>
      </c>
      <c r="G90" s="29">
        <v>9.0299999999999994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44669</v>
      </c>
      <c r="B91" s="29">
        <v>538597</v>
      </c>
      <c r="C91" s="28" t="s">
        <v>942</v>
      </c>
      <c r="D91" s="28" t="s">
        <v>970</v>
      </c>
      <c r="E91" s="28" t="s">
        <v>574</v>
      </c>
      <c r="F91" s="87">
        <v>171960</v>
      </c>
      <c r="G91" s="29">
        <v>8.9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44669</v>
      </c>
      <c r="B92" s="29">
        <v>538597</v>
      </c>
      <c r="C92" s="28" t="s">
        <v>942</v>
      </c>
      <c r="D92" s="28" t="s">
        <v>943</v>
      </c>
      <c r="E92" s="28" t="s">
        <v>574</v>
      </c>
      <c r="F92" s="87">
        <v>200000</v>
      </c>
      <c r="G92" s="29">
        <v>8.93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44669</v>
      </c>
      <c r="B93" s="29">
        <v>539402</v>
      </c>
      <c r="C93" s="28" t="s">
        <v>1036</v>
      </c>
      <c r="D93" s="28" t="s">
        <v>1153</v>
      </c>
      <c r="E93" s="28" t="s">
        <v>573</v>
      </c>
      <c r="F93" s="87">
        <v>1979</v>
      </c>
      <c r="G93" s="29">
        <v>42.23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44669</v>
      </c>
      <c r="B94" s="29">
        <v>539402</v>
      </c>
      <c r="C94" s="28" t="s">
        <v>1036</v>
      </c>
      <c r="D94" s="28" t="s">
        <v>1037</v>
      </c>
      <c r="E94" s="28" t="s">
        <v>573</v>
      </c>
      <c r="F94" s="87">
        <v>6453</v>
      </c>
      <c r="G94" s="29">
        <v>39.96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44669</v>
      </c>
      <c r="B95" s="29">
        <v>539402</v>
      </c>
      <c r="C95" s="28" t="s">
        <v>1036</v>
      </c>
      <c r="D95" s="28" t="s">
        <v>1037</v>
      </c>
      <c r="E95" s="28" t="s">
        <v>574</v>
      </c>
      <c r="F95" s="87">
        <v>58725</v>
      </c>
      <c r="G95" s="29">
        <v>42.71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44669</v>
      </c>
      <c r="B96" s="29">
        <v>539402</v>
      </c>
      <c r="C96" s="28" t="s">
        <v>1036</v>
      </c>
      <c r="D96" s="28" t="s">
        <v>1153</v>
      </c>
      <c r="E96" s="28" t="s">
        <v>574</v>
      </c>
      <c r="F96" s="87">
        <v>100000</v>
      </c>
      <c r="G96" s="29">
        <v>42.86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44669</v>
      </c>
      <c r="B97" s="29">
        <v>539402</v>
      </c>
      <c r="C97" s="28" t="s">
        <v>1036</v>
      </c>
      <c r="D97" s="28" t="s">
        <v>1154</v>
      </c>
      <c r="E97" s="28" t="s">
        <v>574</v>
      </c>
      <c r="F97" s="87">
        <v>62673</v>
      </c>
      <c r="G97" s="29">
        <v>42.74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44669</v>
      </c>
      <c r="B98" s="29">
        <v>538918</v>
      </c>
      <c r="C98" s="28" t="s">
        <v>1155</v>
      </c>
      <c r="D98" s="28" t="s">
        <v>1034</v>
      </c>
      <c r="E98" s="28" t="s">
        <v>573</v>
      </c>
      <c r="F98" s="87">
        <v>21649</v>
      </c>
      <c r="G98" s="29">
        <v>8.3800000000000008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44669</v>
      </c>
      <c r="B99" s="29">
        <v>538918</v>
      </c>
      <c r="C99" s="28" t="s">
        <v>1155</v>
      </c>
      <c r="D99" s="28" t="s">
        <v>1033</v>
      </c>
      <c r="E99" s="28" t="s">
        <v>573</v>
      </c>
      <c r="F99" s="87">
        <v>27001</v>
      </c>
      <c r="G99" s="29">
        <v>8.36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44669</v>
      </c>
      <c r="B100" s="29">
        <v>538918</v>
      </c>
      <c r="C100" s="28" t="s">
        <v>1155</v>
      </c>
      <c r="D100" s="28" t="s">
        <v>1156</v>
      </c>
      <c r="E100" s="28" t="s">
        <v>574</v>
      </c>
      <c r="F100" s="87">
        <v>48650</v>
      </c>
      <c r="G100" s="29">
        <v>8.36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44669</v>
      </c>
      <c r="B101" s="29">
        <v>524711</v>
      </c>
      <c r="C101" s="28" t="s">
        <v>1157</v>
      </c>
      <c r="D101" s="28" t="s">
        <v>1158</v>
      </c>
      <c r="E101" s="28" t="s">
        <v>574</v>
      </c>
      <c r="F101" s="87">
        <v>201528</v>
      </c>
      <c r="G101" s="29">
        <v>8.43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44669</v>
      </c>
      <c r="B102" s="29" t="s">
        <v>1039</v>
      </c>
      <c r="C102" s="28" t="s">
        <v>1040</v>
      </c>
      <c r="D102" s="28" t="s">
        <v>944</v>
      </c>
      <c r="E102" s="28" t="s">
        <v>573</v>
      </c>
      <c r="F102" s="87">
        <v>166512</v>
      </c>
      <c r="G102" s="29">
        <v>57.13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44669</v>
      </c>
      <c r="B103" s="29" t="s">
        <v>1039</v>
      </c>
      <c r="C103" s="28" t="s">
        <v>1040</v>
      </c>
      <c r="D103" s="28" t="s">
        <v>1159</v>
      </c>
      <c r="E103" s="28" t="s">
        <v>573</v>
      </c>
      <c r="F103" s="87">
        <v>140000</v>
      </c>
      <c r="G103" s="29">
        <v>56.24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44669</v>
      </c>
      <c r="B104" s="29" t="s">
        <v>1039</v>
      </c>
      <c r="C104" s="28" t="s">
        <v>1040</v>
      </c>
      <c r="D104" s="28" t="s">
        <v>1160</v>
      </c>
      <c r="E104" s="28" t="s">
        <v>573</v>
      </c>
      <c r="F104" s="87">
        <v>76300</v>
      </c>
      <c r="G104" s="29">
        <v>57.24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44669</v>
      </c>
      <c r="B105" s="29" t="s">
        <v>1039</v>
      </c>
      <c r="C105" s="28" t="s">
        <v>1040</v>
      </c>
      <c r="D105" s="28" t="s">
        <v>1041</v>
      </c>
      <c r="E105" s="28" t="s">
        <v>573</v>
      </c>
      <c r="F105" s="87">
        <v>202031</v>
      </c>
      <c r="G105" s="29">
        <v>54.25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44669</v>
      </c>
      <c r="B106" s="29" t="s">
        <v>1039</v>
      </c>
      <c r="C106" s="28" t="s">
        <v>1040</v>
      </c>
      <c r="D106" s="28" t="s">
        <v>961</v>
      </c>
      <c r="E106" s="28" t="s">
        <v>573</v>
      </c>
      <c r="F106" s="87">
        <v>25000</v>
      </c>
      <c r="G106" s="29">
        <v>61.1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44669</v>
      </c>
      <c r="B107" s="29" t="s">
        <v>1161</v>
      </c>
      <c r="C107" s="28" t="s">
        <v>1162</v>
      </c>
      <c r="D107" s="28" t="s">
        <v>927</v>
      </c>
      <c r="E107" s="28" t="s">
        <v>573</v>
      </c>
      <c r="F107" s="87">
        <v>209428</v>
      </c>
      <c r="G107" s="29">
        <v>412.4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44669</v>
      </c>
      <c r="B108" s="29" t="s">
        <v>1163</v>
      </c>
      <c r="C108" s="28" t="s">
        <v>1164</v>
      </c>
      <c r="D108" s="28" t="s">
        <v>1165</v>
      </c>
      <c r="E108" s="28" t="s">
        <v>573</v>
      </c>
      <c r="F108" s="87">
        <v>30000</v>
      </c>
      <c r="G108" s="29">
        <v>60.63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44669</v>
      </c>
      <c r="B109" s="29" t="s">
        <v>1166</v>
      </c>
      <c r="C109" s="28" t="s">
        <v>1167</v>
      </c>
      <c r="D109" s="28" t="s">
        <v>1168</v>
      </c>
      <c r="E109" s="28" t="s">
        <v>573</v>
      </c>
      <c r="F109" s="87">
        <v>88481</v>
      </c>
      <c r="G109" s="29">
        <v>34.99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44669</v>
      </c>
      <c r="B110" s="29" t="s">
        <v>1169</v>
      </c>
      <c r="C110" s="28" t="s">
        <v>1170</v>
      </c>
      <c r="D110" s="28" t="s">
        <v>1171</v>
      </c>
      <c r="E110" s="28" t="s">
        <v>573</v>
      </c>
      <c r="F110" s="87">
        <v>399362</v>
      </c>
      <c r="G110" s="29">
        <v>8.25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44669</v>
      </c>
      <c r="B111" s="29" t="s">
        <v>1172</v>
      </c>
      <c r="C111" s="28" t="s">
        <v>1173</v>
      </c>
      <c r="D111" s="28" t="s">
        <v>1174</v>
      </c>
      <c r="E111" s="28" t="s">
        <v>573</v>
      </c>
      <c r="F111" s="87">
        <v>889816</v>
      </c>
      <c r="G111" s="29">
        <v>11.78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44669</v>
      </c>
      <c r="B112" s="29" t="s">
        <v>1043</v>
      </c>
      <c r="C112" s="28" t="s">
        <v>1044</v>
      </c>
      <c r="D112" s="28" t="s">
        <v>1175</v>
      </c>
      <c r="E112" s="28" t="s">
        <v>573</v>
      </c>
      <c r="F112" s="87">
        <v>160000</v>
      </c>
      <c r="G112" s="29">
        <v>242.55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44669</v>
      </c>
      <c r="B113" s="29" t="s">
        <v>1043</v>
      </c>
      <c r="C113" s="28" t="s">
        <v>1044</v>
      </c>
      <c r="D113" s="28" t="s">
        <v>968</v>
      </c>
      <c r="E113" s="28" t="s">
        <v>573</v>
      </c>
      <c r="F113" s="87">
        <v>250000</v>
      </c>
      <c r="G113" s="29">
        <v>242.55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44669</v>
      </c>
      <c r="B114" s="29" t="s">
        <v>1176</v>
      </c>
      <c r="C114" s="28" t="s">
        <v>1177</v>
      </c>
      <c r="D114" s="28" t="s">
        <v>1178</v>
      </c>
      <c r="E114" s="28" t="s">
        <v>573</v>
      </c>
      <c r="F114" s="87">
        <v>60167</v>
      </c>
      <c r="G114" s="29">
        <v>18.14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44669</v>
      </c>
      <c r="B115" s="29" t="s">
        <v>1046</v>
      </c>
      <c r="C115" s="28" t="s">
        <v>1047</v>
      </c>
      <c r="D115" s="28" t="s">
        <v>928</v>
      </c>
      <c r="E115" s="28" t="s">
        <v>573</v>
      </c>
      <c r="F115" s="87">
        <v>1216457</v>
      </c>
      <c r="G115" s="29">
        <v>141.18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44669</v>
      </c>
      <c r="B116" s="29" t="s">
        <v>1046</v>
      </c>
      <c r="C116" s="28" t="s">
        <v>1047</v>
      </c>
      <c r="D116" s="28" t="s">
        <v>929</v>
      </c>
      <c r="E116" s="28" t="s">
        <v>573</v>
      </c>
      <c r="F116" s="87">
        <v>1021735</v>
      </c>
      <c r="G116" s="29">
        <v>141.9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44669</v>
      </c>
      <c r="B117" s="29" t="s">
        <v>1046</v>
      </c>
      <c r="C117" s="28" t="s">
        <v>1047</v>
      </c>
      <c r="D117" s="28" t="s">
        <v>927</v>
      </c>
      <c r="E117" s="28" t="s">
        <v>573</v>
      </c>
      <c r="F117" s="87">
        <v>1366861</v>
      </c>
      <c r="G117" s="29">
        <v>141.22999999999999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44669</v>
      </c>
      <c r="B118" s="29" t="s">
        <v>1179</v>
      </c>
      <c r="C118" s="28" t="s">
        <v>1180</v>
      </c>
      <c r="D118" s="28" t="s">
        <v>1181</v>
      </c>
      <c r="E118" s="28" t="s">
        <v>573</v>
      </c>
      <c r="F118" s="87">
        <v>167423</v>
      </c>
      <c r="G118" s="29">
        <v>114.8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44669</v>
      </c>
      <c r="B119" s="29" t="s">
        <v>1182</v>
      </c>
      <c r="C119" s="28" t="s">
        <v>1183</v>
      </c>
      <c r="D119" s="28" t="s">
        <v>1038</v>
      </c>
      <c r="E119" s="28" t="s">
        <v>573</v>
      </c>
      <c r="F119" s="87">
        <v>3804031</v>
      </c>
      <c r="G119" s="29">
        <v>11.07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44669</v>
      </c>
      <c r="B120" s="29" t="s">
        <v>1184</v>
      </c>
      <c r="C120" s="28" t="s">
        <v>1185</v>
      </c>
      <c r="D120" s="28" t="s">
        <v>1186</v>
      </c>
      <c r="E120" s="28" t="s">
        <v>573</v>
      </c>
      <c r="F120" s="87">
        <v>40000</v>
      </c>
      <c r="G120" s="29">
        <v>67.790000000000006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44669</v>
      </c>
      <c r="B121" s="29" t="s">
        <v>1130</v>
      </c>
      <c r="C121" s="28" t="s">
        <v>1187</v>
      </c>
      <c r="D121" s="28" t="s">
        <v>1188</v>
      </c>
      <c r="E121" s="28" t="s">
        <v>573</v>
      </c>
      <c r="F121" s="87">
        <v>131647</v>
      </c>
      <c r="G121" s="29">
        <v>27.35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44669</v>
      </c>
      <c r="B122" s="29" t="s">
        <v>1130</v>
      </c>
      <c r="C122" s="28" t="s">
        <v>1187</v>
      </c>
      <c r="D122" s="28" t="s">
        <v>1014</v>
      </c>
      <c r="E122" s="28" t="s">
        <v>573</v>
      </c>
      <c r="F122" s="87">
        <v>96014</v>
      </c>
      <c r="G122" s="29">
        <v>26.79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44669</v>
      </c>
      <c r="B123" s="29" t="s">
        <v>1130</v>
      </c>
      <c r="C123" s="28" t="s">
        <v>1187</v>
      </c>
      <c r="D123" s="28" t="s">
        <v>1189</v>
      </c>
      <c r="E123" s="28" t="s">
        <v>573</v>
      </c>
      <c r="F123" s="87">
        <v>135602</v>
      </c>
      <c r="G123" s="29">
        <v>27.35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44669</v>
      </c>
      <c r="B124" s="29" t="s">
        <v>1130</v>
      </c>
      <c r="C124" s="28" t="s">
        <v>1187</v>
      </c>
      <c r="D124" s="28" t="s">
        <v>1190</v>
      </c>
      <c r="E124" s="28" t="s">
        <v>573</v>
      </c>
      <c r="F124" s="87">
        <v>100000</v>
      </c>
      <c r="G124" s="29">
        <v>27.74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44669</v>
      </c>
      <c r="B125" s="29" t="s">
        <v>1048</v>
      </c>
      <c r="C125" s="28" t="s">
        <v>1049</v>
      </c>
      <c r="D125" s="28" t="s">
        <v>1045</v>
      </c>
      <c r="E125" s="28" t="s">
        <v>573</v>
      </c>
      <c r="F125" s="87">
        <v>107298</v>
      </c>
      <c r="G125" s="29">
        <v>1064.6400000000001</v>
      </c>
      <c r="H125" s="29" t="s">
        <v>852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44669</v>
      </c>
      <c r="B126" s="29" t="s">
        <v>1048</v>
      </c>
      <c r="C126" s="28" t="s">
        <v>1049</v>
      </c>
      <c r="D126" s="28" t="s">
        <v>1191</v>
      </c>
      <c r="E126" s="28" t="s">
        <v>573</v>
      </c>
      <c r="F126" s="87">
        <v>86177</v>
      </c>
      <c r="G126" s="29">
        <v>1068.1300000000001</v>
      </c>
      <c r="H126" s="29" t="s">
        <v>852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44669</v>
      </c>
      <c r="B127" s="29" t="s">
        <v>1048</v>
      </c>
      <c r="C127" s="28" t="s">
        <v>1049</v>
      </c>
      <c r="D127" s="28" t="s">
        <v>1051</v>
      </c>
      <c r="E127" s="28" t="s">
        <v>573</v>
      </c>
      <c r="F127" s="87">
        <v>174932</v>
      </c>
      <c r="G127" s="29">
        <v>1035.9100000000001</v>
      </c>
      <c r="H127" s="29" t="s">
        <v>852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44669</v>
      </c>
      <c r="B128" s="29" t="s">
        <v>1048</v>
      </c>
      <c r="C128" s="28" t="s">
        <v>1049</v>
      </c>
      <c r="D128" s="28" t="s">
        <v>1192</v>
      </c>
      <c r="E128" s="28" t="s">
        <v>573</v>
      </c>
      <c r="F128" s="87">
        <v>156671</v>
      </c>
      <c r="G128" s="29">
        <v>1035.29</v>
      </c>
      <c r="H128" s="29" t="s">
        <v>852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44669</v>
      </c>
      <c r="B129" s="29" t="s">
        <v>1048</v>
      </c>
      <c r="C129" s="28" t="s">
        <v>1049</v>
      </c>
      <c r="D129" s="28" t="s">
        <v>1193</v>
      </c>
      <c r="E129" s="28" t="s">
        <v>573</v>
      </c>
      <c r="F129" s="87">
        <v>187089</v>
      </c>
      <c r="G129" s="29">
        <v>1047.32</v>
      </c>
      <c r="H129" s="29" t="s">
        <v>852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44669</v>
      </c>
      <c r="B130" s="29" t="s">
        <v>1048</v>
      </c>
      <c r="C130" s="28" t="s">
        <v>1049</v>
      </c>
      <c r="D130" s="28" t="s">
        <v>1042</v>
      </c>
      <c r="E130" s="28" t="s">
        <v>573</v>
      </c>
      <c r="F130" s="87">
        <v>61894</v>
      </c>
      <c r="G130" s="29">
        <v>1038.32</v>
      </c>
      <c r="H130" s="29" t="s">
        <v>852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44669</v>
      </c>
      <c r="B131" s="29" t="s">
        <v>1048</v>
      </c>
      <c r="C131" s="28" t="s">
        <v>1049</v>
      </c>
      <c r="D131" s="28" t="s">
        <v>1194</v>
      </c>
      <c r="E131" s="28" t="s">
        <v>573</v>
      </c>
      <c r="F131" s="87">
        <v>159675</v>
      </c>
      <c r="G131" s="29">
        <v>1041.29</v>
      </c>
      <c r="H131" s="29" t="s">
        <v>852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44669</v>
      </c>
      <c r="B132" s="29" t="s">
        <v>1048</v>
      </c>
      <c r="C132" s="28" t="s">
        <v>1049</v>
      </c>
      <c r="D132" s="28" t="s">
        <v>927</v>
      </c>
      <c r="E132" s="28" t="s">
        <v>573</v>
      </c>
      <c r="F132" s="87">
        <v>657904</v>
      </c>
      <c r="G132" s="29">
        <v>1039.1199999999999</v>
      </c>
      <c r="H132" s="29" t="s">
        <v>852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44669</v>
      </c>
      <c r="B133" s="29" t="s">
        <v>1048</v>
      </c>
      <c r="C133" s="28" t="s">
        <v>1049</v>
      </c>
      <c r="D133" s="28" t="s">
        <v>1137</v>
      </c>
      <c r="E133" s="28" t="s">
        <v>573</v>
      </c>
      <c r="F133" s="87">
        <v>150604</v>
      </c>
      <c r="G133" s="29">
        <v>1029.93</v>
      </c>
      <c r="H133" s="29" t="s">
        <v>852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44669</v>
      </c>
      <c r="B134" s="29" t="s">
        <v>1048</v>
      </c>
      <c r="C134" s="28" t="s">
        <v>1049</v>
      </c>
      <c r="D134" s="28" t="s">
        <v>1050</v>
      </c>
      <c r="E134" s="28" t="s">
        <v>573</v>
      </c>
      <c r="F134" s="87">
        <v>145342</v>
      </c>
      <c r="G134" s="29">
        <v>1047.92</v>
      </c>
      <c r="H134" s="29" t="s">
        <v>852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44669</v>
      </c>
      <c r="B135" s="29" t="s">
        <v>1048</v>
      </c>
      <c r="C135" s="28" t="s">
        <v>1049</v>
      </c>
      <c r="D135" s="28" t="s">
        <v>929</v>
      </c>
      <c r="E135" s="28" t="s">
        <v>573</v>
      </c>
      <c r="F135" s="87">
        <v>314371</v>
      </c>
      <c r="G135" s="29">
        <v>1046.5999999999999</v>
      </c>
      <c r="H135" s="29" t="s">
        <v>852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44669</v>
      </c>
      <c r="B136" s="29" t="s">
        <v>1048</v>
      </c>
      <c r="C136" s="28" t="s">
        <v>1049</v>
      </c>
      <c r="D136" s="28" t="s">
        <v>928</v>
      </c>
      <c r="E136" s="28" t="s">
        <v>573</v>
      </c>
      <c r="F136" s="87">
        <v>475192</v>
      </c>
      <c r="G136" s="29">
        <v>1042.1199999999999</v>
      </c>
      <c r="H136" s="29" t="s">
        <v>852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44669</v>
      </c>
      <c r="B137" s="29" t="s">
        <v>1048</v>
      </c>
      <c r="C137" s="28" t="s">
        <v>1049</v>
      </c>
      <c r="D137" s="28" t="s">
        <v>1195</v>
      </c>
      <c r="E137" s="28" t="s">
        <v>573</v>
      </c>
      <c r="F137" s="87">
        <v>74664</v>
      </c>
      <c r="G137" s="29">
        <v>1031.3800000000001</v>
      </c>
      <c r="H137" s="29" t="s">
        <v>852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44669</v>
      </c>
      <c r="B138" s="29" t="s">
        <v>1048</v>
      </c>
      <c r="C138" s="28" t="s">
        <v>1049</v>
      </c>
      <c r="D138" s="28" t="s">
        <v>1196</v>
      </c>
      <c r="E138" s="28" t="s">
        <v>573</v>
      </c>
      <c r="F138" s="87">
        <v>101644</v>
      </c>
      <c r="G138" s="29">
        <v>1052.9100000000001</v>
      </c>
      <c r="H138" s="29" t="s">
        <v>852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44669</v>
      </c>
      <c r="B139" s="29" t="s">
        <v>1048</v>
      </c>
      <c r="C139" s="28" t="s">
        <v>1049</v>
      </c>
      <c r="D139" s="28" t="s">
        <v>1014</v>
      </c>
      <c r="E139" s="28" t="s">
        <v>573</v>
      </c>
      <c r="F139" s="87">
        <v>182429</v>
      </c>
      <c r="G139" s="29">
        <v>1047.82</v>
      </c>
      <c r="H139" s="29" t="s">
        <v>852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44669</v>
      </c>
      <c r="B140" s="29" t="s">
        <v>1197</v>
      </c>
      <c r="C140" s="28" t="s">
        <v>1198</v>
      </c>
      <c r="D140" s="28" t="s">
        <v>1199</v>
      </c>
      <c r="E140" s="28" t="s">
        <v>573</v>
      </c>
      <c r="F140" s="87">
        <v>150000</v>
      </c>
      <c r="G140" s="29">
        <v>128.65</v>
      </c>
      <c r="H140" s="29" t="s">
        <v>852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44669</v>
      </c>
      <c r="B141" s="29" t="s">
        <v>1200</v>
      </c>
      <c r="C141" s="28" t="s">
        <v>1201</v>
      </c>
      <c r="D141" s="28" t="s">
        <v>1202</v>
      </c>
      <c r="E141" s="28" t="s">
        <v>573</v>
      </c>
      <c r="F141" s="87">
        <v>111000</v>
      </c>
      <c r="G141" s="29">
        <v>21</v>
      </c>
      <c r="H141" s="29" t="s">
        <v>852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44669</v>
      </c>
      <c r="B142" s="29" t="s">
        <v>1203</v>
      </c>
      <c r="C142" s="28" t="s">
        <v>1204</v>
      </c>
      <c r="D142" s="28" t="s">
        <v>1205</v>
      </c>
      <c r="E142" s="28" t="s">
        <v>573</v>
      </c>
      <c r="F142" s="87">
        <v>32000</v>
      </c>
      <c r="G142" s="29">
        <v>84.55</v>
      </c>
      <c r="H142" s="29" t="s">
        <v>852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44669</v>
      </c>
      <c r="B143" s="29" t="s">
        <v>1206</v>
      </c>
      <c r="C143" s="28" t="s">
        <v>1207</v>
      </c>
      <c r="D143" s="28" t="s">
        <v>928</v>
      </c>
      <c r="E143" s="28" t="s">
        <v>573</v>
      </c>
      <c r="F143" s="87">
        <v>130251</v>
      </c>
      <c r="G143" s="29">
        <v>182.66</v>
      </c>
      <c r="H143" s="29" t="s">
        <v>852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44669</v>
      </c>
      <c r="B144" s="29" t="s">
        <v>1206</v>
      </c>
      <c r="C144" s="28" t="s">
        <v>1207</v>
      </c>
      <c r="D144" s="28" t="s">
        <v>929</v>
      </c>
      <c r="E144" s="28" t="s">
        <v>573</v>
      </c>
      <c r="F144" s="87">
        <v>96952</v>
      </c>
      <c r="G144" s="29">
        <v>183.82</v>
      </c>
      <c r="H144" s="29" t="s">
        <v>852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44669</v>
      </c>
      <c r="B145" s="29" t="s">
        <v>1208</v>
      </c>
      <c r="C145" s="28" t="s">
        <v>1209</v>
      </c>
      <c r="D145" s="28" t="s">
        <v>1210</v>
      </c>
      <c r="E145" s="28" t="s">
        <v>573</v>
      </c>
      <c r="F145" s="87">
        <v>30000</v>
      </c>
      <c r="G145" s="29">
        <v>93.75</v>
      </c>
      <c r="H145" s="29" t="s">
        <v>852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44669</v>
      </c>
      <c r="B146" s="29" t="s">
        <v>1052</v>
      </c>
      <c r="C146" s="28" t="s">
        <v>1053</v>
      </c>
      <c r="D146" s="28" t="s">
        <v>928</v>
      </c>
      <c r="E146" s="28" t="s">
        <v>573</v>
      </c>
      <c r="F146" s="87">
        <v>262860</v>
      </c>
      <c r="G146" s="29">
        <v>133.22</v>
      </c>
      <c r="H146" s="29" t="s">
        <v>852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44669</v>
      </c>
      <c r="B147" s="29" t="s">
        <v>1052</v>
      </c>
      <c r="C147" s="28" t="s">
        <v>1053</v>
      </c>
      <c r="D147" s="28" t="s">
        <v>927</v>
      </c>
      <c r="E147" s="28" t="s">
        <v>573</v>
      </c>
      <c r="F147" s="87">
        <v>239919</v>
      </c>
      <c r="G147" s="29">
        <v>133.32</v>
      </c>
      <c r="H147" s="29" t="s">
        <v>852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44669</v>
      </c>
      <c r="B148" s="29" t="s">
        <v>1211</v>
      </c>
      <c r="C148" s="28" t="s">
        <v>1212</v>
      </c>
      <c r="D148" s="28" t="s">
        <v>1213</v>
      </c>
      <c r="E148" s="28" t="s">
        <v>573</v>
      </c>
      <c r="F148" s="87">
        <v>72069</v>
      </c>
      <c r="G148" s="29">
        <v>94</v>
      </c>
      <c r="H148" s="29" t="s">
        <v>852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44669</v>
      </c>
      <c r="B149" s="29" t="s">
        <v>1214</v>
      </c>
      <c r="C149" s="28" t="s">
        <v>1215</v>
      </c>
      <c r="D149" s="28" t="s">
        <v>1216</v>
      </c>
      <c r="E149" s="28" t="s">
        <v>574</v>
      </c>
      <c r="F149" s="87">
        <v>182000</v>
      </c>
      <c r="G149" s="29">
        <v>19.04</v>
      </c>
      <c r="H149" s="29" t="s">
        <v>852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44669</v>
      </c>
      <c r="B150" s="29" t="s">
        <v>1039</v>
      </c>
      <c r="C150" s="28" t="s">
        <v>1040</v>
      </c>
      <c r="D150" s="28" t="s">
        <v>944</v>
      </c>
      <c r="E150" s="28" t="s">
        <v>574</v>
      </c>
      <c r="F150" s="87">
        <v>164512</v>
      </c>
      <c r="G150" s="29">
        <v>58.05</v>
      </c>
      <c r="H150" s="29" t="s">
        <v>852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44669</v>
      </c>
      <c r="B151" s="29" t="s">
        <v>1039</v>
      </c>
      <c r="C151" s="28" t="s">
        <v>1040</v>
      </c>
      <c r="D151" s="28" t="s">
        <v>961</v>
      </c>
      <c r="E151" s="28" t="s">
        <v>574</v>
      </c>
      <c r="F151" s="87">
        <v>183447</v>
      </c>
      <c r="G151" s="29">
        <v>54.25</v>
      </c>
      <c r="H151" s="29" t="s">
        <v>852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44669</v>
      </c>
      <c r="B152" s="29" t="s">
        <v>1039</v>
      </c>
      <c r="C152" s="28" t="s">
        <v>1040</v>
      </c>
      <c r="D152" s="28" t="s">
        <v>1041</v>
      </c>
      <c r="E152" s="28" t="s">
        <v>574</v>
      </c>
      <c r="F152" s="87">
        <v>202031</v>
      </c>
      <c r="G152" s="29">
        <v>56.25</v>
      </c>
      <c r="H152" s="29" t="s">
        <v>852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44669</v>
      </c>
      <c r="B153" s="29" t="s">
        <v>1039</v>
      </c>
      <c r="C153" s="28" t="s">
        <v>1040</v>
      </c>
      <c r="D153" s="28" t="s">
        <v>1160</v>
      </c>
      <c r="E153" s="28" t="s">
        <v>574</v>
      </c>
      <c r="F153" s="87">
        <v>1300</v>
      </c>
      <c r="G153" s="29">
        <v>54.44</v>
      </c>
      <c r="H153" s="29" t="s">
        <v>852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44669</v>
      </c>
      <c r="B154" s="29" t="s">
        <v>1161</v>
      </c>
      <c r="C154" s="28" t="s">
        <v>1162</v>
      </c>
      <c r="D154" s="28" t="s">
        <v>927</v>
      </c>
      <c r="E154" s="28" t="s">
        <v>574</v>
      </c>
      <c r="F154" s="87">
        <v>202518</v>
      </c>
      <c r="G154" s="29">
        <v>412.93</v>
      </c>
      <c r="H154" s="29" t="s">
        <v>852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44669</v>
      </c>
      <c r="B155" s="29" t="s">
        <v>1163</v>
      </c>
      <c r="C155" s="28" t="s">
        <v>1164</v>
      </c>
      <c r="D155" s="28" t="s">
        <v>1165</v>
      </c>
      <c r="E155" s="28" t="s">
        <v>574</v>
      </c>
      <c r="F155" s="87">
        <v>75000</v>
      </c>
      <c r="G155" s="29">
        <v>61.06</v>
      </c>
      <c r="H155" s="29" t="s">
        <v>852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44669</v>
      </c>
      <c r="B156" s="29" t="s">
        <v>1169</v>
      </c>
      <c r="C156" s="28" t="s">
        <v>1170</v>
      </c>
      <c r="D156" s="28" t="s">
        <v>1217</v>
      </c>
      <c r="E156" s="28" t="s">
        <v>574</v>
      </c>
      <c r="F156" s="87">
        <v>399362</v>
      </c>
      <c r="G156" s="29">
        <v>8.25</v>
      </c>
      <c r="H156" s="29" t="s">
        <v>852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44669</v>
      </c>
      <c r="B157" s="29" t="s">
        <v>1172</v>
      </c>
      <c r="C157" s="28" t="s">
        <v>1173</v>
      </c>
      <c r="D157" s="28" t="s">
        <v>1174</v>
      </c>
      <c r="E157" s="28" t="s">
        <v>574</v>
      </c>
      <c r="F157" s="87">
        <v>229816</v>
      </c>
      <c r="G157" s="29">
        <v>11.8</v>
      </c>
      <c r="H157" s="29" t="s">
        <v>852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44669</v>
      </c>
      <c r="B158" s="29" t="s">
        <v>1043</v>
      </c>
      <c r="C158" s="28" t="s">
        <v>1044</v>
      </c>
      <c r="D158" s="28" t="s">
        <v>1013</v>
      </c>
      <c r="E158" s="28" t="s">
        <v>574</v>
      </c>
      <c r="F158" s="87">
        <v>148000</v>
      </c>
      <c r="G158" s="29">
        <v>241.99</v>
      </c>
      <c r="H158" s="29" t="s">
        <v>852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44669</v>
      </c>
      <c r="B159" s="29" t="s">
        <v>1043</v>
      </c>
      <c r="C159" s="28" t="s">
        <v>1044</v>
      </c>
      <c r="D159" s="28" t="s">
        <v>968</v>
      </c>
      <c r="E159" s="28" t="s">
        <v>574</v>
      </c>
      <c r="F159" s="87">
        <v>200000</v>
      </c>
      <c r="G159" s="29">
        <v>242.55</v>
      </c>
      <c r="H159" s="29" t="s">
        <v>852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44669</v>
      </c>
      <c r="B160" s="29" t="s">
        <v>1043</v>
      </c>
      <c r="C160" s="28" t="s">
        <v>1044</v>
      </c>
      <c r="D160" s="28" t="s">
        <v>1218</v>
      </c>
      <c r="E160" s="28" t="s">
        <v>574</v>
      </c>
      <c r="F160" s="87">
        <v>170862</v>
      </c>
      <c r="G160" s="29">
        <v>242.55</v>
      </c>
      <c r="H160" s="29" t="s">
        <v>852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44669</v>
      </c>
      <c r="B161" s="29" t="s">
        <v>1043</v>
      </c>
      <c r="C161" s="28" t="s">
        <v>1044</v>
      </c>
      <c r="D161" s="28" t="s">
        <v>968</v>
      </c>
      <c r="E161" s="28" t="s">
        <v>574</v>
      </c>
      <c r="F161" s="87">
        <v>125000</v>
      </c>
      <c r="G161" s="29">
        <v>242.55</v>
      </c>
      <c r="H161" s="29" t="s">
        <v>852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44669</v>
      </c>
      <c r="B162" s="29" t="s">
        <v>1043</v>
      </c>
      <c r="C162" s="28" t="s">
        <v>1044</v>
      </c>
      <c r="D162" s="28" t="s">
        <v>1219</v>
      </c>
      <c r="E162" s="28" t="s">
        <v>574</v>
      </c>
      <c r="F162" s="87">
        <v>170862</v>
      </c>
      <c r="G162" s="29">
        <v>242.55</v>
      </c>
      <c r="H162" s="29" t="s">
        <v>852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44669</v>
      </c>
      <c r="B163" s="29" t="s">
        <v>1176</v>
      </c>
      <c r="C163" s="28" t="s">
        <v>1177</v>
      </c>
      <c r="D163" s="28" t="s">
        <v>1178</v>
      </c>
      <c r="E163" s="28" t="s">
        <v>574</v>
      </c>
      <c r="F163" s="87">
        <v>60167</v>
      </c>
      <c r="G163" s="29">
        <v>18.45</v>
      </c>
      <c r="H163" s="29" t="s">
        <v>852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44669</v>
      </c>
      <c r="B164" s="29" t="s">
        <v>1176</v>
      </c>
      <c r="C164" s="28" t="s">
        <v>1177</v>
      </c>
      <c r="D164" s="28" t="s">
        <v>1220</v>
      </c>
      <c r="E164" s="28" t="s">
        <v>574</v>
      </c>
      <c r="F164" s="87">
        <v>110000</v>
      </c>
      <c r="G164" s="29">
        <v>18.37</v>
      </c>
      <c r="H164" s="29" t="s">
        <v>852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44669</v>
      </c>
      <c r="B165" s="29" t="s">
        <v>1046</v>
      </c>
      <c r="C165" s="28" t="s">
        <v>1047</v>
      </c>
      <c r="D165" s="28" t="s">
        <v>929</v>
      </c>
      <c r="E165" s="28" t="s">
        <v>574</v>
      </c>
      <c r="F165" s="87">
        <v>1026325</v>
      </c>
      <c r="G165" s="29">
        <v>141.47999999999999</v>
      </c>
      <c r="H165" s="29" t="s">
        <v>852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44669</v>
      </c>
      <c r="B166" s="29" t="s">
        <v>1046</v>
      </c>
      <c r="C166" s="28" t="s">
        <v>1047</v>
      </c>
      <c r="D166" s="28" t="s">
        <v>928</v>
      </c>
      <c r="E166" s="28" t="s">
        <v>574</v>
      </c>
      <c r="F166" s="87">
        <v>1216457</v>
      </c>
      <c r="G166" s="29">
        <v>141.13999999999999</v>
      </c>
      <c r="H166" s="29" t="s">
        <v>852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44669</v>
      </c>
      <c r="B167" s="29" t="s">
        <v>1046</v>
      </c>
      <c r="C167" s="28" t="s">
        <v>1047</v>
      </c>
      <c r="D167" s="28" t="s">
        <v>927</v>
      </c>
      <c r="E167" s="28" t="s">
        <v>574</v>
      </c>
      <c r="F167" s="87">
        <v>1372446</v>
      </c>
      <c r="G167" s="29">
        <v>141.27000000000001</v>
      </c>
      <c r="H167" s="29" t="s">
        <v>852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44669</v>
      </c>
      <c r="B168" s="29" t="s">
        <v>1179</v>
      </c>
      <c r="C168" s="28" t="s">
        <v>1180</v>
      </c>
      <c r="D168" s="28" t="s">
        <v>1221</v>
      </c>
      <c r="E168" s="28" t="s">
        <v>574</v>
      </c>
      <c r="F168" s="87">
        <v>167423</v>
      </c>
      <c r="G168" s="29">
        <v>114.79</v>
      </c>
      <c r="H168" s="29" t="s">
        <v>852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44669</v>
      </c>
      <c r="B169" s="29" t="s">
        <v>1182</v>
      </c>
      <c r="C169" s="28" t="s">
        <v>1183</v>
      </c>
      <c r="D169" s="28" t="s">
        <v>1038</v>
      </c>
      <c r="E169" s="28" t="s">
        <v>574</v>
      </c>
      <c r="F169" s="87">
        <v>3804031</v>
      </c>
      <c r="G169" s="29">
        <v>10.57</v>
      </c>
      <c r="H169" s="29" t="s">
        <v>852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44669</v>
      </c>
      <c r="B170" s="29" t="s">
        <v>1054</v>
      </c>
      <c r="C170" s="28" t="s">
        <v>1055</v>
      </c>
      <c r="D170" s="28" t="s">
        <v>1056</v>
      </c>
      <c r="E170" s="28" t="s">
        <v>574</v>
      </c>
      <c r="F170" s="87">
        <v>167200</v>
      </c>
      <c r="G170" s="29">
        <v>16.170000000000002</v>
      </c>
      <c r="H170" s="29" t="s">
        <v>852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44669</v>
      </c>
      <c r="B171" s="29" t="s">
        <v>1184</v>
      </c>
      <c r="C171" s="28" t="s">
        <v>1185</v>
      </c>
      <c r="D171" s="28" t="s">
        <v>1186</v>
      </c>
      <c r="E171" s="28" t="s">
        <v>574</v>
      </c>
      <c r="F171" s="87">
        <v>84974</v>
      </c>
      <c r="G171" s="29">
        <v>65.94</v>
      </c>
      <c r="H171" s="29" t="s">
        <v>852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44669</v>
      </c>
      <c r="B172" s="29" t="s">
        <v>1130</v>
      </c>
      <c r="C172" s="28" t="s">
        <v>1187</v>
      </c>
      <c r="D172" s="28" t="s">
        <v>1014</v>
      </c>
      <c r="E172" s="28" t="s">
        <v>574</v>
      </c>
      <c r="F172" s="87">
        <v>102670</v>
      </c>
      <c r="G172" s="29">
        <v>26.88</v>
      </c>
      <c r="H172" s="29" t="s">
        <v>852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44669</v>
      </c>
      <c r="B173" s="29" t="s">
        <v>1130</v>
      </c>
      <c r="C173" s="28" t="s">
        <v>1187</v>
      </c>
      <c r="D173" s="28" t="s">
        <v>1188</v>
      </c>
      <c r="E173" s="28" t="s">
        <v>574</v>
      </c>
      <c r="F173" s="87">
        <v>101647</v>
      </c>
      <c r="G173" s="29">
        <v>26.91</v>
      </c>
      <c r="H173" s="29" t="s">
        <v>852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44669</v>
      </c>
      <c r="B174" s="29" t="s">
        <v>1130</v>
      </c>
      <c r="C174" s="28" t="s">
        <v>1187</v>
      </c>
      <c r="D174" s="28" t="s">
        <v>1189</v>
      </c>
      <c r="E174" s="28" t="s">
        <v>574</v>
      </c>
      <c r="F174" s="87">
        <v>135602</v>
      </c>
      <c r="G174" s="29">
        <v>27.32</v>
      </c>
      <c r="H174" s="29" t="s">
        <v>852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44669</v>
      </c>
      <c r="B175" s="29" t="s">
        <v>1222</v>
      </c>
      <c r="C175" s="28" t="s">
        <v>1223</v>
      </c>
      <c r="D175" s="28" t="s">
        <v>1224</v>
      </c>
      <c r="E175" s="28" t="s">
        <v>574</v>
      </c>
      <c r="F175" s="87">
        <v>1344068</v>
      </c>
      <c r="G175" s="29">
        <v>5.92</v>
      </c>
      <c r="H175" s="29" t="s">
        <v>852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44669</v>
      </c>
      <c r="B176" s="29" t="s">
        <v>1048</v>
      </c>
      <c r="C176" s="28" t="s">
        <v>1049</v>
      </c>
      <c r="D176" s="28" t="s">
        <v>1195</v>
      </c>
      <c r="E176" s="28" t="s">
        <v>574</v>
      </c>
      <c r="F176" s="87">
        <v>76164</v>
      </c>
      <c r="G176" s="29">
        <v>1039.71</v>
      </c>
      <c r="H176" s="29" t="s">
        <v>852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44669</v>
      </c>
      <c r="B177" s="29" t="s">
        <v>1048</v>
      </c>
      <c r="C177" s="28" t="s">
        <v>1049</v>
      </c>
      <c r="D177" s="28" t="s">
        <v>1196</v>
      </c>
      <c r="E177" s="28" t="s">
        <v>574</v>
      </c>
      <c r="F177" s="87">
        <v>101644</v>
      </c>
      <c r="G177" s="29">
        <v>1052.9000000000001</v>
      </c>
      <c r="H177" s="29" t="s">
        <v>852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44669</v>
      </c>
      <c r="B178" s="29" t="s">
        <v>1048</v>
      </c>
      <c r="C178" s="28" t="s">
        <v>1049</v>
      </c>
      <c r="D178" s="28" t="s">
        <v>1014</v>
      </c>
      <c r="E178" s="28" t="s">
        <v>574</v>
      </c>
      <c r="F178" s="87">
        <v>182429</v>
      </c>
      <c r="G178" s="29">
        <v>1048.22</v>
      </c>
      <c r="H178" s="29" t="s">
        <v>852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44669</v>
      </c>
      <c r="B179" s="29" t="s">
        <v>1048</v>
      </c>
      <c r="C179" s="28" t="s">
        <v>1049</v>
      </c>
      <c r="D179" s="28" t="s">
        <v>1042</v>
      </c>
      <c r="E179" s="28" t="s">
        <v>574</v>
      </c>
      <c r="F179" s="87">
        <v>90035</v>
      </c>
      <c r="G179" s="29">
        <v>1024.72</v>
      </c>
      <c r="H179" s="29" t="s">
        <v>852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44669</v>
      </c>
      <c r="B180" s="29" t="s">
        <v>1048</v>
      </c>
      <c r="C180" s="28" t="s">
        <v>1049</v>
      </c>
      <c r="D180" s="28" t="s">
        <v>1045</v>
      </c>
      <c r="E180" s="28" t="s">
        <v>574</v>
      </c>
      <c r="F180" s="87">
        <v>107298</v>
      </c>
      <c r="G180" s="29">
        <v>1059.2</v>
      </c>
      <c r="H180" s="29" t="s">
        <v>852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44669</v>
      </c>
      <c r="B181" s="29" t="s">
        <v>1048</v>
      </c>
      <c r="C181" s="28" t="s">
        <v>1049</v>
      </c>
      <c r="D181" s="28" t="s">
        <v>1191</v>
      </c>
      <c r="E181" s="28" t="s">
        <v>574</v>
      </c>
      <c r="F181" s="87">
        <v>84457</v>
      </c>
      <c r="G181" s="29">
        <v>1068.6500000000001</v>
      </c>
      <c r="H181" s="29" t="s">
        <v>852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44669</v>
      </c>
      <c r="B182" s="29" t="s">
        <v>1048</v>
      </c>
      <c r="C182" s="28" t="s">
        <v>1049</v>
      </c>
      <c r="D182" s="28" t="s">
        <v>1051</v>
      </c>
      <c r="E182" s="28" t="s">
        <v>574</v>
      </c>
      <c r="F182" s="87">
        <v>174932</v>
      </c>
      <c r="G182" s="29">
        <v>1036.27</v>
      </c>
      <c r="H182" s="29" t="s">
        <v>852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44669</v>
      </c>
      <c r="B183" s="29" t="s">
        <v>1048</v>
      </c>
      <c r="C183" s="28" t="s">
        <v>1049</v>
      </c>
      <c r="D183" s="28" t="s">
        <v>1192</v>
      </c>
      <c r="E183" s="28" t="s">
        <v>574</v>
      </c>
      <c r="F183" s="87">
        <v>156056</v>
      </c>
      <c r="G183" s="29">
        <v>1035.8699999999999</v>
      </c>
      <c r="H183" s="29" t="s">
        <v>852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44669</v>
      </c>
      <c r="B184" s="29" t="s">
        <v>1048</v>
      </c>
      <c r="C184" s="28" t="s">
        <v>1049</v>
      </c>
      <c r="D184" s="28" t="s">
        <v>1193</v>
      </c>
      <c r="E184" s="28" t="s">
        <v>574</v>
      </c>
      <c r="F184" s="87">
        <v>187089</v>
      </c>
      <c r="G184" s="29">
        <v>1047.26</v>
      </c>
      <c r="H184" s="29" t="s">
        <v>852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44669</v>
      </c>
      <c r="B185" s="29" t="s">
        <v>1048</v>
      </c>
      <c r="C185" s="28" t="s">
        <v>1049</v>
      </c>
      <c r="D185" s="28" t="s">
        <v>1194</v>
      </c>
      <c r="E185" s="28" t="s">
        <v>574</v>
      </c>
      <c r="F185" s="87">
        <v>159675</v>
      </c>
      <c r="G185" s="29">
        <v>1041.8900000000001</v>
      </c>
      <c r="H185" s="29" t="s">
        <v>852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44669</v>
      </c>
      <c r="B186" s="29" t="s">
        <v>1048</v>
      </c>
      <c r="C186" s="28" t="s">
        <v>1049</v>
      </c>
      <c r="D186" s="28" t="s">
        <v>927</v>
      </c>
      <c r="E186" s="28" t="s">
        <v>574</v>
      </c>
      <c r="F186" s="87">
        <v>651769</v>
      </c>
      <c r="G186" s="29">
        <v>1041.0899999999999</v>
      </c>
      <c r="H186" s="29" t="s">
        <v>852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44669</v>
      </c>
      <c r="B187" s="29" t="s">
        <v>1048</v>
      </c>
      <c r="C187" s="28" t="s">
        <v>1049</v>
      </c>
      <c r="D187" s="28" t="s">
        <v>1137</v>
      </c>
      <c r="E187" s="28" t="s">
        <v>574</v>
      </c>
      <c r="F187" s="87">
        <v>133106</v>
      </c>
      <c r="G187" s="29">
        <v>1040.0899999999999</v>
      </c>
      <c r="H187" s="29" t="s">
        <v>852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44669</v>
      </c>
      <c r="B188" s="29" t="s">
        <v>1048</v>
      </c>
      <c r="C188" s="28" t="s">
        <v>1049</v>
      </c>
      <c r="D188" s="28" t="s">
        <v>1050</v>
      </c>
      <c r="E188" s="28" t="s">
        <v>574</v>
      </c>
      <c r="F188" s="87">
        <v>146845</v>
      </c>
      <c r="G188" s="29">
        <v>1048.1099999999999</v>
      </c>
      <c r="H188" s="29" t="s">
        <v>852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44669</v>
      </c>
      <c r="B189" s="29" t="s">
        <v>1048</v>
      </c>
      <c r="C189" s="28" t="s">
        <v>1049</v>
      </c>
      <c r="D189" s="28" t="s">
        <v>929</v>
      </c>
      <c r="E189" s="28" t="s">
        <v>574</v>
      </c>
      <c r="F189" s="87">
        <v>311953</v>
      </c>
      <c r="G189" s="29">
        <v>1047.8399999999999</v>
      </c>
      <c r="H189" s="29" t="s">
        <v>852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44669</v>
      </c>
      <c r="B190" s="29" t="s">
        <v>1048</v>
      </c>
      <c r="C190" s="28" t="s">
        <v>1049</v>
      </c>
      <c r="D190" s="28" t="s">
        <v>928</v>
      </c>
      <c r="E190" s="28" t="s">
        <v>574</v>
      </c>
      <c r="F190" s="87">
        <v>475192</v>
      </c>
      <c r="G190" s="29">
        <v>1041.58</v>
      </c>
      <c r="H190" s="29" t="s">
        <v>852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44669</v>
      </c>
      <c r="B191" s="29" t="s">
        <v>1200</v>
      </c>
      <c r="C191" s="28" t="s">
        <v>1201</v>
      </c>
      <c r="D191" s="28" t="s">
        <v>1127</v>
      </c>
      <c r="E191" s="28" t="s">
        <v>574</v>
      </c>
      <c r="F191" s="87">
        <v>111000</v>
      </c>
      <c r="G191" s="29">
        <v>21</v>
      </c>
      <c r="H191" s="29" t="s">
        <v>852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44669</v>
      </c>
      <c r="B192" s="29" t="s">
        <v>1203</v>
      </c>
      <c r="C192" s="28" t="s">
        <v>1204</v>
      </c>
      <c r="D192" s="28" t="s">
        <v>1225</v>
      </c>
      <c r="E192" s="28" t="s">
        <v>574</v>
      </c>
      <c r="F192" s="87">
        <v>32000</v>
      </c>
      <c r="G192" s="29">
        <v>84.55</v>
      </c>
      <c r="H192" s="29" t="s">
        <v>852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44669</v>
      </c>
      <c r="B193" s="29" t="s">
        <v>1206</v>
      </c>
      <c r="C193" s="28" t="s">
        <v>1207</v>
      </c>
      <c r="D193" s="28" t="s">
        <v>929</v>
      </c>
      <c r="E193" s="28" t="s">
        <v>574</v>
      </c>
      <c r="F193" s="87">
        <v>93024</v>
      </c>
      <c r="G193" s="29">
        <v>181.03</v>
      </c>
      <c r="H193" s="29" t="s">
        <v>852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44669</v>
      </c>
      <c r="B194" s="29" t="s">
        <v>1206</v>
      </c>
      <c r="C194" s="28" t="s">
        <v>1207</v>
      </c>
      <c r="D194" s="28" t="s">
        <v>928</v>
      </c>
      <c r="E194" s="28" t="s">
        <v>574</v>
      </c>
      <c r="F194" s="87">
        <v>130251</v>
      </c>
      <c r="G194" s="29">
        <v>182.53</v>
      </c>
      <c r="H194" s="29" t="s">
        <v>852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44669</v>
      </c>
      <c r="B195" s="29" t="s">
        <v>1226</v>
      </c>
      <c r="C195" s="28" t="s">
        <v>1227</v>
      </c>
      <c r="D195" s="28" t="s">
        <v>1228</v>
      </c>
      <c r="E195" s="28" t="s">
        <v>574</v>
      </c>
      <c r="F195" s="87">
        <v>4500000</v>
      </c>
      <c r="G195" s="29">
        <v>3.2</v>
      </c>
      <c r="H195" s="29" t="s">
        <v>852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44669</v>
      </c>
      <c r="B196" s="29" t="s">
        <v>207</v>
      </c>
      <c r="C196" s="28" t="s">
        <v>1229</v>
      </c>
      <c r="D196" s="28" t="s">
        <v>1230</v>
      </c>
      <c r="E196" s="28" t="s">
        <v>574</v>
      </c>
      <c r="F196" s="87">
        <v>3262840</v>
      </c>
      <c r="G196" s="29">
        <v>650</v>
      </c>
      <c r="H196" s="29" t="s">
        <v>852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44669</v>
      </c>
      <c r="B197" s="29" t="s">
        <v>1052</v>
      </c>
      <c r="C197" s="28" t="s">
        <v>1053</v>
      </c>
      <c r="D197" s="28" t="s">
        <v>928</v>
      </c>
      <c r="E197" s="28" t="s">
        <v>574</v>
      </c>
      <c r="F197" s="87">
        <v>262860</v>
      </c>
      <c r="G197" s="29">
        <v>133.07</v>
      </c>
      <c r="H197" s="29" t="s">
        <v>852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44669</v>
      </c>
      <c r="B198" s="29" t="s">
        <v>1052</v>
      </c>
      <c r="C198" s="28" t="s">
        <v>1053</v>
      </c>
      <c r="D198" s="28" t="s">
        <v>927</v>
      </c>
      <c r="E198" s="28" t="s">
        <v>574</v>
      </c>
      <c r="F198" s="87">
        <v>245852</v>
      </c>
      <c r="G198" s="29">
        <v>133.41999999999999</v>
      </c>
      <c r="H198" s="29" t="s">
        <v>852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44669</v>
      </c>
      <c r="B199" s="29" t="s">
        <v>1231</v>
      </c>
      <c r="C199" s="28" t="s">
        <v>1232</v>
      </c>
      <c r="D199" s="28" t="s">
        <v>1233</v>
      </c>
      <c r="E199" s="28" t="s">
        <v>574</v>
      </c>
      <c r="F199" s="87">
        <v>875000</v>
      </c>
      <c r="G199" s="29">
        <v>4.7</v>
      </c>
      <c r="H199" s="29" t="s">
        <v>852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44669</v>
      </c>
      <c r="B200" s="29" t="s">
        <v>1211</v>
      </c>
      <c r="C200" s="28" t="s">
        <v>1212</v>
      </c>
      <c r="D200" s="28" t="s">
        <v>1041</v>
      </c>
      <c r="E200" s="28" t="s">
        <v>574</v>
      </c>
      <c r="F200" s="87">
        <v>350000</v>
      </c>
      <c r="G200" s="29">
        <v>94.33</v>
      </c>
      <c r="H200" s="29" t="s">
        <v>852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44669</v>
      </c>
      <c r="B201" s="29" t="s">
        <v>1211</v>
      </c>
      <c r="C201" s="28" t="s">
        <v>1212</v>
      </c>
      <c r="D201" s="28" t="s">
        <v>1213</v>
      </c>
      <c r="E201" s="28" t="s">
        <v>574</v>
      </c>
      <c r="F201" s="87">
        <v>72069</v>
      </c>
      <c r="G201" s="29">
        <v>94.43</v>
      </c>
      <c r="H201" s="29" t="s">
        <v>852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9"/>
  <sheetViews>
    <sheetView zoomScale="85" zoomScaleNormal="85" workbookViewId="0">
      <selection activeCell="Q81" sqref="Q8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590</v>
      </c>
      <c r="F10" s="285">
        <v>146.5</v>
      </c>
      <c r="G10" s="285">
        <v>135</v>
      </c>
      <c r="H10" s="285">
        <v>156.5</v>
      </c>
      <c r="I10" s="377" t="s">
        <v>859</v>
      </c>
      <c r="J10" s="357" t="s">
        <v>971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588</v>
      </c>
      <c r="O10" s="360">
        <v>44658</v>
      </c>
      <c r="P10" s="357"/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532</v>
      </c>
      <c r="E11" s="376" t="s">
        <v>590</v>
      </c>
      <c r="F11" s="285">
        <v>1165</v>
      </c>
      <c r="G11" s="285">
        <v>1090</v>
      </c>
      <c r="H11" s="285">
        <v>1240</v>
      </c>
      <c r="I11" s="377" t="s">
        <v>853</v>
      </c>
      <c r="J11" s="357" t="s">
        <v>869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588</v>
      </c>
      <c r="O11" s="360">
        <v>44652</v>
      </c>
      <c r="P11" s="357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590</v>
      </c>
      <c r="F12" s="364">
        <v>1640</v>
      </c>
      <c r="G12" s="364">
        <v>1530</v>
      </c>
      <c r="H12" s="364">
        <v>1705</v>
      </c>
      <c r="I12" s="369" t="s">
        <v>871</v>
      </c>
      <c r="J12" s="370" t="s">
        <v>994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588</v>
      </c>
      <c r="O12" s="373">
        <v>44662</v>
      </c>
      <c r="P12" s="421">
        <f>VLOOKUP(D12,'MidCap Intra'!B18:C573,2,0)</f>
        <v>1624.35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590</v>
      </c>
      <c r="F13" s="285">
        <v>134.5</v>
      </c>
      <c r="G13" s="285">
        <v>125</v>
      </c>
      <c r="H13" s="285">
        <v>142.5</v>
      </c>
      <c r="I13" s="377" t="s">
        <v>876</v>
      </c>
      <c r="J13" s="357" t="s">
        <v>863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588</v>
      </c>
      <c r="O13" s="360">
        <v>44652</v>
      </c>
      <c r="P13" s="357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4">
        <v>5</v>
      </c>
      <c r="B14" s="365">
        <v>44652</v>
      </c>
      <c r="C14" s="366"/>
      <c r="D14" s="367" t="s">
        <v>113</v>
      </c>
      <c r="E14" s="368" t="s">
        <v>590</v>
      </c>
      <c r="F14" s="364">
        <v>1155</v>
      </c>
      <c r="G14" s="364">
        <v>1090</v>
      </c>
      <c r="H14" s="364">
        <v>1199.5</v>
      </c>
      <c r="I14" s="369" t="s">
        <v>853</v>
      </c>
      <c r="J14" s="370" t="s">
        <v>913</v>
      </c>
      <c r="K14" s="370">
        <f t="shared" si="3"/>
        <v>44.5</v>
      </c>
      <c r="L14" s="371">
        <f t="shared" si="4"/>
        <v>-8.0850000000000009</v>
      </c>
      <c r="M14" s="372">
        <f t="shared" si="5"/>
        <v>3.152813852813853E-2</v>
      </c>
      <c r="N14" s="370" t="s">
        <v>588</v>
      </c>
      <c r="O14" s="373">
        <v>44656</v>
      </c>
      <c r="P14" s="421">
        <f>VLOOKUP(D14,'MidCap Intra'!B20:C575,2,0)</f>
        <v>1101.75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64">
        <v>6</v>
      </c>
      <c r="B15" s="365">
        <v>44657</v>
      </c>
      <c r="C15" s="366"/>
      <c r="D15" s="367" t="s">
        <v>53</v>
      </c>
      <c r="E15" s="368" t="s">
        <v>590</v>
      </c>
      <c r="F15" s="364">
        <v>4540</v>
      </c>
      <c r="G15" s="364">
        <v>4195</v>
      </c>
      <c r="H15" s="364">
        <v>4750</v>
      </c>
      <c r="I15" s="369" t="s">
        <v>932</v>
      </c>
      <c r="J15" s="370" t="s">
        <v>1028</v>
      </c>
      <c r="K15" s="370">
        <f t="shared" ref="K15" si="6">H15-F15</f>
        <v>210</v>
      </c>
      <c r="L15" s="371">
        <f t="shared" ref="L15" si="7">(F15*-0.7)/100</f>
        <v>-31.78</v>
      </c>
      <c r="M15" s="372">
        <f t="shared" ref="M15" si="8">(K15+L15)/F15</f>
        <v>3.9255506607929515E-2</v>
      </c>
      <c r="N15" s="370" t="s">
        <v>588</v>
      </c>
      <c r="O15" s="373">
        <v>44664</v>
      </c>
      <c r="P15" s="421">
        <f>VLOOKUP(D15,'MidCap Intra'!B21:C576,2,0)</f>
        <v>4554.5</v>
      </c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44658</v>
      </c>
      <c r="C16" s="349"/>
      <c r="D16" s="339" t="s">
        <v>145</v>
      </c>
      <c r="E16" s="340" t="s">
        <v>590</v>
      </c>
      <c r="F16" s="251" t="s">
        <v>951</v>
      </c>
      <c r="G16" s="251">
        <v>1715</v>
      </c>
      <c r="H16" s="251"/>
      <c r="I16" s="341" t="s">
        <v>959</v>
      </c>
      <c r="J16" s="385" t="s">
        <v>591</v>
      </c>
      <c r="K16" s="385"/>
      <c r="L16" s="386"/>
      <c r="M16" s="387"/>
      <c r="N16" s="422"/>
      <c r="O16" s="331"/>
      <c r="P16" s="302"/>
      <c r="Q16" s="246"/>
      <c r="R16" s="246" t="s">
        <v>589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590</v>
      </c>
      <c r="F17" s="285">
        <v>152</v>
      </c>
      <c r="G17" s="285">
        <v>144</v>
      </c>
      <c r="H17" s="285">
        <v>161.5</v>
      </c>
      <c r="I17" s="377" t="s">
        <v>967</v>
      </c>
      <c r="J17" s="357" t="s">
        <v>972</v>
      </c>
      <c r="K17" s="357">
        <f t="shared" ref="K17:K18" si="9">H17-F17</f>
        <v>9.5</v>
      </c>
      <c r="L17" s="358">
        <f t="shared" ref="L17" si="10">(F17*-0.7)/100</f>
        <v>-1.0639999999999998</v>
      </c>
      <c r="M17" s="359">
        <f t="shared" ref="M17:M18" si="11">(K17+L17)/F17</f>
        <v>5.5500000000000001E-2</v>
      </c>
      <c r="N17" s="357" t="s">
        <v>588</v>
      </c>
      <c r="O17" s="360">
        <v>44662</v>
      </c>
      <c r="P17" s="357"/>
      <c r="Q17" s="246"/>
      <c r="R17" s="246" t="s">
        <v>589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590</v>
      </c>
      <c r="F18" s="285">
        <v>154.5</v>
      </c>
      <c r="G18" s="285">
        <v>144</v>
      </c>
      <c r="H18" s="285">
        <v>164</v>
      </c>
      <c r="I18" s="377" t="s">
        <v>1000</v>
      </c>
      <c r="J18" s="357" t="s">
        <v>972</v>
      </c>
      <c r="K18" s="357">
        <f t="shared" si="9"/>
        <v>9.5</v>
      </c>
      <c r="L18" s="358">
        <f>(F18*-0.4)/100</f>
        <v>-0.61799999999999999</v>
      </c>
      <c r="M18" s="435">
        <f t="shared" si="11"/>
        <v>5.7488673139158571E-2</v>
      </c>
      <c r="N18" s="434" t="s">
        <v>588</v>
      </c>
      <c r="O18" s="436">
        <v>44664</v>
      </c>
      <c r="P18" s="434"/>
      <c r="Q18" s="246"/>
      <c r="R18" s="246" t="s">
        <v>589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44664</v>
      </c>
      <c r="C19" s="349"/>
      <c r="D19" s="339" t="s">
        <v>532</v>
      </c>
      <c r="E19" s="340" t="s">
        <v>590</v>
      </c>
      <c r="F19" s="251" t="s">
        <v>1024</v>
      </c>
      <c r="G19" s="251">
        <v>1215</v>
      </c>
      <c r="H19" s="251"/>
      <c r="I19" s="341" t="s">
        <v>1025</v>
      </c>
      <c r="J19" s="278" t="s">
        <v>591</v>
      </c>
      <c r="K19" s="278"/>
      <c r="L19" s="441"/>
      <c r="M19" s="304"/>
      <c r="N19" s="302"/>
      <c r="O19" s="331"/>
      <c r="P19" s="302"/>
      <c r="Q19" s="246"/>
      <c r="R19" s="246" t="s">
        <v>589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590</v>
      </c>
      <c r="F20" s="251" t="s">
        <v>1026</v>
      </c>
      <c r="G20" s="251">
        <v>2395</v>
      </c>
      <c r="H20" s="251"/>
      <c r="I20" s="341" t="s">
        <v>1027</v>
      </c>
      <c r="J20" s="278" t="s">
        <v>591</v>
      </c>
      <c r="K20" s="278"/>
      <c r="L20" s="441"/>
      <c r="M20" s="304"/>
      <c r="N20" s="302"/>
      <c r="O20" s="331"/>
      <c r="P20" s="302"/>
      <c r="Q20" s="246"/>
      <c r="R20" s="246" t="s">
        <v>589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251"/>
      <c r="B21" s="248"/>
      <c r="C21" s="349"/>
      <c r="D21" s="339"/>
      <c r="E21" s="340"/>
      <c r="F21" s="251"/>
      <c r="G21" s="251"/>
      <c r="H21" s="251"/>
      <c r="I21" s="341"/>
      <c r="J21" s="278"/>
      <c r="K21" s="278"/>
      <c r="L21" s="279"/>
      <c r="M21" s="437"/>
      <c r="N21" s="438"/>
      <c r="O21" s="439"/>
      <c r="P21" s="44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592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593</v>
      </c>
      <c r="B25" s="119"/>
      <c r="C25" s="119"/>
      <c r="D25" s="119"/>
      <c r="E25" s="41"/>
      <c r="F25" s="127" t="s">
        <v>594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595</v>
      </c>
      <c r="B26" s="119"/>
      <c r="C26" s="119"/>
      <c r="D26" s="119" t="s">
        <v>851</v>
      </c>
      <c r="E26" s="6"/>
      <c r="F26" s="127" t="s">
        <v>596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597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565</v>
      </c>
      <c r="C29" s="98"/>
      <c r="D29" s="97" t="s">
        <v>576</v>
      </c>
      <c r="E29" s="96" t="s">
        <v>577</v>
      </c>
      <c r="F29" s="96" t="s">
        <v>578</v>
      </c>
      <c r="G29" s="96" t="s">
        <v>598</v>
      </c>
      <c r="H29" s="96" t="s">
        <v>580</v>
      </c>
      <c r="I29" s="96" t="s">
        <v>581</v>
      </c>
      <c r="J29" s="96" t="s">
        <v>582</v>
      </c>
      <c r="K29" s="96" t="s">
        <v>599</v>
      </c>
      <c r="L29" s="140" t="s">
        <v>584</v>
      </c>
      <c r="M29" s="98" t="s">
        <v>585</v>
      </c>
      <c r="N29" s="95" t="s">
        <v>586</v>
      </c>
      <c r="O29" s="309" t="s">
        <v>587</v>
      </c>
      <c r="P29" s="282"/>
      <c r="Q29" s="1"/>
      <c r="R29" s="306"/>
      <c r="S29" s="306"/>
      <c r="T29" s="306"/>
      <c r="U29" s="295"/>
      <c r="V29" s="295"/>
      <c r="W29" s="295"/>
      <c r="X29" s="295"/>
      <c r="Y29" s="295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361">
        <v>1</v>
      </c>
      <c r="B30" s="355">
        <v>44634</v>
      </c>
      <c r="C30" s="362"/>
      <c r="D30" s="363" t="s">
        <v>71</v>
      </c>
      <c r="E30" s="285" t="s">
        <v>870</v>
      </c>
      <c r="F30" s="285">
        <v>208.5</v>
      </c>
      <c r="G30" s="285">
        <v>203</v>
      </c>
      <c r="H30" s="285">
        <v>215.5</v>
      </c>
      <c r="I30" s="285" t="s">
        <v>868</v>
      </c>
      <c r="J30" s="357" t="s">
        <v>864</v>
      </c>
      <c r="K30" s="357">
        <f t="shared" ref="K30" si="12">H30-F30</f>
        <v>7</v>
      </c>
      <c r="L30" s="358">
        <f t="shared" ref="L30" si="13">(F30*-0.7)/100</f>
        <v>-1.4594999999999998</v>
      </c>
      <c r="M30" s="359">
        <f t="shared" ref="M30" si="14">(K30+L30)/F30</f>
        <v>2.6573141486810552E-2</v>
      </c>
      <c r="N30" s="357" t="s">
        <v>588</v>
      </c>
      <c r="O30" s="360">
        <v>44652</v>
      </c>
      <c r="P30" s="307"/>
      <c r="Q30" s="307"/>
      <c r="R30" s="308" t="s">
        <v>589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5"/>
      <c r="AJ30" s="294"/>
      <c r="AK30" s="294"/>
      <c r="AL30" s="294"/>
    </row>
    <row r="31" spans="1:38" s="257" customFormat="1" ht="15" customHeight="1">
      <c r="A31" s="361">
        <v>2</v>
      </c>
      <c r="B31" s="355">
        <v>44645</v>
      </c>
      <c r="C31" s="362"/>
      <c r="D31" s="363" t="s">
        <v>874</v>
      </c>
      <c r="E31" s="285" t="s">
        <v>590</v>
      </c>
      <c r="F31" s="285">
        <v>491.5</v>
      </c>
      <c r="G31" s="285">
        <v>477</v>
      </c>
      <c r="H31" s="285">
        <v>509</v>
      </c>
      <c r="I31" s="285" t="s">
        <v>875</v>
      </c>
      <c r="J31" s="357" t="s">
        <v>893</v>
      </c>
      <c r="K31" s="357">
        <f t="shared" ref="K31" si="15">H31-F31</f>
        <v>17.5</v>
      </c>
      <c r="L31" s="358">
        <f t="shared" ref="L31" si="16">(F31*-0.7)/100</f>
        <v>-3.4404999999999997</v>
      </c>
      <c r="M31" s="359">
        <f t="shared" ref="M31" si="17">(K31+L31)/F31</f>
        <v>2.8605289928789419E-2</v>
      </c>
      <c r="N31" s="357" t="s">
        <v>588</v>
      </c>
      <c r="O31" s="360">
        <v>44655</v>
      </c>
      <c r="P31" s="307"/>
      <c r="Q31" s="307"/>
      <c r="R31" s="308" t="s">
        <v>589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5"/>
      <c r="AJ31" s="294"/>
      <c r="AK31" s="294"/>
      <c r="AL31" s="294"/>
    </row>
    <row r="32" spans="1:38" s="257" customFormat="1" ht="15" customHeight="1">
      <c r="A32" s="350">
        <v>3</v>
      </c>
      <c r="B32" s="331">
        <v>44655</v>
      </c>
      <c r="C32" s="351"/>
      <c r="D32" s="352" t="s">
        <v>514</v>
      </c>
      <c r="E32" s="251" t="s">
        <v>590</v>
      </c>
      <c r="F32" s="251" t="s">
        <v>902</v>
      </c>
      <c r="G32" s="251">
        <v>418</v>
      </c>
      <c r="H32" s="251"/>
      <c r="I32" s="251" t="s">
        <v>903</v>
      </c>
      <c r="J32" s="302" t="s">
        <v>591</v>
      </c>
      <c r="K32" s="302"/>
      <c r="L32" s="303"/>
      <c r="M32" s="304"/>
      <c r="N32" s="302"/>
      <c r="O32" s="331"/>
      <c r="P32" s="307"/>
      <c r="Q32" s="307"/>
      <c r="R32" s="308" t="s">
        <v>589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4</v>
      </c>
      <c r="B33" s="355">
        <v>44656</v>
      </c>
      <c r="C33" s="362"/>
      <c r="D33" s="363" t="s">
        <v>199</v>
      </c>
      <c r="E33" s="285" t="s">
        <v>590</v>
      </c>
      <c r="F33" s="285">
        <v>272</v>
      </c>
      <c r="G33" s="285">
        <v>264</v>
      </c>
      <c r="H33" s="285">
        <v>285.5</v>
      </c>
      <c r="I33" s="285" t="s">
        <v>912</v>
      </c>
      <c r="J33" s="357" t="s">
        <v>930</v>
      </c>
      <c r="K33" s="357">
        <f t="shared" ref="K33" si="18">H33-F33</f>
        <v>13.5</v>
      </c>
      <c r="L33" s="358">
        <f t="shared" ref="L33" si="19">(F33*-0.7)/100</f>
        <v>-1.9039999999999997</v>
      </c>
      <c r="M33" s="359">
        <f t="shared" ref="M33" si="20">(K33+L33)/F33</f>
        <v>4.2632352941176468E-2</v>
      </c>
      <c r="N33" s="357" t="s">
        <v>588</v>
      </c>
      <c r="O33" s="360">
        <v>44657</v>
      </c>
      <c r="P33" s="307"/>
      <c r="Q33" s="307"/>
      <c r="R33" s="308" t="s">
        <v>589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27">
        <v>5</v>
      </c>
      <c r="B34" s="404">
        <v>44657</v>
      </c>
      <c r="C34" s="428"/>
      <c r="D34" s="429" t="s">
        <v>253</v>
      </c>
      <c r="E34" s="411" t="s">
        <v>590</v>
      </c>
      <c r="F34" s="411">
        <v>4580</v>
      </c>
      <c r="G34" s="411">
        <v>4430</v>
      </c>
      <c r="H34" s="411">
        <v>4430</v>
      </c>
      <c r="I34" s="411" t="s">
        <v>937</v>
      </c>
      <c r="J34" s="430" t="s">
        <v>993</v>
      </c>
      <c r="K34" s="430">
        <f t="shared" ref="K34:K35" si="21">H34-F34</f>
        <v>-150</v>
      </c>
      <c r="L34" s="431">
        <f t="shared" ref="L34:L35" si="22">(F34*-0.7)/100</f>
        <v>-32.06</v>
      </c>
      <c r="M34" s="432">
        <f t="shared" ref="M34:M35" si="23">(K34+L34)/F34</f>
        <v>-3.9751091703056768E-2</v>
      </c>
      <c r="N34" s="430" t="s">
        <v>600</v>
      </c>
      <c r="O34" s="433">
        <v>44662</v>
      </c>
      <c r="P34" s="307"/>
      <c r="Q34" s="307"/>
      <c r="R34" s="308" t="s">
        <v>589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6</v>
      </c>
      <c r="B35" s="355">
        <v>44657</v>
      </c>
      <c r="C35" s="362"/>
      <c r="D35" s="363" t="s">
        <v>552</v>
      </c>
      <c r="E35" s="285" t="s">
        <v>590</v>
      </c>
      <c r="F35" s="285">
        <v>446.5</v>
      </c>
      <c r="G35" s="285">
        <v>432</v>
      </c>
      <c r="H35" s="285">
        <v>462.5</v>
      </c>
      <c r="I35" s="285" t="s">
        <v>938</v>
      </c>
      <c r="J35" s="357" t="s">
        <v>1015</v>
      </c>
      <c r="K35" s="357">
        <f t="shared" si="21"/>
        <v>16</v>
      </c>
      <c r="L35" s="358">
        <f t="shared" si="22"/>
        <v>-3.1254999999999997</v>
      </c>
      <c r="M35" s="359">
        <f t="shared" si="23"/>
        <v>2.8834266517357224E-2</v>
      </c>
      <c r="N35" s="357" t="s">
        <v>588</v>
      </c>
      <c r="O35" s="360">
        <v>44664</v>
      </c>
      <c r="P35" s="307"/>
      <c r="Q35" s="307"/>
      <c r="R35" s="308" t="s">
        <v>589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7">
        <v>7</v>
      </c>
      <c r="B36" s="404">
        <v>44658</v>
      </c>
      <c r="C36" s="428"/>
      <c r="D36" s="429" t="s">
        <v>187</v>
      </c>
      <c r="E36" s="411" t="s">
        <v>590</v>
      </c>
      <c r="F36" s="411">
        <v>110.25</v>
      </c>
      <c r="G36" s="411">
        <v>107.4</v>
      </c>
      <c r="H36" s="411">
        <v>107.4</v>
      </c>
      <c r="I36" s="411" t="s">
        <v>949</v>
      </c>
      <c r="J36" s="430" t="s">
        <v>1016</v>
      </c>
      <c r="K36" s="430">
        <f t="shared" ref="K36:K39" si="24">H36-F36</f>
        <v>-2.8499999999999943</v>
      </c>
      <c r="L36" s="431">
        <f t="shared" ref="L36:L37" si="25">(F36*-0.7)/100</f>
        <v>-0.77174999999999994</v>
      </c>
      <c r="M36" s="432">
        <f t="shared" ref="M36:M37" si="26">(K36+L36)/F36</f>
        <v>-3.2850340136054368E-2</v>
      </c>
      <c r="N36" s="430" t="s">
        <v>600</v>
      </c>
      <c r="O36" s="433">
        <v>44664</v>
      </c>
      <c r="P36" s="307"/>
      <c r="Q36" s="307"/>
      <c r="R36" s="308" t="s">
        <v>589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7">
        <v>8</v>
      </c>
      <c r="B37" s="404">
        <v>44658</v>
      </c>
      <c r="C37" s="428"/>
      <c r="D37" s="429" t="s">
        <v>116</v>
      </c>
      <c r="E37" s="411" t="s">
        <v>590</v>
      </c>
      <c r="F37" s="411">
        <v>1525</v>
      </c>
      <c r="G37" s="411">
        <v>1477</v>
      </c>
      <c r="H37" s="411">
        <v>1477</v>
      </c>
      <c r="I37" s="411" t="s">
        <v>950</v>
      </c>
      <c r="J37" s="430" t="s">
        <v>1017</v>
      </c>
      <c r="K37" s="430">
        <f t="shared" si="24"/>
        <v>-48</v>
      </c>
      <c r="L37" s="431">
        <f t="shared" si="25"/>
        <v>-10.675000000000001</v>
      </c>
      <c r="M37" s="432">
        <f t="shared" si="26"/>
        <v>-3.8475409836065573E-2</v>
      </c>
      <c r="N37" s="430" t="s">
        <v>600</v>
      </c>
      <c r="O37" s="433">
        <v>44664</v>
      </c>
      <c r="P37" s="307"/>
      <c r="Q37" s="307"/>
      <c r="R37" s="308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7">
        <v>9</v>
      </c>
      <c r="B38" s="404">
        <v>44659</v>
      </c>
      <c r="C38" s="428"/>
      <c r="D38" s="429" t="s">
        <v>114</v>
      </c>
      <c r="E38" s="411" t="s">
        <v>590</v>
      </c>
      <c r="F38" s="411">
        <v>2444</v>
      </c>
      <c r="G38" s="411">
        <v>2370</v>
      </c>
      <c r="H38" s="411">
        <v>2370</v>
      </c>
      <c r="I38" s="411" t="s">
        <v>966</v>
      </c>
      <c r="J38" s="430" t="s">
        <v>1058</v>
      </c>
      <c r="K38" s="430">
        <f t="shared" ref="K38" si="27">H38-F38</f>
        <v>-74</v>
      </c>
      <c r="L38" s="431">
        <f t="shared" ref="L38" si="28">(F38*-0.7)/100</f>
        <v>-17.108000000000001</v>
      </c>
      <c r="M38" s="432">
        <f t="shared" ref="M38" si="29">(K38+L38)/F38</f>
        <v>-3.7278232405891981E-2</v>
      </c>
      <c r="N38" s="430" t="s">
        <v>600</v>
      </c>
      <c r="O38" s="433">
        <v>44669</v>
      </c>
      <c r="P38" s="307"/>
      <c r="Q38" s="307"/>
      <c r="R38" s="308" t="s">
        <v>589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361">
        <v>10</v>
      </c>
      <c r="B39" s="355">
        <v>44663</v>
      </c>
      <c r="C39" s="362"/>
      <c r="D39" s="363" t="s">
        <v>1004</v>
      </c>
      <c r="E39" s="285" t="s">
        <v>590</v>
      </c>
      <c r="F39" s="285">
        <v>1142.5</v>
      </c>
      <c r="G39" s="285">
        <v>1113</v>
      </c>
      <c r="H39" s="285">
        <v>1174</v>
      </c>
      <c r="I39" s="285" t="s">
        <v>1005</v>
      </c>
      <c r="J39" s="357" t="s">
        <v>1057</v>
      </c>
      <c r="K39" s="357">
        <f t="shared" si="24"/>
        <v>31.5</v>
      </c>
      <c r="L39" s="358">
        <f t="shared" ref="L39" si="30">(F39*-0.7)/100</f>
        <v>-7.9974999999999996</v>
      </c>
      <c r="M39" s="359">
        <f t="shared" ref="M39" si="31">(K39+L39)/F39</f>
        <v>2.0571115973741796E-2</v>
      </c>
      <c r="N39" s="357" t="s">
        <v>588</v>
      </c>
      <c r="O39" s="360">
        <v>44669</v>
      </c>
      <c r="P39" s="307"/>
      <c r="Q39" s="307"/>
      <c r="R39" s="308" t="s">
        <v>589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350"/>
      <c r="B40" s="248"/>
      <c r="C40" s="351"/>
      <c r="D40" s="352"/>
      <c r="E40" s="251"/>
      <c r="F40" s="251"/>
      <c r="G40" s="251"/>
      <c r="H40" s="251"/>
      <c r="I40" s="251"/>
      <c r="J40" s="302"/>
      <c r="K40" s="302"/>
      <c r="L40" s="303"/>
      <c r="M40" s="304"/>
      <c r="N40" s="302"/>
      <c r="O40" s="331"/>
      <c r="P40" s="307"/>
      <c r="Q40" s="307"/>
      <c r="R40" s="308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70" customFormat="1" ht="15" customHeight="1">
      <c r="K41" s="252"/>
      <c r="L41" s="283"/>
      <c r="M41" s="322"/>
      <c r="N41" s="252"/>
      <c r="O41" s="293"/>
      <c r="P41" s="1"/>
      <c r="Q41" s="1"/>
      <c r="R41" s="319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24"/>
      <c r="AJ41" s="323"/>
      <c r="AK41" s="323"/>
      <c r="AL41" s="323"/>
    </row>
    <row r="42" spans="1:38" ht="15" customHeight="1">
      <c r="A42" s="310"/>
      <c r="B42" s="311"/>
      <c r="C42" s="312"/>
      <c r="D42" s="313"/>
      <c r="E42" s="314"/>
      <c r="F42" s="314"/>
      <c r="G42" s="314"/>
      <c r="H42" s="314"/>
      <c r="I42" s="314"/>
      <c r="J42" s="315"/>
      <c r="K42" s="315"/>
      <c r="L42" s="316"/>
      <c r="M42" s="317"/>
      <c r="N42" s="315"/>
      <c r="O42" s="318"/>
      <c r="P42" s="1"/>
      <c r="Q42" s="1"/>
      <c r="R42" s="319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19" t="s">
        <v>592</v>
      </c>
      <c r="B43" s="142"/>
      <c r="C43" s="142"/>
      <c r="D43" s="1"/>
      <c r="E43" s="6"/>
      <c r="F43" s="6"/>
      <c r="G43" s="6"/>
      <c r="H43" s="6" t="s">
        <v>604</v>
      </c>
      <c r="I43" s="6"/>
      <c r="J43" s="6"/>
      <c r="K43" s="115"/>
      <c r="L43" s="144"/>
      <c r="M43" s="115"/>
      <c r="N43" s="116"/>
      <c r="O43" s="11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297"/>
      <c r="AD43" s="297"/>
      <c r="AE43" s="297"/>
      <c r="AF43" s="297"/>
      <c r="AG43" s="297"/>
      <c r="AH43" s="297"/>
    </row>
    <row r="44" spans="1:38" ht="12.75" customHeight="1">
      <c r="A44" s="126" t="s">
        <v>593</v>
      </c>
      <c r="B44" s="119"/>
      <c r="C44" s="119"/>
      <c r="D44" s="119"/>
      <c r="E44" s="41"/>
      <c r="F44" s="127" t="s">
        <v>594</v>
      </c>
      <c r="G44" s="56"/>
      <c r="H44" s="41"/>
      <c r="I44" s="56"/>
      <c r="J44" s="6"/>
      <c r="K44" s="145"/>
      <c r="L44" s="146"/>
      <c r="M44" s="6"/>
      <c r="N44" s="109"/>
      <c r="O44" s="147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26"/>
      <c r="B45" s="119"/>
      <c r="C45" s="119"/>
      <c r="D45" s="119"/>
      <c r="E45" s="6"/>
      <c r="F45" s="127" t="s">
        <v>596</v>
      </c>
      <c r="G45" s="56"/>
      <c r="H45" s="41"/>
      <c r="I45" s="56"/>
      <c r="J45" s="6"/>
      <c r="K45" s="145"/>
      <c r="L45" s="146"/>
      <c r="M45" s="6"/>
      <c r="N45" s="109"/>
      <c r="O45" s="147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9"/>
      <c r="B46" s="119"/>
      <c r="C46" s="119"/>
      <c r="D46" s="119"/>
      <c r="E46" s="6"/>
      <c r="F46" s="6"/>
      <c r="G46" s="6"/>
      <c r="H46" s="6"/>
      <c r="I46" s="6"/>
      <c r="J46" s="132"/>
      <c r="K46" s="129"/>
      <c r="L46" s="130"/>
      <c r="M46" s="6"/>
      <c r="N46" s="133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48" t="s">
        <v>605</v>
      </c>
      <c r="B47" s="148"/>
      <c r="C47" s="148"/>
      <c r="D47" s="148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565</v>
      </c>
      <c r="C48" s="96"/>
      <c r="D48" s="97" t="s">
        <v>576</v>
      </c>
      <c r="E48" s="96" t="s">
        <v>577</v>
      </c>
      <c r="F48" s="96" t="s">
        <v>578</v>
      </c>
      <c r="G48" s="96" t="s">
        <v>598</v>
      </c>
      <c r="H48" s="96" t="s">
        <v>580</v>
      </c>
      <c r="I48" s="96" t="s">
        <v>581</v>
      </c>
      <c r="J48" s="95" t="s">
        <v>582</v>
      </c>
      <c r="K48" s="149" t="s">
        <v>606</v>
      </c>
      <c r="L48" s="98" t="s">
        <v>584</v>
      </c>
      <c r="M48" s="149" t="s">
        <v>607</v>
      </c>
      <c r="N48" s="96" t="s">
        <v>608</v>
      </c>
      <c r="O48" s="95" t="s">
        <v>586</v>
      </c>
      <c r="P48" s="97" t="s">
        <v>587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47" customFormat="1" ht="13.5" customHeight="1">
      <c r="A49" s="356">
        <v>1</v>
      </c>
      <c r="B49" s="347">
        <v>44651</v>
      </c>
      <c r="C49" s="346"/>
      <c r="D49" s="346" t="s">
        <v>880</v>
      </c>
      <c r="E49" s="285" t="s">
        <v>590</v>
      </c>
      <c r="F49" s="285">
        <v>17520</v>
      </c>
      <c r="G49" s="285">
        <v>17340</v>
      </c>
      <c r="H49" s="330">
        <v>17625</v>
      </c>
      <c r="I49" s="330" t="s">
        <v>881</v>
      </c>
      <c r="J49" s="342" t="s">
        <v>873</v>
      </c>
      <c r="K49" s="330">
        <f t="shared" ref="K49" si="32">H49-F49</f>
        <v>105</v>
      </c>
      <c r="L49" s="343">
        <f t="shared" ref="L49" si="33">(H49*N49)*0.07%</f>
        <v>616.87500000000011</v>
      </c>
      <c r="M49" s="344">
        <f t="shared" ref="M49" si="34">(K49*N49)-L49</f>
        <v>4633.125</v>
      </c>
      <c r="N49" s="330">
        <v>50</v>
      </c>
      <c r="O49" s="345" t="s">
        <v>588</v>
      </c>
      <c r="P49" s="355">
        <v>44652</v>
      </c>
      <c r="Q49" s="249"/>
      <c r="R49" s="253" t="s">
        <v>589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5" customHeight="1">
      <c r="A50" s="356">
        <v>2</v>
      </c>
      <c r="B50" s="355">
        <v>44652</v>
      </c>
      <c r="C50" s="332"/>
      <c r="D50" s="346" t="s">
        <v>885</v>
      </c>
      <c r="E50" s="285" t="s">
        <v>590</v>
      </c>
      <c r="F50" s="285">
        <v>2455</v>
      </c>
      <c r="G50" s="285">
        <v>2400</v>
      </c>
      <c r="H50" s="330">
        <v>2495</v>
      </c>
      <c r="I50" s="330" t="s">
        <v>872</v>
      </c>
      <c r="J50" s="342" t="s">
        <v>632</v>
      </c>
      <c r="K50" s="330">
        <f t="shared" ref="K50" si="35">H50-F50</f>
        <v>40</v>
      </c>
      <c r="L50" s="343">
        <f t="shared" ref="L50" si="36">(H50*N50)*0.07%</f>
        <v>436.62500000000006</v>
      </c>
      <c r="M50" s="344">
        <f t="shared" ref="M50" si="37">(K50*N50)-L50</f>
        <v>9563.375</v>
      </c>
      <c r="N50" s="330">
        <v>250</v>
      </c>
      <c r="O50" s="345" t="s">
        <v>588</v>
      </c>
      <c r="P50" s="355">
        <v>44652</v>
      </c>
      <c r="Q50" s="249"/>
      <c r="R50" s="253" t="s">
        <v>941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5" customHeight="1">
      <c r="A51" s="356">
        <v>3</v>
      </c>
      <c r="B51" s="355">
        <v>44652</v>
      </c>
      <c r="C51" s="332"/>
      <c r="D51" s="346" t="s">
        <v>879</v>
      </c>
      <c r="E51" s="285" t="s">
        <v>590</v>
      </c>
      <c r="F51" s="285">
        <v>2830</v>
      </c>
      <c r="G51" s="285">
        <v>2775</v>
      </c>
      <c r="H51" s="330">
        <v>2867.5</v>
      </c>
      <c r="I51" s="330" t="s">
        <v>883</v>
      </c>
      <c r="J51" s="342" t="s">
        <v>884</v>
      </c>
      <c r="K51" s="330">
        <f t="shared" ref="K51:K52" si="38">H51-F51</f>
        <v>37.5</v>
      </c>
      <c r="L51" s="343">
        <f t="shared" ref="L51:L52" si="39">(H51*N51)*0.07%</f>
        <v>501.81250000000006</v>
      </c>
      <c r="M51" s="344">
        <f t="shared" ref="M51:M52" si="40">(K51*N51)-L51</f>
        <v>8873.1875</v>
      </c>
      <c r="N51" s="330">
        <v>250</v>
      </c>
      <c r="O51" s="345" t="s">
        <v>588</v>
      </c>
      <c r="P51" s="355">
        <v>44652</v>
      </c>
      <c r="Q51" s="249"/>
      <c r="R51" s="253" t="s">
        <v>589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5" customHeight="1">
      <c r="A52" s="356">
        <v>4</v>
      </c>
      <c r="B52" s="355">
        <v>44652</v>
      </c>
      <c r="C52" s="346"/>
      <c r="D52" s="346" t="s">
        <v>886</v>
      </c>
      <c r="E52" s="285" t="s">
        <v>590</v>
      </c>
      <c r="F52" s="285">
        <v>2380</v>
      </c>
      <c r="G52" s="285">
        <v>2335</v>
      </c>
      <c r="H52" s="330">
        <v>2410</v>
      </c>
      <c r="I52" s="330" t="s">
        <v>887</v>
      </c>
      <c r="J52" s="342" t="s">
        <v>603</v>
      </c>
      <c r="K52" s="330">
        <f t="shared" si="38"/>
        <v>30</v>
      </c>
      <c r="L52" s="343">
        <f t="shared" si="39"/>
        <v>463.92500000000007</v>
      </c>
      <c r="M52" s="344">
        <f t="shared" si="40"/>
        <v>7786.0749999999998</v>
      </c>
      <c r="N52" s="330">
        <v>275</v>
      </c>
      <c r="O52" s="345" t="s">
        <v>588</v>
      </c>
      <c r="P52" s="355">
        <v>44655</v>
      </c>
      <c r="Q52" s="249"/>
      <c r="R52" s="253" t="s">
        <v>941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5" customHeight="1">
      <c r="A53" s="356">
        <v>5</v>
      </c>
      <c r="B53" s="355">
        <v>44652</v>
      </c>
      <c r="C53" s="346"/>
      <c r="D53" s="346" t="s">
        <v>888</v>
      </c>
      <c r="E53" s="285" t="s">
        <v>590</v>
      </c>
      <c r="F53" s="285">
        <v>2100</v>
      </c>
      <c r="G53" s="285">
        <v>2048</v>
      </c>
      <c r="H53" s="330">
        <v>2130</v>
      </c>
      <c r="I53" s="330" t="s">
        <v>866</v>
      </c>
      <c r="J53" s="342" t="s">
        <v>603</v>
      </c>
      <c r="K53" s="330">
        <f t="shared" ref="K53" si="41">H53-F53</f>
        <v>30</v>
      </c>
      <c r="L53" s="343">
        <f t="shared" ref="L53" si="42">(H53*N53)*0.07%</f>
        <v>372.75000000000006</v>
      </c>
      <c r="M53" s="344">
        <f t="shared" ref="M53" si="43">(K53*N53)-L53</f>
        <v>7127.25</v>
      </c>
      <c r="N53" s="330">
        <v>250</v>
      </c>
      <c r="O53" s="345" t="s">
        <v>588</v>
      </c>
      <c r="P53" s="355">
        <v>44655</v>
      </c>
      <c r="Q53" s="249"/>
      <c r="R53" s="253" t="s">
        <v>589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s="247" customFormat="1" ht="13.15" customHeight="1">
      <c r="A54" s="356">
        <v>6</v>
      </c>
      <c r="B54" s="355">
        <v>44652</v>
      </c>
      <c r="C54" s="346"/>
      <c r="D54" s="346" t="s">
        <v>889</v>
      </c>
      <c r="E54" s="285" t="s">
        <v>590</v>
      </c>
      <c r="F54" s="285">
        <v>1494</v>
      </c>
      <c r="G54" s="285">
        <v>1475</v>
      </c>
      <c r="H54" s="330">
        <v>1637.5</v>
      </c>
      <c r="I54" s="330" t="s">
        <v>890</v>
      </c>
      <c r="J54" s="342" t="s">
        <v>894</v>
      </c>
      <c r="K54" s="330">
        <f t="shared" ref="K54:K55" si="44">H54-F54</f>
        <v>143.5</v>
      </c>
      <c r="L54" s="343">
        <f t="shared" ref="L54:L55" si="45">(H54*N54)*0.07%</f>
        <v>630.43750000000011</v>
      </c>
      <c r="M54" s="344">
        <f t="shared" ref="M54:M55" si="46">(K54*N54)-L54</f>
        <v>78294.5625</v>
      </c>
      <c r="N54" s="330">
        <v>550</v>
      </c>
      <c r="O54" s="345" t="s">
        <v>588</v>
      </c>
      <c r="P54" s="355">
        <v>44655</v>
      </c>
      <c r="Q54" s="249"/>
      <c r="R54" s="253" t="s">
        <v>589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4"/>
      <c r="AG54" s="311"/>
      <c r="AH54" s="249"/>
      <c r="AI54" s="249"/>
      <c r="AJ54" s="314"/>
      <c r="AK54" s="314"/>
      <c r="AL54" s="314"/>
    </row>
    <row r="55" spans="1:38" s="247" customFormat="1" ht="13.15" customHeight="1">
      <c r="A55" s="356">
        <v>7</v>
      </c>
      <c r="B55" s="355">
        <v>44652</v>
      </c>
      <c r="C55" s="346"/>
      <c r="D55" s="346" t="s">
        <v>877</v>
      </c>
      <c r="E55" s="285" t="s">
        <v>590</v>
      </c>
      <c r="F55" s="285">
        <v>955</v>
      </c>
      <c r="G55" s="285">
        <v>940</v>
      </c>
      <c r="H55" s="330">
        <v>966.5</v>
      </c>
      <c r="I55" s="330" t="s">
        <v>891</v>
      </c>
      <c r="J55" s="342" t="s">
        <v>895</v>
      </c>
      <c r="K55" s="330">
        <f t="shared" si="44"/>
        <v>11.5</v>
      </c>
      <c r="L55" s="343">
        <f t="shared" si="45"/>
        <v>575.06750000000011</v>
      </c>
      <c r="M55" s="344">
        <f t="shared" si="46"/>
        <v>9199.932499999999</v>
      </c>
      <c r="N55" s="330">
        <v>850</v>
      </c>
      <c r="O55" s="345" t="s">
        <v>588</v>
      </c>
      <c r="P55" s="355">
        <v>44655</v>
      </c>
      <c r="Q55" s="249"/>
      <c r="R55" s="253" t="s">
        <v>941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4"/>
      <c r="AG55" s="311"/>
      <c r="AH55" s="249"/>
      <c r="AI55" s="249"/>
      <c r="AJ55" s="314"/>
      <c r="AK55" s="314"/>
      <c r="AL55" s="314"/>
    </row>
    <row r="56" spans="1:38" s="247" customFormat="1" ht="13.15" customHeight="1">
      <c r="A56" s="356">
        <v>8</v>
      </c>
      <c r="B56" s="355">
        <v>44655</v>
      </c>
      <c r="C56" s="346"/>
      <c r="D56" s="346" t="s">
        <v>880</v>
      </c>
      <c r="E56" s="285" t="s">
        <v>899</v>
      </c>
      <c r="F56" s="285">
        <v>18090</v>
      </c>
      <c r="G56" s="285">
        <v>18260</v>
      </c>
      <c r="H56" s="330">
        <v>17980</v>
      </c>
      <c r="I56" s="330" t="s">
        <v>900</v>
      </c>
      <c r="J56" s="342" t="s">
        <v>901</v>
      </c>
      <c r="K56" s="330">
        <f>F56-H56</f>
        <v>110</v>
      </c>
      <c r="L56" s="343">
        <f t="shared" ref="L56:L57" si="47">(H56*N56)*0.07%</f>
        <v>629.30000000000007</v>
      </c>
      <c r="M56" s="344">
        <f t="shared" ref="M56:M57" si="48">(K56*N56)-L56</f>
        <v>4870.7</v>
      </c>
      <c r="N56" s="330">
        <v>50</v>
      </c>
      <c r="O56" s="345" t="s">
        <v>588</v>
      </c>
      <c r="P56" s="355">
        <v>44655</v>
      </c>
      <c r="Q56" s="249"/>
      <c r="R56" s="253" t="s">
        <v>589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4"/>
      <c r="AG56" s="311"/>
      <c r="AH56" s="249"/>
      <c r="AI56" s="249"/>
      <c r="AJ56" s="314"/>
      <c r="AK56" s="314"/>
      <c r="AL56" s="314"/>
    </row>
    <row r="57" spans="1:38" s="247" customFormat="1" ht="13.15" customHeight="1">
      <c r="A57" s="388">
        <v>9</v>
      </c>
      <c r="B57" s="355">
        <v>44655</v>
      </c>
      <c r="C57" s="346"/>
      <c r="D57" s="346" t="s">
        <v>904</v>
      </c>
      <c r="E57" s="285" t="s">
        <v>590</v>
      </c>
      <c r="F57" s="285">
        <v>736.5</v>
      </c>
      <c r="G57" s="285">
        <v>726</v>
      </c>
      <c r="H57" s="330">
        <v>745</v>
      </c>
      <c r="I57" s="330" t="s">
        <v>905</v>
      </c>
      <c r="J57" s="342" t="s">
        <v>639</v>
      </c>
      <c r="K57" s="330">
        <f t="shared" ref="K57:K58" si="49">H57-F57</f>
        <v>8.5</v>
      </c>
      <c r="L57" s="343">
        <f t="shared" si="47"/>
        <v>704.02500000000009</v>
      </c>
      <c r="M57" s="344">
        <f t="shared" si="48"/>
        <v>10770.975</v>
      </c>
      <c r="N57" s="330">
        <v>1350</v>
      </c>
      <c r="O57" s="345" t="s">
        <v>588</v>
      </c>
      <c r="P57" s="355">
        <v>44656</v>
      </c>
      <c r="Q57" s="249"/>
      <c r="R57" s="253" t="s">
        <v>941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4"/>
      <c r="AG57" s="311"/>
      <c r="AH57" s="249"/>
      <c r="AI57" s="249"/>
      <c r="AJ57" s="314"/>
      <c r="AK57" s="314"/>
      <c r="AL57" s="314"/>
    </row>
    <row r="58" spans="1:38" s="247" customFormat="1" ht="13.15" customHeight="1">
      <c r="A58" s="394">
        <v>10</v>
      </c>
      <c r="B58" s="404">
        <v>44655</v>
      </c>
      <c r="C58" s="410"/>
      <c r="D58" s="410" t="s">
        <v>908</v>
      </c>
      <c r="E58" s="411" t="s">
        <v>590</v>
      </c>
      <c r="F58" s="411">
        <v>988</v>
      </c>
      <c r="G58" s="411">
        <v>974</v>
      </c>
      <c r="H58" s="401">
        <v>974</v>
      </c>
      <c r="I58" s="401" t="s">
        <v>909</v>
      </c>
      <c r="J58" s="400" t="s">
        <v>917</v>
      </c>
      <c r="K58" s="401">
        <f t="shared" si="49"/>
        <v>-14</v>
      </c>
      <c r="L58" s="402">
        <f t="shared" ref="L58" si="50">(H58*N58)*0.07%</f>
        <v>613.62000000000012</v>
      </c>
      <c r="M58" s="403">
        <f t="shared" ref="M58" si="51">(K58*N58)-L58</f>
        <v>-13213.62</v>
      </c>
      <c r="N58" s="401">
        <v>900</v>
      </c>
      <c r="O58" s="430" t="s">
        <v>600</v>
      </c>
      <c r="P58" s="404">
        <v>44656</v>
      </c>
      <c r="Q58" s="249"/>
      <c r="R58" s="253" t="s">
        <v>589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4"/>
      <c r="AG58" s="311"/>
      <c r="AH58" s="249"/>
      <c r="AI58" s="249"/>
      <c r="AJ58" s="314"/>
      <c r="AK58" s="314"/>
      <c r="AL58" s="314"/>
    </row>
    <row r="59" spans="1:38" s="247" customFormat="1" ht="13.15" customHeight="1">
      <c r="A59" s="388">
        <v>11</v>
      </c>
      <c r="B59" s="355">
        <v>44655</v>
      </c>
      <c r="C59" s="346"/>
      <c r="D59" s="346" t="s">
        <v>879</v>
      </c>
      <c r="E59" s="285" t="s">
        <v>590</v>
      </c>
      <c r="F59" s="285">
        <v>2870</v>
      </c>
      <c r="G59" s="285">
        <v>2820</v>
      </c>
      <c r="H59" s="330">
        <v>2905</v>
      </c>
      <c r="I59" s="330" t="s">
        <v>910</v>
      </c>
      <c r="J59" s="342" t="s">
        <v>915</v>
      </c>
      <c r="K59" s="330">
        <f t="shared" ref="K59" si="52">H59-F59</f>
        <v>35</v>
      </c>
      <c r="L59" s="343">
        <f t="shared" ref="L59" si="53">(H59*N59)*0.07%</f>
        <v>508.37500000000006</v>
      </c>
      <c r="M59" s="344">
        <f t="shared" ref="M59" si="54">(K59*N59)-L59</f>
        <v>8241.625</v>
      </c>
      <c r="N59" s="330">
        <v>250</v>
      </c>
      <c r="O59" s="345" t="s">
        <v>588</v>
      </c>
      <c r="P59" s="355">
        <v>44656</v>
      </c>
      <c r="Q59" s="249"/>
      <c r="R59" s="253" t="s">
        <v>941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4"/>
      <c r="AG59" s="311"/>
      <c r="AH59" s="249"/>
      <c r="AI59" s="249"/>
      <c r="AJ59" s="314"/>
      <c r="AK59" s="314"/>
      <c r="AL59" s="314"/>
    </row>
    <row r="60" spans="1:38" s="247" customFormat="1" ht="13.15" customHeight="1">
      <c r="A60" s="388">
        <v>12</v>
      </c>
      <c r="B60" s="355">
        <v>44656</v>
      </c>
      <c r="C60" s="346"/>
      <c r="D60" s="346" t="s">
        <v>914</v>
      </c>
      <c r="E60" s="285" t="s">
        <v>590</v>
      </c>
      <c r="F60" s="285">
        <v>583</v>
      </c>
      <c r="G60" s="285">
        <v>570</v>
      </c>
      <c r="H60" s="330">
        <v>586.5</v>
      </c>
      <c r="I60" s="330">
        <v>600</v>
      </c>
      <c r="J60" s="342" t="s">
        <v>946</v>
      </c>
      <c r="K60" s="330">
        <f t="shared" ref="K60" si="55">H60-F60</f>
        <v>3.5</v>
      </c>
      <c r="L60" s="343">
        <f t="shared" ref="L60:L62" si="56">(H60*N60)*0.07%</f>
        <v>441.34125000000006</v>
      </c>
      <c r="M60" s="344">
        <f t="shared" ref="M60:M62" si="57">(K60*N60)-L60</f>
        <v>3321.1587500000001</v>
      </c>
      <c r="N60" s="330">
        <v>1075</v>
      </c>
      <c r="O60" s="345" t="s">
        <v>588</v>
      </c>
      <c r="P60" s="355">
        <v>44656</v>
      </c>
      <c r="Q60" s="249"/>
      <c r="R60" s="253" t="s">
        <v>589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4"/>
      <c r="AG60" s="311"/>
      <c r="AH60" s="249"/>
      <c r="AI60" s="249"/>
      <c r="AJ60" s="314"/>
      <c r="AK60" s="314"/>
      <c r="AL60" s="314"/>
    </row>
    <row r="61" spans="1:38" s="247" customFormat="1" ht="13.15" customHeight="1">
      <c r="A61" s="388">
        <v>13</v>
      </c>
      <c r="B61" s="355">
        <v>44656</v>
      </c>
      <c r="C61" s="346"/>
      <c r="D61" s="346" t="s">
        <v>880</v>
      </c>
      <c r="E61" s="285" t="s">
        <v>899</v>
      </c>
      <c r="F61" s="285">
        <v>18130</v>
      </c>
      <c r="G61" s="285">
        <v>18310</v>
      </c>
      <c r="H61" s="330">
        <v>18045</v>
      </c>
      <c r="I61" s="330" t="s">
        <v>900</v>
      </c>
      <c r="J61" s="342" t="s">
        <v>916</v>
      </c>
      <c r="K61" s="330">
        <f>F61-H61</f>
        <v>85</v>
      </c>
      <c r="L61" s="343">
        <f t="shared" si="56"/>
        <v>631.57500000000005</v>
      </c>
      <c r="M61" s="344">
        <f t="shared" si="57"/>
        <v>3618.4250000000002</v>
      </c>
      <c r="N61" s="330">
        <v>50</v>
      </c>
      <c r="O61" s="345" t="s">
        <v>588</v>
      </c>
      <c r="P61" s="355">
        <v>44656</v>
      </c>
      <c r="Q61" s="249"/>
      <c r="R61" s="253" t="s">
        <v>589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4"/>
      <c r="AG61" s="311"/>
      <c r="AH61" s="249"/>
      <c r="AI61" s="249"/>
      <c r="AJ61" s="314"/>
      <c r="AK61" s="314"/>
      <c r="AL61" s="314"/>
    </row>
    <row r="62" spans="1:38" s="247" customFormat="1" ht="13.15" customHeight="1">
      <c r="A62" s="388">
        <v>14</v>
      </c>
      <c r="B62" s="355">
        <v>44656</v>
      </c>
      <c r="C62" s="346"/>
      <c r="D62" s="346" t="s">
        <v>904</v>
      </c>
      <c r="E62" s="285" t="s">
        <v>590</v>
      </c>
      <c r="F62" s="285">
        <v>736</v>
      </c>
      <c r="G62" s="285">
        <v>725</v>
      </c>
      <c r="H62" s="330">
        <v>744</v>
      </c>
      <c r="I62" s="330" t="s">
        <v>905</v>
      </c>
      <c r="J62" s="342" t="s">
        <v>863</v>
      </c>
      <c r="K62" s="330">
        <f t="shared" ref="K62" si="58">H62-F62</f>
        <v>8</v>
      </c>
      <c r="L62" s="343">
        <f t="shared" si="56"/>
        <v>703.08000000000015</v>
      </c>
      <c r="M62" s="344">
        <f t="shared" si="57"/>
        <v>10096.92</v>
      </c>
      <c r="N62" s="330">
        <v>1350</v>
      </c>
      <c r="O62" s="345" t="s">
        <v>588</v>
      </c>
      <c r="P62" s="355">
        <v>44656</v>
      </c>
      <c r="Q62" s="249"/>
      <c r="R62" s="253" t="s">
        <v>941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15" customHeight="1">
      <c r="A63" s="388">
        <v>15</v>
      </c>
      <c r="B63" s="355">
        <v>44657</v>
      </c>
      <c r="C63" s="346"/>
      <c r="D63" s="346" t="s">
        <v>886</v>
      </c>
      <c r="E63" s="285" t="s">
        <v>590</v>
      </c>
      <c r="F63" s="285">
        <v>2463</v>
      </c>
      <c r="G63" s="285">
        <v>2410</v>
      </c>
      <c r="H63" s="330">
        <v>2497.5</v>
      </c>
      <c r="I63" s="330" t="s">
        <v>931</v>
      </c>
      <c r="J63" s="342" t="s">
        <v>945</v>
      </c>
      <c r="K63" s="330">
        <f t="shared" ref="K63" si="59">H63-F63</f>
        <v>34.5</v>
      </c>
      <c r="L63" s="343">
        <f t="shared" ref="L63" si="60">(H63*N63)*0.07%</f>
        <v>480.76875000000007</v>
      </c>
      <c r="M63" s="344">
        <f t="shared" ref="M63" si="61">(K63*N63)-L63</f>
        <v>9006.7312500000007</v>
      </c>
      <c r="N63" s="330">
        <v>275</v>
      </c>
      <c r="O63" s="345" t="s">
        <v>588</v>
      </c>
      <c r="P63" s="355">
        <v>44657</v>
      </c>
      <c r="Q63" s="249"/>
      <c r="R63" s="253" t="s">
        <v>941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15" customHeight="1">
      <c r="A64" s="388">
        <v>16</v>
      </c>
      <c r="B64" s="355">
        <v>44657</v>
      </c>
      <c r="C64" s="346"/>
      <c r="D64" s="346" t="s">
        <v>879</v>
      </c>
      <c r="E64" s="285" t="s">
        <v>590</v>
      </c>
      <c r="F64" s="285">
        <v>2880</v>
      </c>
      <c r="G64" s="285">
        <v>2830</v>
      </c>
      <c r="H64" s="330">
        <v>2920</v>
      </c>
      <c r="I64" s="330" t="s">
        <v>910</v>
      </c>
      <c r="J64" s="342" t="s">
        <v>632</v>
      </c>
      <c r="K64" s="330">
        <f t="shared" ref="K64:K66" si="62">H64-F64</f>
        <v>40</v>
      </c>
      <c r="L64" s="343">
        <f t="shared" ref="L64:L66" si="63">(H64*N64)*0.07%</f>
        <v>511.00000000000006</v>
      </c>
      <c r="M64" s="344">
        <f t="shared" ref="M64" si="64">(K64*N64)-L64</f>
        <v>9489</v>
      </c>
      <c r="N64" s="330">
        <v>250</v>
      </c>
      <c r="O64" s="345" t="s">
        <v>588</v>
      </c>
      <c r="P64" s="355">
        <v>44658</v>
      </c>
      <c r="Q64" s="249"/>
      <c r="R64" s="253" t="s">
        <v>589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15" customHeight="1">
      <c r="A65" s="388">
        <v>17</v>
      </c>
      <c r="B65" s="355">
        <v>44657</v>
      </c>
      <c r="C65" s="346"/>
      <c r="D65" s="346" t="s">
        <v>886</v>
      </c>
      <c r="E65" s="285" t="s">
        <v>590</v>
      </c>
      <c r="F65" s="285">
        <v>2462</v>
      </c>
      <c r="G65" s="285">
        <v>2410</v>
      </c>
      <c r="H65" s="330">
        <v>2525</v>
      </c>
      <c r="I65" s="330" t="s">
        <v>931</v>
      </c>
      <c r="J65" s="342" t="s">
        <v>948</v>
      </c>
      <c r="K65" s="330">
        <f t="shared" si="62"/>
        <v>63</v>
      </c>
      <c r="L65" s="343">
        <f t="shared" si="63"/>
        <v>486.06250000000006</v>
      </c>
      <c r="M65" s="344">
        <f>(K65*N65)-L65</f>
        <v>16838.9375</v>
      </c>
      <c r="N65" s="330">
        <v>275</v>
      </c>
      <c r="O65" s="345" t="s">
        <v>588</v>
      </c>
      <c r="P65" s="355">
        <v>44658</v>
      </c>
      <c r="Q65" s="249"/>
      <c r="R65" s="253" t="s">
        <v>941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15" customHeight="1">
      <c r="A66" s="394">
        <v>18</v>
      </c>
      <c r="B66" s="404">
        <v>44657</v>
      </c>
      <c r="C66" s="410"/>
      <c r="D66" s="410" t="s">
        <v>939</v>
      </c>
      <c r="E66" s="411" t="s">
        <v>590</v>
      </c>
      <c r="F66" s="411">
        <v>1832</v>
      </c>
      <c r="G66" s="411">
        <v>1790</v>
      </c>
      <c r="H66" s="401">
        <v>1790</v>
      </c>
      <c r="I66" s="401" t="s">
        <v>940</v>
      </c>
      <c r="J66" s="400" t="s">
        <v>973</v>
      </c>
      <c r="K66" s="401">
        <f t="shared" si="62"/>
        <v>-42</v>
      </c>
      <c r="L66" s="402">
        <f t="shared" si="63"/>
        <v>375.90000000000003</v>
      </c>
      <c r="M66" s="403">
        <f t="shared" ref="M66" si="65">(K66*N66)-L66</f>
        <v>-12975.9</v>
      </c>
      <c r="N66" s="401">
        <v>300</v>
      </c>
      <c r="O66" s="430" t="s">
        <v>600</v>
      </c>
      <c r="P66" s="404">
        <v>44662</v>
      </c>
      <c r="Q66" s="249"/>
      <c r="R66" s="253" t="s">
        <v>589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94">
        <v>19</v>
      </c>
      <c r="B67" s="404">
        <v>44657</v>
      </c>
      <c r="C67" s="410"/>
      <c r="D67" s="410" t="s">
        <v>914</v>
      </c>
      <c r="E67" s="411" t="s">
        <v>590</v>
      </c>
      <c r="F67" s="411">
        <v>582</v>
      </c>
      <c r="G67" s="411">
        <v>570</v>
      </c>
      <c r="H67" s="401">
        <v>570</v>
      </c>
      <c r="I67" s="401">
        <v>600</v>
      </c>
      <c r="J67" s="400" t="s">
        <v>995</v>
      </c>
      <c r="K67" s="401">
        <f t="shared" ref="K67" si="66">H67-F67</f>
        <v>-12</v>
      </c>
      <c r="L67" s="402">
        <f t="shared" ref="L67" si="67">(H67*N67)*0.07%</f>
        <v>359.10000000000008</v>
      </c>
      <c r="M67" s="403">
        <f t="shared" ref="M67" si="68">(K67*N67)-L67</f>
        <v>-11159.1</v>
      </c>
      <c r="N67" s="401">
        <v>900</v>
      </c>
      <c r="O67" s="430" t="s">
        <v>600</v>
      </c>
      <c r="P67" s="404">
        <v>44663</v>
      </c>
      <c r="Q67" s="249"/>
      <c r="R67" s="253" t="s">
        <v>589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88">
        <v>20</v>
      </c>
      <c r="B68" s="355">
        <v>44658</v>
      </c>
      <c r="C68" s="346"/>
      <c r="D68" s="346" t="s">
        <v>904</v>
      </c>
      <c r="E68" s="285" t="s">
        <v>590</v>
      </c>
      <c r="F68" s="285">
        <v>731.5</v>
      </c>
      <c r="G68" s="285">
        <v>722</v>
      </c>
      <c r="H68" s="330">
        <v>739.5</v>
      </c>
      <c r="I68" s="330" t="s">
        <v>952</v>
      </c>
      <c r="J68" s="342" t="s">
        <v>863</v>
      </c>
      <c r="K68" s="330">
        <f t="shared" ref="K68:K69" si="69">H68-F68</f>
        <v>8</v>
      </c>
      <c r="L68" s="343">
        <f t="shared" ref="L68:L69" si="70">(H68*N68)*0.07%</f>
        <v>698.8275000000001</v>
      </c>
      <c r="M68" s="344">
        <f t="shared" ref="M68:M69" si="71">(K68*N68)-L68</f>
        <v>10101.172500000001</v>
      </c>
      <c r="N68" s="330">
        <v>1350</v>
      </c>
      <c r="O68" s="345" t="s">
        <v>588</v>
      </c>
      <c r="P68" s="355">
        <v>44659</v>
      </c>
      <c r="Q68" s="249"/>
      <c r="R68" s="253" t="s">
        <v>941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88">
        <v>21</v>
      </c>
      <c r="B69" s="355">
        <v>44658</v>
      </c>
      <c r="C69" s="346"/>
      <c r="D69" s="346" t="s">
        <v>879</v>
      </c>
      <c r="E69" s="285" t="s">
        <v>590</v>
      </c>
      <c r="F69" s="285">
        <v>2870</v>
      </c>
      <c r="G69" s="285">
        <v>2820</v>
      </c>
      <c r="H69" s="330">
        <v>2910</v>
      </c>
      <c r="I69" s="330" t="s">
        <v>910</v>
      </c>
      <c r="J69" s="342" t="s">
        <v>632</v>
      </c>
      <c r="K69" s="330">
        <f t="shared" si="69"/>
        <v>40</v>
      </c>
      <c r="L69" s="343">
        <f t="shared" si="70"/>
        <v>509.25000000000006</v>
      </c>
      <c r="M69" s="344">
        <f t="shared" si="71"/>
        <v>9490.75</v>
      </c>
      <c r="N69" s="330">
        <v>250</v>
      </c>
      <c r="O69" s="345" t="s">
        <v>588</v>
      </c>
      <c r="P69" s="355">
        <v>44659</v>
      </c>
      <c r="Q69" s="249"/>
      <c r="R69" s="253" t="s">
        <v>941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8">
        <v>22</v>
      </c>
      <c r="B70" s="355">
        <v>44659</v>
      </c>
      <c r="C70" s="346"/>
      <c r="D70" s="346" t="s">
        <v>962</v>
      </c>
      <c r="E70" s="285" t="s">
        <v>590</v>
      </c>
      <c r="F70" s="285">
        <v>1161</v>
      </c>
      <c r="G70" s="285">
        <v>1142</v>
      </c>
      <c r="H70" s="330">
        <v>1174.5</v>
      </c>
      <c r="I70" s="330" t="s">
        <v>963</v>
      </c>
      <c r="J70" s="342" t="s">
        <v>930</v>
      </c>
      <c r="K70" s="330">
        <f t="shared" ref="K70:K71" si="72">H70-F70</f>
        <v>13.5</v>
      </c>
      <c r="L70" s="343">
        <f t="shared" ref="L70:L71" si="73">(H70*N70)*0.07%</f>
        <v>575.50500000000011</v>
      </c>
      <c r="M70" s="344">
        <f t="shared" ref="M70:M71" si="74">(K70*N70)-L70</f>
        <v>8874.494999999999</v>
      </c>
      <c r="N70" s="330">
        <v>700</v>
      </c>
      <c r="O70" s="345" t="s">
        <v>588</v>
      </c>
      <c r="P70" s="355">
        <v>44659</v>
      </c>
      <c r="Q70" s="249"/>
      <c r="R70" s="253" t="s">
        <v>941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4">
        <v>23</v>
      </c>
      <c r="B71" s="404">
        <v>44659</v>
      </c>
      <c r="C71" s="410"/>
      <c r="D71" s="410" t="s">
        <v>964</v>
      </c>
      <c r="E71" s="411" t="s">
        <v>590</v>
      </c>
      <c r="F71" s="411">
        <v>1573</v>
      </c>
      <c r="G71" s="411">
        <v>1535</v>
      </c>
      <c r="H71" s="401">
        <v>1535</v>
      </c>
      <c r="I71" s="401" t="s">
        <v>965</v>
      </c>
      <c r="J71" s="400" t="s">
        <v>957</v>
      </c>
      <c r="K71" s="401">
        <f t="shared" si="72"/>
        <v>-38</v>
      </c>
      <c r="L71" s="402">
        <f t="shared" si="73"/>
        <v>376.07500000000005</v>
      </c>
      <c r="M71" s="403">
        <f t="shared" si="74"/>
        <v>-13676.075000000001</v>
      </c>
      <c r="N71" s="401">
        <v>350</v>
      </c>
      <c r="O71" s="430" t="s">
        <v>600</v>
      </c>
      <c r="P71" s="404">
        <v>44664</v>
      </c>
      <c r="Q71" s="249"/>
      <c r="R71" s="253" t="s">
        <v>941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94">
        <v>24</v>
      </c>
      <c r="B72" s="404">
        <v>44662</v>
      </c>
      <c r="C72" s="410"/>
      <c r="D72" s="410" t="s">
        <v>886</v>
      </c>
      <c r="E72" s="411" t="s">
        <v>590</v>
      </c>
      <c r="F72" s="411">
        <v>2515</v>
      </c>
      <c r="G72" s="411">
        <v>2465</v>
      </c>
      <c r="H72" s="401">
        <v>2465</v>
      </c>
      <c r="I72" s="401" t="s">
        <v>974</v>
      </c>
      <c r="J72" s="400" t="s">
        <v>996</v>
      </c>
      <c r="K72" s="401">
        <f t="shared" ref="K72:K73" si="75">H72-F72</f>
        <v>-50</v>
      </c>
      <c r="L72" s="402">
        <f t="shared" ref="L72:L73" si="76">(H72*N72)*0.07%</f>
        <v>474.51250000000005</v>
      </c>
      <c r="M72" s="403">
        <f t="shared" ref="M72:M73" si="77">(K72*N72)-L72</f>
        <v>-14224.512500000001</v>
      </c>
      <c r="N72" s="401">
        <v>275</v>
      </c>
      <c r="O72" s="430" t="s">
        <v>600</v>
      </c>
      <c r="P72" s="404">
        <v>44663</v>
      </c>
      <c r="Q72" s="249"/>
      <c r="R72" s="253" t="s">
        <v>941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94">
        <v>25</v>
      </c>
      <c r="B73" s="404">
        <v>44662</v>
      </c>
      <c r="C73" s="410"/>
      <c r="D73" s="410" t="s">
        <v>980</v>
      </c>
      <c r="E73" s="411" t="s">
        <v>590</v>
      </c>
      <c r="F73" s="411">
        <v>1137</v>
      </c>
      <c r="G73" s="411">
        <v>1120</v>
      </c>
      <c r="H73" s="401">
        <v>1120</v>
      </c>
      <c r="I73" s="401" t="s">
        <v>981</v>
      </c>
      <c r="J73" s="400" t="s">
        <v>925</v>
      </c>
      <c r="K73" s="401">
        <f t="shared" si="75"/>
        <v>-17</v>
      </c>
      <c r="L73" s="402">
        <f t="shared" si="76"/>
        <v>548.80000000000007</v>
      </c>
      <c r="M73" s="403">
        <f t="shared" si="77"/>
        <v>-12448.8</v>
      </c>
      <c r="N73" s="401">
        <v>700</v>
      </c>
      <c r="O73" s="430" t="s">
        <v>600</v>
      </c>
      <c r="P73" s="404">
        <v>44663</v>
      </c>
      <c r="Q73" s="249"/>
      <c r="R73" s="253" t="s">
        <v>941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474">
        <v>26</v>
      </c>
      <c r="B74" s="476">
        <v>44662</v>
      </c>
      <c r="C74" s="332"/>
      <c r="D74" s="332" t="s">
        <v>984</v>
      </c>
      <c r="E74" s="251" t="s">
        <v>590</v>
      </c>
      <c r="F74" s="251" t="s">
        <v>985</v>
      </c>
      <c r="G74" s="251">
        <v>262</v>
      </c>
      <c r="H74" s="252"/>
      <c r="I74" s="252">
        <v>280</v>
      </c>
      <c r="J74" s="478" t="s">
        <v>591</v>
      </c>
      <c r="K74" s="252"/>
      <c r="L74" s="283"/>
      <c r="M74" s="284"/>
      <c r="N74" s="252"/>
      <c r="O74" s="348"/>
      <c r="P74" s="248"/>
      <c r="Q74" s="249"/>
      <c r="R74" s="253" t="s">
        <v>589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475"/>
      <c r="B75" s="477"/>
      <c r="C75" s="332"/>
      <c r="D75" s="332" t="s">
        <v>986</v>
      </c>
      <c r="E75" s="251" t="s">
        <v>899</v>
      </c>
      <c r="F75" s="251" t="s">
        <v>987</v>
      </c>
      <c r="G75" s="251"/>
      <c r="H75" s="252"/>
      <c r="I75" s="252"/>
      <c r="J75" s="479"/>
      <c r="K75" s="252"/>
      <c r="L75" s="283"/>
      <c r="M75" s="284"/>
      <c r="N75" s="252"/>
      <c r="O75" s="348"/>
      <c r="P75" s="248"/>
      <c r="Q75" s="249"/>
      <c r="R75" s="253" t="s">
        <v>589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425">
        <v>27</v>
      </c>
      <c r="B76" s="248">
        <v>44663</v>
      </c>
      <c r="C76" s="332"/>
      <c r="D76" s="332" t="s">
        <v>997</v>
      </c>
      <c r="E76" s="251" t="s">
        <v>590</v>
      </c>
      <c r="F76" s="251" t="s">
        <v>998</v>
      </c>
      <c r="G76" s="251">
        <v>2550</v>
      </c>
      <c r="H76" s="252"/>
      <c r="I76" s="252" t="s">
        <v>999</v>
      </c>
      <c r="J76" s="426" t="s">
        <v>591</v>
      </c>
      <c r="K76" s="252"/>
      <c r="L76" s="283"/>
      <c r="M76" s="284"/>
      <c r="N76" s="252"/>
      <c r="O76" s="348"/>
      <c r="P76" s="248"/>
      <c r="Q76" s="249"/>
      <c r="R76" s="253" t="s">
        <v>589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442">
        <v>28</v>
      </c>
      <c r="B77" s="355">
        <v>44663</v>
      </c>
      <c r="C77" s="346"/>
      <c r="D77" s="346" t="s">
        <v>880</v>
      </c>
      <c r="E77" s="285" t="s">
        <v>590</v>
      </c>
      <c r="F77" s="285">
        <v>17575</v>
      </c>
      <c r="G77" s="285">
        <v>17420</v>
      </c>
      <c r="H77" s="330">
        <v>17645</v>
      </c>
      <c r="I77" s="330" t="s">
        <v>1001</v>
      </c>
      <c r="J77" s="342" t="s">
        <v>771</v>
      </c>
      <c r="K77" s="330">
        <f t="shared" ref="K77" si="78">H77-F77</f>
        <v>70</v>
      </c>
      <c r="L77" s="343">
        <f t="shared" ref="L77" si="79">(H77*N77)*0.07%</f>
        <v>617.57500000000005</v>
      </c>
      <c r="M77" s="344">
        <f t="shared" ref="M77" si="80">(K77*N77)-L77</f>
        <v>2882.4250000000002</v>
      </c>
      <c r="N77" s="330">
        <v>50</v>
      </c>
      <c r="O77" s="345" t="s">
        <v>588</v>
      </c>
      <c r="P77" s="355">
        <v>44664</v>
      </c>
      <c r="Q77" s="249"/>
      <c r="R77" s="253" t="s">
        <v>589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443">
        <v>29</v>
      </c>
      <c r="B78" s="444">
        <v>44664</v>
      </c>
      <c r="C78" s="445"/>
      <c r="D78" s="445" t="s">
        <v>880</v>
      </c>
      <c r="E78" s="446" t="s">
        <v>590</v>
      </c>
      <c r="F78" s="446">
        <v>17530</v>
      </c>
      <c r="G78" s="446">
        <v>17400</v>
      </c>
      <c r="H78" s="447">
        <v>17535</v>
      </c>
      <c r="I78" s="447">
        <v>17800</v>
      </c>
      <c r="J78" s="448" t="s">
        <v>1023</v>
      </c>
      <c r="K78" s="447">
        <f t="shared" ref="K78:K80" si="81">H78-F78</f>
        <v>5</v>
      </c>
      <c r="L78" s="449">
        <f t="shared" ref="L78:L80" si="82">(H78*N78)*0.07%</f>
        <v>613.72500000000014</v>
      </c>
      <c r="M78" s="450">
        <f t="shared" ref="M78:M80" si="83">(K78*N78)-L78</f>
        <v>-363.72500000000014</v>
      </c>
      <c r="N78" s="447">
        <v>50</v>
      </c>
      <c r="O78" s="451" t="s">
        <v>710</v>
      </c>
      <c r="P78" s="444">
        <v>44664</v>
      </c>
      <c r="Q78" s="249"/>
      <c r="R78" s="253" t="s">
        <v>589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56">
        <v>30</v>
      </c>
      <c r="B79" s="355">
        <v>44669</v>
      </c>
      <c r="C79" s="346"/>
      <c r="D79" s="346" t="s">
        <v>879</v>
      </c>
      <c r="E79" s="285" t="s">
        <v>590</v>
      </c>
      <c r="F79" s="285">
        <v>2905</v>
      </c>
      <c r="G79" s="285">
        <v>2850</v>
      </c>
      <c r="H79" s="330">
        <v>2950</v>
      </c>
      <c r="I79" s="330" t="s">
        <v>1060</v>
      </c>
      <c r="J79" s="342" t="s">
        <v>1064</v>
      </c>
      <c r="K79" s="330">
        <f t="shared" si="81"/>
        <v>45</v>
      </c>
      <c r="L79" s="343">
        <f t="shared" si="82"/>
        <v>516.25000000000011</v>
      </c>
      <c r="M79" s="344">
        <f t="shared" si="83"/>
        <v>10733.75</v>
      </c>
      <c r="N79" s="330">
        <v>250</v>
      </c>
      <c r="O79" s="345" t="s">
        <v>588</v>
      </c>
      <c r="P79" s="355">
        <v>44669</v>
      </c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56">
        <v>31</v>
      </c>
      <c r="B80" s="355">
        <v>44669</v>
      </c>
      <c r="C80" s="346"/>
      <c r="D80" s="346" t="s">
        <v>1059</v>
      </c>
      <c r="E80" s="285" t="s">
        <v>590</v>
      </c>
      <c r="F80" s="285">
        <v>114.5</v>
      </c>
      <c r="G80" s="285">
        <v>111</v>
      </c>
      <c r="H80" s="330">
        <v>116.7</v>
      </c>
      <c r="I80" s="330" t="s">
        <v>1061</v>
      </c>
      <c r="J80" s="342" t="s">
        <v>1065</v>
      </c>
      <c r="K80" s="330">
        <f t="shared" si="81"/>
        <v>2.2000000000000028</v>
      </c>
      <c r="L80" s="343">
        <f t="shared" si="82"/>
        <v>359.43600000000004</v>
      </c>
      <c r="M80" s="344">
        <f t="shared" si="83"/>
        <v>9320.564000000013</v>
      </c>
      <c r="N80" s="330">
        <v>4400</v>
      </c>
      <c r="O80" s="345" t="s">
        <v>588</v>
      </c>
      <c r="P80" s="355">
        <v>44669</v>
      </c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452">
        <v>32</v>
      </c>
      <c r="B81" s="248">
        <v>44669</v>
      </c>
      <c r="C81" s="332"/>
      <c r="D81" s="332" t="s">
        <v>888</v>
      </c>
      <c r="E81" s="251" t="s">
        <v>590</v>
      </c>
      <c r="F81" s="251" t="s">
        <v>1062</v>
      </c>
      <c r="G81" s="251">
        <v>2150</v>
      </c>
      <c r="H81" s="252"/>
      <c r="I81" s="252" t="s">
        <v>1063</v>
      </c>
      <c r="J81" s="302" t="s">
        <v>591</v>
      </c>
      <c r="K81" s="252"/>
      <c r="L81" s="283"/>
      <c r="M81" s="284"/>
      <c r="N81" s="252"/>
      <c r="O81" s="348"/>
      <c r="P81" s="248"/>
      <c r="Q81" s="249"/>
      <c r="R81" s="253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251"/>
      <c r="B82" s="248"/>
      <c r="C82" s="332"/>
      <c r="D82" s="332"/>
      <c r="E82" s="251"/>
      <c r="F82" s="251"/>
      <c r="G82" s="251"/>
      <c r="H82" s="252"/>
      <c r="I82" s="252"/>
      <c r="J82" s="302"/>
      <c r="K82" s="252"/>
      <c r="L82" s="283"/>
      <c r="M82" s="284"/>
      <c r="N82" s="252"/>
      <c r="O82" s="292"/>
      <c r="P82" s="293"/>
      <c r="Q82" s="249"/>
      <c r="R82" s="253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ht="13.5" customHeight="1">
      <c r="A83" s="107"/>
      <c r="B83" s="108"/>
      <c r="C83" s="142"/>
      <c r="D83" s="150"/>
      <c r="E83" s="151"/>
      <c r="F83" s="107"/>
      <c r="G83" s="107"/>
      <c r="H83" s="107"/>
      <c r="I83" s="143"/>
      <c r="J83" s="143"/>
      <c r="K83" s="143"/>
      <c r="L83" s="143"/>
      <c r="M83" s="143"/>
      <c r="N83" s="143"/>
      <c r="O83" s="143"/>
      <c r="P83" s="143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52"/>
      <c r="B84" s="108"/>
      <c r="C84" s="109"/>
      <c r="D84" s="153"/>
      <c r="E84" s="112"/>
      <c r="F84" s="112"/>
      <c r="G84" s="112"/>
      <c r="H84" s="112"/>
      <c r="I84" s="112"/>
      <c r="J84" s="6"/>
      <c r="K84" s="112"/>
      <c r="L84" s="112"/>
      <c r="M84" s="6"/>
      <c r="N84" s="1"/>
      <c r="O84" s="109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12.75" customHeight="1">
      <c r="A85" s="154" t="s">
        <v>610</v>
      </c>
      <c r="B85" s="154"/>
      <c r="C85" s="154"/>
      <c r="D85" s="154"/>
      <c r="E85" s="155"/>
      <c r="F85" s="112"/>
      <c r="G85" s="112"/>
      <c r="H85" s="112"/>
      <c r="I85" s="112"/>
      <c r="J85" s="1"/>
      <c r="K85" s="6"/>
      <c r="L85" s="6"/>
      <c r="M85" s="6"/>
      <c r="N85" s="1"/>
      <c r="O85" s="1"/>
      <c r="P85" s="41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38.25" customHeight="1">
      <c r="A86" s="96" t="s">
        <v>16</v>
      </c>
      <c r="B86" s="96" t="s">
        <v>565</v>
      </c>
      <c r="C86" s="96"/>
      <c r="D86" s="97" t="s">
        <v>576</v>
      </c>
      <c r="E86" s="96" t="s">
        <v>577</v>
      </c>
      <c r="F86" s="96" t="s">
        <v>578</v>
      </c>
      <c r="G86" s="96" t="s">
        <v>598</v>
      </c>
      <c r="H86" s="96" t="s">
        <v>580</v>
      </c>
      <c r="I86" s="96" t="s">
        <v>581</v>
      </c>
      <c r="J86" s="95" t="s">
        <v>582</v>
      </c>
      <c r="K86" s="95" t="s">
        <v>611</v>
      </c>
      <c r="L86" s="98" t="s">
        <v>584</v>
      </c>
      <c r="M86" s="149" t="s">
        <v>607</v>
      </c>
      <c r="N86" s="96" t="s">
        <v>608</v>
      </c>
      <c r="O86" s="96" t="s">
        <v>586</v>
      </c>
      <c r="P86" s="97" t="s">
        <v>587</v>
      </c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s="247" customFormat="1" ht="12.75" customHeight="1">
      <c r="A87" s="394">
        <v>1</v>
      </c>
      <c r="B87" s="395">
        <v>44655</v>
      </c>
      <c r="C87" s="396"/>
      <c r="D87" s="397" t="s">
        <v>896</v>
      </c>
      <c r="E87" s="394" t="s">
        <v>590</v>
      </c>
      <c r="F87" s="394">
        <v>56</v>
      </c>
      <c r="G87" s="394">
        <v>39</v>
      </c>
      <c r="H87" s="398">
        <v>39</v>
      </c>
      <c r="I87" s="399" t="s">
        <v>911</v>
      </c>
      <c r="J87" s="400" t="s">
        <v>925</v>
      </c>
      <c r="K87" s="401">
        <f t="shared" ref="K87" si="84">H87-F87</f>
        <v>-17</v>
      </c>
      <c r="L87" s="402">
        <v>100</v>
      </c>
      <c r="M87" s="403">
        <f t="shared" ref="M87" si="85">(K87*N87)-L87</f>
        <v>-5200</v>
      </c>
      <c r="N87" s="401">
        <v>300</v>
      </c>
      <c r="O87" s="430" t="s">
        <v>600</v>
      </c>
      <c r="P87" s="404">
        <v>44655</v>
      </c>
      <c r="Q87" s="249"/>
      <c r="R87" s="250" t="s">
        <v>941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88">
        <v>2</v>
      </c>
      <c r="B88" s="389">
        <v>44655</v>
      </c>
      <c r="C88" s="390"/>
      <c r="D88" s="391" t="s">
        <v>897</v>
      </c>
      <c r="E88" s="388" t="s">
        <v>590</v>
      </c>
      <c r="F88" s="388">
        <v>82.5</v>
      </c>
      <c r="G88" s="388">
        <v>35</v>
      </c>
      <c r="H88" s="392">
        <v>102.5</v>
      </c>
      <c r="I88" s="393" t="s">
        <v>898</v>
      </c>
      <c r="J88" s="342" t="s">
        <v>906</v>
      </c>
      <c r="K88" s="330">
        <f t="shared" ref="K88:K89" si="86">H88-F88</f>
        <v>20</v>
      </c>
      <c r="L88" s="343">
        <v>100</v>
      </c>
      <c r="M88" s="344">
        <f t="shared" ref="M88:M89" si="87">(K88*N88)-L88</f>
        <v>900</v>
      </c>
      <c r="N88" s="330">
        <v>50</v>
      </c>
      <c r="O88" s="345" t="s">
        <v>588</v>
      </c>
      <c r="P88" s="355">
        <v>44655</v>
      </c>
      <c r="Q88" s="249"/>
      <c r="R88" s="250" t="s">
        <v>589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394">
        <v>3</v>
      </c>
      <c r="B89" s="395">
        <v>44655</v>
      </c>
      <c r="C89" s="396"/>
      <c r="D89" s="397" t="s">
        <v>897</v>
      </c>
      <c r="E89" s="394" t="s">
        <v>590</v>
      </c>
      <c r="F89" s="394">
        <v>77</v>
      </c>
      <c r="G89" s="394">
        <v>35</v>
      </c>
      <c r="H89" s="398">
        <v>54</v>
      </c>
      <c r="I89" s="399" t="s">
        <v>898</v>
      </c>
      <c r="J89" s="400" t="s">
        <v>907</v>
      </c>
      <c r="K89" s="401">
        <f t="shared" si="86"/>
        <v>-23</v>
      </c>
      <c r="L89" s="402">
        <v>100</v>
      </c>
      <c r="M89" s="403">
        <f t="shared" si="87"/>
        <v>-1250</v>
      </c>
      <c r="N89" s="401">
        <v>50</v>
      </c>
      <c r="O89" s="430" t="s">
        <v>600</v>
      </c>
      <c r="P89" s="404">
        <v>44655</v>
      </c>
      <c r="Q89" s="249"/>
      <c r="R89" s="250" t="s">
        <v>589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88">
        <v>4</v>
      </c>
      <c r="B90" s="355">
        <v>44656</v>
      </c>
      <c r="C90" s="390"/>
      <c r="D90" s="391" t="s">
        <v>924</v>
      </c>
      <c r="E90" s="388" t="s">
        <v>590</v>
      </c>
      <c r="F90" s="388">
        <v>290</v>
      </c>
      <c r="G90" s="388">
        <v>170</v>
      </c>
      <c r="H90" s="392">
        <v>375</v>
      </c>
      <c r="I90" s="393" t="s">
        <v>923</v>
      </c>
      <c r="J90" s="342" t="s">
        <v>916</v>
      </c>
      <c r="K90" s="330">
        <f t="shared" ref="K90:K91" si="88">H90-F90</f>
        <v>85</v>
      </c>
      <c r="L90" s="343">
        <v>100</v>
      </c>
      <c r="M90" s="344">
        <f t="shared" ref="M90:M91" si="89">(K90*N90)-L90</f>
        <v>2025</v>
      </c>
      <c r="N90" s="330">
        <v>25</v>
      </c>
      <c r="O90" s="345" t="s">
        <v>588</v>
      </c>
      <c r="P90" s="355">
        <v>44656</v>
      </c>
      <c r="Q90" s="249"/>
      <c r="R90" s="250" t="s">
        <v>589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88">
        <v>5</v>
      </c>
      <c r="B91" s="355">
        <v>44656</v>
      </c>
      <c r="C91" s="390"/>
      <c r="D91" s="391" t="s">
        <v>918</v>
      </c>
      <c r="E91" s="388" t="s">
        <v>590</v>
      </c>
      <c r="F91" s="388">
        <v>245</v>
      </c>
      <c r="G91" s="388">
        <v>130</v>
      </c>
      <c r="H91" s="388">
        <v>305</v>
      </c>
      <c r="I91" s="392" t="s">
        <v>919</v>
      </c>
      <c r="J91" s="342" t="s">
        <v>797</v>
      </c>
      <c r="K91" s="330">
        <f t="shared" si="88"/>
        <v>60</v>
      </c>
      <c r="L91" s="343">
        <v>100</v>
      </c>
      <c r="M91" s="344">
        <f t="shared" si="89"/>
        <v>1400</v>
      </c>
      <c r="N91" s="330">
        <v>25</v>
      </c>
      <c r="O91" s="345" t="s">
        <v>588</v>
      </c>
      <c r="P91" s="355">
        <v>44656</v>
      </c>
      <c r="Q91" s="249"/>
      <c r="R91" s="250" t="s">
        <v>941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405">
        <v>6</v>
      </c>
      <c r="B92" s="248">
        <v>44656</v>
      </c>
      <c r="C92" s="406"/>
      <c r="D92" s="407" t="s">
        <v>920</v>
      </c>
      <c r="E92" s="405" t="s">
        <v>590</v>
      </c>
      <c r="F92" s="405" t="s">
        <v>921</v>
      </c>
      <c r="G92" s="405">
        <v>25</v>
      </c>
      <c r="H92" s="408"/>
      <c r="I92" s="409" t="s">
        <v>922</v>
      </c>
      <c r="J92" s="302" t="s">
        <v>591</v>
      </c>
      <c r="K92" s="252"/>
      <c r="L92" s="283"/>
      <c r="M92" s="284"/>
      <c r="N92" s="252"/>
      <c r="O92" s="348"/>
      <c r="P92" s="248"/>
      <c r="Q92" s="249"/>
      <c r="R92" s="250" t="s">
        <v>941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88">
        <v>7</v>
      </c>
      <c r="B93" s="355">
        <v>44657</v>
      </c>
      <c r="C93" s="390"/>
      <c r="D93" s="391" t="s">
        <v>933</v>
      </c>
      <c r="E93" s="388" t="s">
        <v>590</v>
      </c>
      <c r="F93" s="388">
        <v>94</v>
      </c>
      <c r="G93" s="388">
        <v>45</v>
      </c>
      <c r="H93" s="392">
        <v>114</v>
      </c>
      <c r="I93" s="393" t="s">
        <v>934</v>
      </c>
      <c r="J93" s="342" t="s">
        <v>906</v>
      </c>
      <c r="K93" s="330">
        <f t="shared" ref="K93" si="90">H93-F93</f>
        <v>20</v>
      </c>
      <c r="L93" s="343">
        <v>100</v>
      </c>
      <c r="M93" s="344">
        <f t="shared" ref="M93" si="91">(K93*N93)-L93</f>
        <v>900</v>
      </c>
      <c r="N93" s="330">
        <v>50</v>
      </c>
      <c r="O93" s="345" t="s">
        <v>588</v>
      </c>
      <c r="P93" s="355">
        <v>44657</v>
      </c>
      <c r="Q93" s="249"/>
      <c r="R93" s="250" t="s">
        <v>589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88">
        <v>8</v>
      </c>
      <c r="B94" s="355">
        <v>44657</v>
      </c>
      <c r="C94" s="390"/>
      <c r="D94" s="391" t="s">
        <v>935</v>
      </c>
      <c r="E94" s="388" t="s">
        <v>590</v>
      </c>
      <c r="F94" s="388">
        <v>155</v>
      </c>
      <c r="G94" s="388">
        <v>45</v>
      </c>
      <c r="H94" s="392">
        <v>225</v>
      </c>
      <c r="I94" s="393" t="s">
        <v>936</v>
      </c>
      <c r="J94" s="342" t="s">
        <v>771</v>
      </c>
      <c r="K94" s="330">
        <f t="shared" ref="K94:K96" si="92">H94-F94</f>
        <v>70</v>
      </c>
      <c r="L94" s="343">
        <v>100</v>
      </c>
      <c r="M94" s="344">
        <f t="shared" ref="M94:M96" si="93">(K94*N94)-L94</f>
        <v>1650</v>
      </c>
      <c r="N94" s="330">
        <v>25</v>
      </c>
      <c r="O94" s="345" t="s">
        <v>588</v>
      </c>
      <c r="P94" s="355">
        <v>44657</v>
      </c>
      <c r="Q94" s="249"/>
      <c r="R94" s="250" t="s">
        <v>941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94">
        <v>9</v>
      </c>
      <c r="B95" s="404">
        <v>44657</v>
      </c>
      <c r="C95" s="396"/>
      <c r="D95" s="397" t="s">
        <v>933</v>
      </c>
      <c r="E95" s="394" t="s">
        <v>590</v>
      </c>
      <c r="F95" s="394">
        <v>73</v>
      </c>
      <c r="G95" s="394">
        <v>35</v>
      </c>
      <c r="H95" s="398">
        <v>35</v>
      </c>
      <c r="I95" s="399" t="s">
        <v>934</v>
      </c>
      <c r="J95" s="400" t="s">
        <v>957</v>
      </c>
      <c r="K95" s="401">
        <f t="shared" si="92"/>
        <v>-38</v>
      </c>
      <c r="L95" s="402">
        <v>100</v>
      </c>
      <c r="M95" s="403">
        <f t="shared" si="93"/>
        <v>-2000</v>
      </c>
      <c r="N95" s="401">
        <v>50</v>
      </c>
      <c r="O95" s="430" t="s">
        <v>600</v>
      </c>
      <c r="P95" s="404">
        <v>44658</v>
      </c>
      <c r="Q95" s="249"/>
      <c r="R95" s="250" t="s">
        <v>589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94">
        <v>10</v>
      </c>
      <c r="B96" s="404">
        <v>44657</v>
      </c>
      <c r="C96" s="396"/>
      <c r="D96" s="397" t="s">
        <v>935</v>
      </c>
      <c r="E96" s="394" t="s">
        <v>590</v>
      </c>
      <c r="F96" s="394">
        <v>145</v>
      </c>
      <c r="G96" s="394">
        <v>45</v>
      </c>
      <c r="H96" s="398">
        <v>45</v>
      </c>
      <c r="I96" s="399" t="s">
        <v>936</v>
      </c>
      <c r="J96" s="400" t="s">
        <v>958</v>
      </c>
      <c r="K96" s="401">
        <f t="shared" si="92"/>
        <v>-100</v>
      </c>
      <c r="L96" s="402">
        <v>100</v>
      </c>
      <c r="M96" s="403">
        <f t="shared" si="93"/>
        <v>-2600</v>
      </c>
      <c r="N96" s="401">
        <v>25</v>
      </c>
      <c r="O96" s="430" t="s">
        <v>600</v>
      </c>
      <c r="P96" s="404">
        <v>44658</v>
      </c>
      <c r="Q96" s="249"/>
      <c r="R96" s="250" t="s">
        <v>941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88">
        <v>11</v>
      </c>
      <c r="B97" s="355">
        <v>44658</v>
      </c>
      <c r="C97" s="390"/>
      <c r="D97" s="391" t="s">
        <v>955</v>
      </c>
      <c r="E97" s="388" t="s">
        <v>590</v>
      </c>
      <c r="F97" s="388">
        <v>62.5</v>
      </c>
      <c r="G97" s="388">
        <v>19</v>
      </c>
      <c r="H97" s="392">
        <v>80</v>
      </c>
      <c r="I97" s="393" t="s">
        <v>956</v>
      </c>
      <c r="J97" s="342" t="s">
        <v>893</v>
      </c>
      <c r="K97" s="330">
        <f t="shared" ref="K97:K101" si="94">H97-F97</f>
        <v>17.5</v>
      </c>
      <c r="L97" s="343">
        <v>100</v>
      </c>
      <c r="M97" s="344">
        <f t="shared" ref="M97:M100" si="95">(K97*N97)-L97</f>
        <v>775</v>
      </c>
      <c r="N97" s="330">
        <v>50</v>
      </c>
      <c r="O97" s="345" t="s">
        <v>588</v>
      </c>
      <c r="P97" s="355">
        <v>44659</v>
      </c>
      <c r="Q97" s="249"/>
      <c r="R97" s="250" t="s">
        <v>589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94">
        <v>12</v>
      </c>
      <c r="B98" s="404">
        <v>44662</v>
      </c>
      <c r="C98" s="396"/>
      <c r="D98" s="397" t="s">
        <v>975</v>
      </c>
      <c r="E98" s="394" t="s">
        <v>590</v>
      </c>
      <c r="F98" s="394">
        <v>51.5</v>
      </c>
      <c r="G98" s="394">
        <v>32</v>
      </c>
      <c r="H98" s="398">
        <v>34</v>
      </c>
      <c r="I98" s="399" t="s">
        <v>976</v>
      </c>
      <c r="J98" s="400" t="s">
        <v>991</v>
      </c>
      <c r="K98" s="401">
        <f t="shared" si="94"/>
        <v>-17.5</v>
      </c>
      <c r="L98" s="402">
        <v>100</v>
      </c>
      <c r="M98" s="403">
        <f t="shared" si="95"/>
        <v>-4475</v>
      </c>
      <c r="N98" s="401">
        <v>250</v>
      </c>
      <c r="O98" s="430" t="s">
        <v>600</v>
      </c>
      <c r="P98" s="404">
        <v>44662</v>
      </c>
      <c r="Q98" s="249"/>
      <c r="R98" s="250" t="s">
        <v>589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88">
        <v>13</v>
      </c>
      <c r="B99" s="355">
        <v>44662</v>
      </c>
      <c r="C99" s="390"/>
      <c r="D99" s="391" t="s">
        <v>977</v>
      </c>
      <c r="E99" s="388" t="s">
        <v>590</v>
      </c>
      <c r="F99" s="388">
        <v>71</v>
      </c>
      <c r="G99" s="388">
        <v>35</v>
      </c>
      <c r="H99" s="392">
        <v>91</v>
      </c>
      <c r="I99" s="393" t="s">
        <v>978</v>
      </c>
      <c r="J99" s="342" t="s">
        <v>906</v>
      </c>
      <c r="K99" s="330">
        <f t="shared" si="94"/>
        <v>20</v>
      </c>
      <c r="L99" s="343">
        <v>100</v>
      </c>
      <c r="M99" s="344">
        <f t="shared" si="95"/>
        <v>900</v>
      </c>
      <c r="N99" s="330">
        <v>50</v>
      </c>
      <c r="O99" s="345" t="s">
        <v>588</v>
      </c>
      <c r="P99" s="355">
        <v>44662</v>
      </c>
      <c r="Q99" s="249"/>
      <c r="R99" s="250" t="s">
        <v>589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88">
        <v>14</v>
      </c>
      <c r="B100" s="355">
        <v>44662</v>
      </c>
      <c r="C100" s="390"/>
      <c r="D100" s="391" t="s">
        <v>979</v>
      </c>
      <c r="E100" s="388" t="s">
        <v>590</v>
      </c>
      <c r="F100" s="388">
        <v>255</v>
      </c>
      <c r="G100" s="388">
        <v>175</v>
      </c>
      <c r="H100" s="392">
        <v>305</v>
      </c>
      <c r="I100" s="393" t="s">
        <v>919</v>
      </c>
      <c r="J100" s="342" t="s">
        <v>992</v>
      </c>
      <c r="K100" s="330">
        <f t="shared" si="94"/>
        <v>50</v>
      </c>
      <c r="L100" s="343">
        <v>100</v>
      </c>
      <c r="M100" s="344">
        <f t="shared" si="95"/>
        <v>1150</v>
      </c>
      <c r="N100" s="330">
        <v>25</v>
      </c>
      <c r="O100" s="345" t="s">
        <v>588</v>
      </c>
      <c r="P100" s="355">
        <v>44662</v>
      </c>
      <c r="Q100" s="249"/>
      <c r="R100" s="250" t="s">
        <v>589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94">
        <v>15</v>
      </c>
      <c r="B101" s="404">
        <v>44662</v>
      </c>
      <c r="C101" s="423"/>
      <c r="D101" s="397" t="s">
        <v>982</v>
      </c>
      <c r="E101" s="394" t="s">
        <v>590</v>
      </c>
      <c r="F101" s="394">
        <v>34.5</v>
      </c>
      <c r="G101" s="394">
        <v>25</v>
      </c>
      <c r="H101" s="394">
        <v>25.5</v>
      </c>
      <c r="I101" s="424" t="s">
        <v>983</v>
      </c>
      <c r="J101" s="400" t="s">
        <v>990</v>
      </c>
      <c r="K101" s="401">
        <f t="shared" si="94"/>
        <v>-9</v>
      </c>
      <c r="L101" s="402">
        <v>100</v>
      </c>
      <c r="M101" s="403">
        <f t="shared" ref="M101" si="96">(K101*N101)-L101</f>
        <v>-5275</v>
      </c>
      <c r="N101" s="401">
        <v>575</v>
      </c>
      <c r="O101" s="430" t="s">
        <v>600</v>
      </c>
      <c r="P101" s="404">
        <v>44662</v>
      </c>
      <c r="Q101" s="249"/>
      <c r="R101" s="250" t="s">
        <v>589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94">
        <v>16</v>
      </c>
      <c r="B102" s="404">
        <v>44662</v>
      </c>
      <c r="C102" s="423"/>
      <c r="D102" s="397" t="s">
        <v>979</v>
      </c>
      <c r="E102" s="394" t="s">
        <v>590</v>
      </c>
      <c r="F102" s="394">
        <v>235</v>
      </c>
      <c r="G102" s="394">
        <v>140</v>
      </c>
      <c r="H102" s="394">
        <v>155</v>
      </c>
      <c r="I102" s="424" t="s">
        <v>919</v>
      </c>
      <c r="J102" s="400" t="s">
        <v>989</v>
      </c>
      <c r="K102" s="401">
        <f t="shared" ref="K102" si="97">H102-F102</f>
        <v>-80</v>
      </c>
      <c r="L102" s="402">
        <v>100</v>
      </c>
      <c r="M102" s="403">
        <f t="shared" ref="M102" si="98">(K102*N102)-L102</f>
        <v>-2100</v>
      </c>
      <c r="N102" s="401">
        <v>25</v>
      </c>
      <c r="O102" s="430" t="s">
        <v>600</v>
      </c>
      <c r="P102" s="404">
        <v>44662</v>
      </c>
      <c r="Q102" s="249"/>
      <c r="R102" s="250" t="s">
        <v>941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94">
        <v>17</v>
      </c>
      <c r="B103" s="404">
        <v>44662</v>
      </c>
      <c r="C103" s="396"/>
      <c r="D103" s="397" t="s">
        <v>988</v>
      </c>
      <c r="E103" s="394" t="s">
        <v>590</v>
      </c>
      <c r="F103" s="394">
        <v>71</v>
      </c>
      <c r="G103" s="394">
        <v>35</v>
      </c>
      <c r="H103" s="398">
        <v>35</v>
      </c>
      <c r="I103" s="399" t="s">
        <v>978</v>
      </c>
      <c r="J103" s="400" t="s">
        <v>1008</v>
      </c>
      <c r="K103" s="401">
        <f t="shared" ref="K103:K105" si="99">H103-F103</f>
        <v>-36</v>
      </c>
      <c r="L103" s="402">
        <v>100</v>
      </c>
      <c r="M103" s="403">
        <f t="shared" ref="M103:M105" si="100">(K103*N103)-L103</f>
        <v>-1900</v>
      </c>
      <c r="N103" s="401">
        <v>50</v>
      </c>
      <c r="O103" s="430" t="s">
        <v>600</v>
      </c>
      <c r="P103" s="404">
        <v>44663</v>
      </c>
      <c r="Q103" s="249"/>
      <c r="R103" s="250" t="s">
        <v>589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88">
        <v>18</v>
      </c>
      <c r="B104" s="355">
        <v>44663</v>
      </c>
      <c r="C104" s="390"/>
      <c r="D104" s="391" t="s">
        <v>1002</v>
      </c>
      <c r="E104" s="388" t="s">
        <v>590</v>
      </c>
      <c r="F104" s="388">
        <v>145</v>
      </c>
      <c r="G104" s="388">
        <v>45</v>
      </c>
      <c r="H104" s="392">
        <v>195</v>
      </c>
      <c r="I104" s="393" t="s">
        <v>1003</v>
      </c>
      <c r="J104" s="342" t="s">
        <v>992</v>
      </c>
      <c r="K104" s="330">
        <f t="shared" si="99"/>
        <v>50</v>
      </c>
      <c r="L104" s="343">
        <v>100</v>
      </c>
      <c r="M104" s="344">
        <f t="shared" si="100"/>
        <v>1150</v>
      </c>
      <c r="N104" s="330">
        <v>25</v>
      </c>
      <c r="O104" s="345" t="s">
        <v>588</v>
      </c>
      <c r="P104" s="355">
        <v>44663</v>
      </c>
      <c r="Q104" s="249"/>
      <c r="R104" s="250" t="s">
        <v>941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88">
        <v>19</v>
      </c>
      <c r="B105" s="355">
        <v>44663</v>
      </c>
      <c r="C105" s="390"/>
      <c r="D105" s="391" t="s">
        <v>1006</v>
      </c>
      <c r="E105" s="388" t="s">
        <v>590</v>
      </c>
      <c r="F105" s="388">
        <v>48.5</v>
      </c>
      <c r="G105" s="388">
        <v>18</v>
      </c>
      <c r="H105" s="392">
        <v>68.5</v>
      </c>
      <c r="I105" s="393" t="s">
        <v>1007</v>
      </c>
      <c r="J105" s="342" t="s">
        <v>906</v>
      </c>
      <c r="K105" s="330">
        <f t="shared" si="99"/>
        <v>20</v>
      </c>
      <c r="L105" s="343">
        <v>100</v>
      </c>
      <c r="M105" s="344">
        <f t="shared" si="100"/>
        <v>900</v>
      </c>
      <c r="N105" s="330">
        <v>50</v>
      </c>
      <c r="O105" s="345" t="s">
        <v>588</v>
      </c>
      <c r="P105" s="355">
        <v>44663</v>
      </c>
      <c r="Q105" s="249"/>
      <c r="R105" s="250" t="s">
        <v>589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88">
        <v>20</v>
      </c>
      <c r="B106" s="355">
        <v>44664</v>
      </c>
      <c r="C106" s="390"/>
      <c r="D106" s="391" t="s">
        <v>1018</v>
      </c>
      <c r="E106" s="388" t="s">
        <v>590</v>
      </c>
      <c r="F106" s="388">
        <v>26</v>
      </c>
      <c r="G106" s="388"/>
      <c r="H106" s="392">
        <v>46</v>
      </c>
      <c r="I106" s="393" t="s">
        <v>1019</v>
      </c>
      <c r="J106" s="342" t="s">
        <v>906</v>
      </c>
      <c r="K106" s="330">
        <f t="shared" ref="K106:K108" si="101">H106-F106</f>
        <v>20</v>
      </c>
      <c r="L106" s="343">
        <v>100</v>
      </c>
      <c r="M106" s="344">
        <f t="shared" ref="M106:M107" si="102">(K106*N106)-L106</f>
        <v>900</v>
      </c>
      <c r="N106" s="330">
        <v>50</v>
      </c>
      <c r="O106" s="345" t="s">
        <v>588</v>
      </c>
      <c r="P106" s="355">
        <v>44664</v>
      </c>
      <c r="Q106" s="249"/>
      <c r="R106" s="250" t="s">
        <v>941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94">
        <v>21</v>
      </c>
      <c r="B107" s="404">
        <v>44664</v>
      </c>
      <c r="C107" s="423"/>
      <c r="D107" s="397" t="s">
        <v>1020</v>
      </c>
      <c r="E107" s="394" t="s">
        <v>590</v>
      </c>
      <c r="F107" s="394">
        <v>29</v>
      </c>
      <c r="G107" s="394">
        <v>0</v>
      </c>
      <c r="H107" s="394">
        <v>0</v>
      </c>
      <c r="I107" s="424" t="s">
        <v>1019</v>
      </c>
      <c r="J107" s="400" t="s">
        <v>907</v>
      </c>
      <c r="K107" s="401">
        <f t="shared" si="101"/>
        <v>-29</v>
      </c>
      <c r="L107" s="402">
        <v>100</v>
      </c>
      <c r="M107" s="403">
        <f t="shared" si="102"/>
        <v>-1550</v>
      </c>
      <c r="N107" s="401">
        <v>50</v>
      </c>
      <c r="O107" s="430" t="s">
        <v>600</v>
      </c>
      <c r="P107" s="404">
        <v>44664</v>
      </c>
      <c r="Q107" s="249"/>
      <c r="R107" s="250" t="s">
        <v>941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480">
        <v>22</v>
      </c>
      <c r="B108" s="468">
        <v>44664</v>
      </c>
      <c r="C108" s="396"/>
      <c r="D108" s="397" t="s">
        <v>1021</v>
      </c>
      <c r="E108" s="394" t="s">
        <v>590</v>
      </c>
      <c r="F108" s="394">
        <v>360</v>
      </c>
      <c r="G108" s="394">
        <v>170</v>
      </c>
      <c r="H108" s="398">
        <v>170</v>
      </c>
      <c r="I108" s="399" t="s">
        <v>1022</v>
      </c>
      <c r="J108" s="400" t="s">
        <v>1066</v>
      </c>
      <c r="K108" s="401">
        <f t="shared" si="101"/>
        <v>-190</v>
      </c>
      <c r="L108" s="402">
        <v>100</v>
      </c>
      <c r="M108" s="472">
        <f>(130*25-200)</f>
        <v>3050</v>
      </c>
      <c r="N108" s="470">
        <v>25</v>
      </c>
      <c r="O108" s="466" t="s">
        <v>600</v>
      </c>
      <c r="P108" s="468">
        <v>44669</v>
      </c>
      <c r="Q108" s="249"/>
      <c r="R108" s="250" t="s">
        <v>589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481"/>
      <c r="B109" s="469"/>
      <c r="C109" s="396"/>
      <c r="D109" s="397" t="s">
        <v>1029</v>
      </c>
      <c r="E109" s="394" t="s">
        <v>899</v>
      </c>
      <c r="F109" s="394">
        <v>60</v>
      </c>
      <c r="G109" s="394"/>
      <c r="H109" s="398">
        <v>0</v>
      </c>
      <c r="I109" s="399"/>
      <c r="J109" s="400" t="s">
        <v>797</v>
      </c>
      <c r="K109" s="401">
        <v>60</v>
      </c>
      <c r="L109" s="402">
        <v>100</v>
      </c>
      <c r="M109" s="473"/>
      <c r="N109" s="471"/>
      <c r="O109" s="467"/>
      <c r="P109" s="469"/>
      <c r="Q109" s="249"/>
      <c r="R109" s="250" t="s">
        <v>589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405"/>
      <c r="B110" s="248"/>
      <c r="C110" s="406"/>
      <c r="D110" s="407"/>
      <c r="E110" s="405"/>
      <c r="F110" s="405"/>
      <c r="G110" s="405"/>
      <c r="H110" s="408"/>
      <c r="I110" s="409"/>
      <c r="J110" s="302"/>
      <c r="K110" s="252"/>
      <c r="L110" s="283"/>
      <c r="M110" s="284"/>
      <c r="N110" s="252"/>
      <c r="O110" s="348"/>
      <c r="P110" s="248"/>
      <c r="Q110" s="249"/>
      <c r="R110" s="250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301" customFormat="1" ht="12.75" customHeight="1">
      <c r="A111" s="383"/>
      <c r="B111" s="383"/>
      <c r="C111" s="383"/>
      <c r="D111" s="383"/>
      <c r="E111" s="383"/>
      <c r="F111" s="378"/>
      <c r="G111" s="383"/>
      <c r="H111" s="383"/>
      <c r="I111" s="383"/>
      <c r="J111" s="383"/>
      <c r="K111" s="379"/>
      <c r="L111" s="380"/>
      <c r="M111" s="381"/>
      <c r="N111" s="379"/>
      <c r="O111" s="382"/>
      <c r="P111" s="384"/>
      <c r="Q111" s="298"/>
      <c r="R111" s="299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300"/>
      <c r="AG111" s="300"/>
      <c r="AH111" s="300"/>
      <c r="AI111" s="300"/>
      <c r="AJ111" s="300"/>
      <c r="AK111" s="300"/>
      <c r="AL111" s="300"/>
    </row>
    <row r="112" spans="1:38" ht="14.25" customHeight="1">
      <c r="A112" s="151"/>
      <c r="B112" s="156"/>
      <c r="C112" s="156"/>
      <c r="D112" s="157"/>
      <c r="E112" s="151"/>
      <c r="F112" s="158"/>
      <c r="G112" s="151"/>
      <c r="H112" s="151"/>
      <c r="I112" s="151"/>
      <c r="J112" s="156"/>
      <c r="K112" s="159"/>
      <c r="L112" s="151"/>
      <c r="M112" s="151"/>
      <c r="N112" s="151"/>
      <c r="O112" s="160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94" t="s">
        <v>612</v>
      </c>
      <c r="B113" s="161"/>
      <c r="C113" s="161"/>
      <c r="D113" s="162"/>
      <c r="E113" s="135"/>
      <c r="F113" s="6"/>
      <c r="G113" s="6"/>
      <c r="H113" s="136"/>
      <c r="I113" s="163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5" t="s">
        <v>16</v>
      </c>
      <c r="B114" s="96" t="s">
        <v>565</v>
      </c>
      <c r="C114" s="96"/>
      <c r="D114" s="97" t="s">
        <v>576</v>
      </c>
      <c r="E114" s="96" t="s">
        <v>577</v>
      </c>
      <c r="F114" s="96" t="s">
        <v>578</v>
      </c>
      <c r="G114" s="96" t="s">
        <v>579</v>
      </c>
      <c r="H114" s="96" t="s">
        <v>580</v>
      </c>
      <c r="I114" s="96" t="s">
        <v>581</v>
      </c>
      <c r="J114" s="95" t="s">
        <v>582</v>
      </c>
      <c r="K114" s="139" t="s">
        <v>599</v>
      </c>
      <c r="L114" s="140" t="s">
        <v>584</v>
      </c>
      <c r="M114" s="98" t="s">
        <v>585</v>
      </c>
      <c r="N114" s="96" t="s">
        <v>586</v>
      </c>
      <c r="O114" s="97" t="s">
        <v>587</v>
      </c>
      <c r="P114" s="96" t="s">
        <v>819</v>
      </c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s="247" customFormat="1" ht="14.25" customHeight="1">
      <c r="A115" s="271">
        <v>1</v>
      </c>
      <c r="B115" s="272">
        <v>44488</v>
      </c>
      <c r="C115" s="273"/>
      <c r="D115" s="274" t="s">
        <v>137</v>
      </c>
      <c r="E115" s="275" t="s">
        <v>870</v>
      </c>
      <c r="F115" s="276">
        <v>235.25</v>
      </c>
      <c r="G115" s="276">
        <v>198</v>
      </c>
      <c r="H115" s="275"/>
      <c r="I115" s="277" t="s">
        <v>824</v>
      </c>
      <c r="J115" s="278" t="s">
        <v>591</v>
      </c>
      <c r="K115" s="278"/>
      <c r="L115" s="279"/>
      <c r="M115" s="280"/>
      <c r="N115" s="278"/>
      <c r="O115" s="281"/>
      <c r="P115" s="278"/>
      <c r="Q115" s="246"/>
      <c r="R115" s="1" t="s">
        <v>589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412">
        <v>2</v>
      </c>
      <c r="B116" s="413">
        <v>44651</v>
      </c>
      <c r="C116" s="414"/>
      <c r="D116" s="415" t="s">
        <v>437</v>
      </c>
      <c r="E116" s="416" t="s">
        <v>590</v>
      </c>
      <c r="F116" s="416">
        <v>379</v>
      </c>
      <c r="G116" s="416">
        <v>348</v>
      </c>
      <c r="H116" s="416">
        <v>406</v>
      </c>
      <c r="I116" s="416" t="s">
        <v>882</v>
      </c>
      <c r="J116" s="370" t="s">
        <v>947</v>
      </c>
      <c r="K116" s="370">
        <f t="shared" ref="K116" si="103">H116-F116</f>
        <v>27</v>
      </c>
      <c r="L116" s="371">
        <f t="shared" ref="L116" si="104">(F116*-0.7)/100</f>
        <v>-2.653</v>
      </c>
      <c r="M116" s="372">
        <f t="shared" ref="M116" si="105">(K116+L116)/F116</f>
        <v>6.4240105540897097E-2</v>
      </c>
      <c r="N116" s="370" t="s">
        <v>588</v>
      </c>
      <c r="O116" s="373">
        <v>44657</v>
      </c>
      <c r="P116" s="370">
        <f>VLOOKUP(D116,'MidCap Intra'!B86:C641,2,0)</f>
        <v>399.55</v>
      </c>
      <c r="Q116" s="246"/>
      <c r="R116" s="246" t="s">
        <v>589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17">
        <v>3</v>
      </c>
      <c r="B117" s="418">
        <v>44658</v>
      </c>
      <c r="C117" s="419"/>
      <c r="D117" s="274" t="s">
        <v>415</v>
      </c>
      <c r="E117" s="420" t="s">
        <v>590</v>
      </c>
      <c r="F117" s="420" t="s">
        <v>953</v>
      </c>
      <c r="G117" s="420">
        <v>398</v>
      </c>
      <c r="H117" s="420"/>
      <c r="I117" s="420" t="s">
        <v>954</v>
      </c>
      <c r="J117" s="278" t="s">
        <v>591</v>
      </c>
      <c r="K117" s="278"/>
      <c r="L117" s="279"/>
      <c r="M117" s="280"/>
      <c r="N117" s="278"/>
      <c r="O117" s="281"/>
      <c r="P117" s="278"/>
      <c r="Q117" s="246"/>
      <c r="R117" s="246" t="s">
        <v>589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ht="14.25" customHeight="1">
      <c r="A118" s="164"/>
      <c r="B118" s="141"/>
      <c r="C118" s="165"/>
      <c r="D118" s="100"/>
      <c r="E118" s="166"/>
      <c r="F118" s="166"/>
      <c r="G118" s="166"/>
      <c r="H118" s="166"/>
      <c r="I118" s="166"/>
      <c r="J118" s="166"/>
      <c r="K118" s="167"/>
      <c r="L118" s="168"/>
      <c r="M118" s="166"/>
      <c r="N118" s="169"/>
      <c r="O118" s="170"/>
      <c r="P118" s="170"/>
      <c r="R118" s="6"/>
      <c r="S118" s="41"/>
      <c r="T118" s="1"/>
      <c r="U118" s="1"/>
      <c r="V118" s="1"/>
      <c r="W118" s="1"/>
      <c r="X118" s="1"/>
      <c r="Y118" s="1"/>
      <c r="Z118" s="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</row>
    <row r="119" spans="1:38" ht="12.75" customHeight="1">
      <c r="A119" s="119" t="s">
        <v>592</v>
      </c>
      <c r="B119" s="119"/>
      <c r="C119" s="119"/>
      <c r="D119" s="119"/>
      <c r="E119" s="41"/>
      <c r="F119" s="127" t="s">
        <v>594</v>
      </c>
      <c r="G119" s="56"/>
      <c r="H119" s="56"/>
      <c r="I119" s="56"/>
      <c r="J119" s="6"/>
      <c r="K119" s="145"/>
      <c r="L119" s="146"/>
      <c r="M119" s="6"/>
      <c r="N119" s="109"/>
      <c r="O119" s="171"/>
      <c r="P119" s="1"/>
      <c r="Q119" s="1"/>
      <c r="R119" s="6"/>
      <c r="S119" s="1"/>
      <c r="T119" s="1"/>
      <c r="U119" s="1"/>
      <c r="V119" s="1"/>
      <c r="W119" s="1"/>
      <c r="X119" s="1"/>
      <c r="Y119" s="1"/>
    </row>
    <row r="120" spans="1:38" ht="12.75" customHeight="1">
      <c r="A120" s="126" t="s">
        <v>593</v>
      </c>
      <c r="B120" s="119"/>
      <c r="C120" s="119"/>
      <c r="D120" s="119"/>
      <c r="E120" s="6"/>
      <c r="F120" s="127" t="s">
        <v>596</v>
      </c>
      <c r="G120" s="6"/>
      <c r="H120" s="6" t="s">
        <v>815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26"/>
      <c r="B121" s="119"/>
      <c r="C121" s="119"/>
      <c r="D121" s="119"/>
      <c r="E121" s="6"/>
      <c r="F121" s="127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"/>
      <c r="B122" s="134" t="s">
        <v>613</v>
      </c>
      <c r="C122" s="134"/>
      <c r="D122" s="134"/>
      <c r="E122" s="134"/>
      <c r="F122" s="135"/>
      <c r="G122" s="6"/>
      <c r="H122" s="6"/>
      <c r="I122" s="136"/>
      <c r="J122" s="137"/>
      <c r="K122" s="138"/>
      <c r="L122" s="137"/>
      <c r="M122" s="6"/>
      <c r="N122" s="1"/>
      <c r="O122" s="1"/>
      <c r="Q122" s="1"/>
      <c r="R122" s="5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5" t="s">
        <v>16</v>
      </c>
      <c r="B123" s="96" t="s">
        <v>565</v>
      </c>
      <c r="C123" s="96"/>
      <c r="D123" s="97" t="s">
        <v>576</v>
      </c>
      <c r="E123" s="96" t="s">
        <v>577</v>
      </c>
      <c r="F123" s="96" t="s">
        <v>578</v>
      </c>
      <c r="G123" s="96" t="s">
        <v>598</v>
      </c>
      <c r="H123" s="96" t="s">
        <v>580</v>
      </c>
      <c r="I123" s="96" t="s">
        <v>581</v>
      </c>
      <c r="J123" s="172" t="s">
        <v>582</v>
      </c>
      <c r="K123" s="139" t="s">
        <v>599</v>
      </c>
      <c r="L123" s="149" t="s">
        <v>607</v>
      </c>
      <c r="M123" s="96" t="s">
        <v>608</v>
      </c>
      <c r="N123" s="140" t="s">
        <v>584</v>
      </c>
      <c r="O123" s="98" t="s">
        <v>585</v>
      </c>
      <c r="P123" s="96" t="s">
        <v>586</v>
      </c>
      <c r="Q123" s="97" t="s">
        <v>587</v>
      </c>
      <c r="R123" s="56"/>
      <c r="S123" s="1"/>
      <c r="T123" s="1"/>
      <c r="U123" s="1"/>
      <c r="V123" s="1"/>
      <c r="W123" s="1"/>
      <c r="X123" s="1"/>
      <c r="Y123" s="1"/>
      <c r="Z123" s="1"/>
    </row>
    <row r="124" spans="1:38" ht="14.25" customHeight="1">
      <c r="A124" s="101"/>
      <c r="B124" s="102"/>
      <c r="C124" s="173"/>
      <c r="D124" s="103"/>
      <c r="E124" s="104"/>
      <c r="F124" s="174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144"/>
      <c r="S124" s="113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8" ht="14.25" customHeight="1">
      <c r="A125" s="101"/>
      <c r="B125" s="102"/>
      <c r="C125" s="173"/>
      <c r="D125" s="103"/>
      <c r="E125" s="104"/>
      <c r="F125" s="174"/>
      <c r="G125" s="101"/>
      <c r="H125" s="104"/>
      <c r="I125" s="105"/>
      <c r="J125" s="175"/>
      <c r="K125" s="175"/>
      <c r="L125" s="176"/>
      <c r="M125" s="99"/>
      <c r="N125" s="176"/>
      <c r="O125" s="177"/>
      <c r="P125" s="178"/>
      <c r="Q125" s="179"/>
      <c r="R125" s="144"/>
      <c r="S125" s="113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8" ht="14.25" customHeight="1">
      <c r="A126" s="101"/>
      <c r="B126" s="102"/>
      <c r="C126" s="173"/>
      <c r="D126" s="103"/>
      <c r="E126" s="104"/>
      <c r="F126" s="174"/>
      <c r="G126" s="101"/>
      <c r="H126" s="104"/>
      <c r="I126" s="105"/>
      <c r="J126" s="175"/>
      <c r="K126" s="175"/>
      <c r="L126" s="176"/>
      <c r="M126" s="99"/>
      <c r="N126" s="176"/>
      <c r="O126" s="177"/>
      <c r="P126" s="178"/>
      <c r="Q126" s="17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1"/>
      <c r="B127" s="102"/>
      <c r="C127" s="173"/>
      <c r="D127" s="103"/>
      <c r="E127" s="104"/>
      <c r="F127" s="175"/>
      <c r="G127" s="101"/>
      <c r="H127" s="104"/>
      <c r="I127" s="105"/>
      <c r="J127" s="175"/>
      <c r="K127" s="175"/>
      <c r="L127" s="176"/>
      <c r="M127" s="99"/>
      <c r="N127" s="176"/>
      <c r="O127" s="177"/>
      <c r="P127" s="178"/>
      <c r="Q127" s="17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1"/>
      <c r="B128" s="102"/>
      <c r="C128" s="173"/>
      <c r="D128" s="103"/>
      <c r="E128" s="104"/>
      <c r="F128" s="175"/>
      <c r="G128" s="101"/>
      <c r="H128" s="104"/>
      <c r="I128" s="105"/>
      <c r="J128" s="175"/>
      <c r="K128" s="175"/>
      <c r="L128" s="176"/>
      <c r="M128" s="99"/>
      <c r="N128" s="176"/>
      <c r="O128" s="177"/>
      <c r="P128" s="178"/>
      <c r="Q128" s="17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1"/>
      <c r="B129" s="102"/>
      <c r="C129" s="173"/>
      <c r="D129" s="103"/>
      <c r="E129" s="104"/>
      <c r="F129" s="174"/>
      <c r="G129" s="101"/>
      <c r="H129" s="104"/>
      <c r="I129" s="105"/>
      <c r="J129" s="175"/>
      <c r="K129" s="175"/>
      <c r="L129" s="176"/>
      <c r="M129" s="99"/>
      <c r="N129" s="176"/>
      <c r="O129" s="177"/>
      <c r="P129" s="178"/>
      <c r="Q129" s="179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1"/>
      <c r="B130" s="102"/>
      <c r="C130" s="173"/>
      <c r="D130" s="103"/>
      <c r="E130" s="104"/>
      <c r="F130" s="174"/>
      <c r="G130" s="101"/>
      <c r="H130" s="104"/>
      <c r="I130" s="105"/>
      <c r="J130" s="175"/>
      <c r="K130" s="175"/>
      <c r="L130" s="175"/>
      <c r="M130" s="175"/>
      <c r="N130" s="176"/>
      <c r="O130" s="180"/>
      <c r="P130" s="178"/>
      <c r="Q130" s="179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01"/>
      <c r="B131" s="102"/>
      <c r="C131" s="173"/>
      <c r="D131" s="103"/>
      <c r="E131" s="104"/>
      <c r="F131" s="175"/>
      <c r="G131" s="101"/>
      <c r="H131" s="104"/>
      <c r="I131" s="105"/>
      <c r="J131" s="175"/>
      <c r="K131" s="175"/>
      <c r="L131" s="176"/>
      <c r="M131" s="99"/>
      <c r="N131" s="176"/>
      <c r="O131" s="177"/>
      <c r="P131" s="178"/>
      <c r="Q131" s="179"/>
      <c r="R131" s="144"/>
      <c r="S131" s="113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01"/>
      <c r="B132" s="102"/>
      <c r="C132" s="173"/>
      <c r="D132" s="103"/>
      <c r="E132" s="104"/>
      <c r="F132" s="174"/>
      <c r="G132" s="101"/>
      <c r="H132" s="104"/>
      <c r="I132" s="105"/>
      <c r="J132" s="181"/>
      <c r="K132" s="181"/>
      <c r="L132" s="181"/>
      <c r="M132" s="181"/>
      <c r="N132" s="182"/>
      <c r="O132" s="177"/>
      <c r="P132" s="106"/>
      <c r="Q132" s="179"/>
      <c r="R132" s="144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126"/>
      <c r="B133" s="119"/>
      <c r="C133" s="119"/>
      <c r="D133" s="119"/>
      <c r="E133" s="6"/>
      <c r="F133" s="127"/>
      <c r="G133" s="6"/>
      <c r="H133" s="6"/>
      <c r="I133" s="6"/>
      <c r="J133" s="1"/>
      <c r="K133" s="6"/>
      <c r="L133" s="6"/>
      <c r="M133" s="6"/>
      <c r="N133" s="1"/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26"/>
      <c r="B134" s="119"/>
      <c r="C134" s="119"/>
      <c r="D134" s="119"/>
      <c r="E134" s="6"/>
      <c r="F134" s="127"/>
      <c r="G134" s="56"/>
      <c r="H134" s="41"/>
      <c r="I134" s="56"/>
      <c r="J134" s="6"/>
      <c r="K134" s="145"/>
      <c r="L134" s="146"/>
      <c r="M134" s="6"/>
      <c r="N134" s="109"/>
      <c r="O134" s="147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56"/>
      <c r="B135" s="108"/>
      <c r="C135" s="108"/>
      <c r="D135" s="41"/>
      <c r="E135" s="56"/>
      <c r="F135" s="56"/>
      <c r="G135" s="56"/>
      <c r="H135" s="41"/>
      <c r="I135" s="56"/>
      <c r="J135" s="6"/>
      <c r="K135" s="145"/>
      <c r="L135" s="146"/>
      <c r="M135" s="6"/>
      <c r="N135" s="109"/>
      <c r="O135" s="147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41"/>
      <c r="B136" s="183" t="s">
        <v>614</v>
      </c>
      <c r="C136" s="183"/>
      <c r="D136" s="183"/>
      <c r="E136" s="183"/>
      <c r="F136" s="6"/>
      <c r="G136" s="6"/>
      <c r="H136" s="137"/>
      <c r="I136" s="6"/>
      <c r="J136" s="137"/>
      <c r="K136" s="138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95" t="s">
        <v>16</v>
      </c>
      <c r="B137" s="96" t="s">
        <v>565</v>
      </c>
      <c r="C137" s="96"/>
      <c r="D137" s="97" t="s">
        <v>576</v>
      </c>
      <c r="E137" s="96" t="s">
        <v>577</v>
      </c>
      <c r="F137" s="96" t="s">
        <v>578</v>
      </c>
      <c r="G137" s="96" t="s">
        <v>615</v>
      </c>
      <c r="H137" s="96" t="s">
        <v>616</v>
      </c>
      <c r="I137" s="96" t="s">
        <v>581</v>
      </c>
      <c r="J137" s="184" t="s">
        <v>582</v>
      </c>
      <c r="K137" s="96" t="s">
        <v>583</v>
      </c>
      <c r="L137" s="96" t="s">
        <v>617</v>
      </c>
      <c r="M137" s="96" t="s">
        <v>586</v>
      </c>
      <c r="N137" s="97" t="s">
        <v>587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85">
        <v>1</v>
      </c>
      <c r="B138" s="186">
        <v>41579</v>
      </c>
      <c r="C138" s="186"/>
      <c r="D138" s="187" t="s">
        <v>618</v>
      </c>
      <c r="E138" s="188" t="s">
        <v>619</v>
      </c>
      <c r="F138" s="189">
        <v>82</v>
      </c>
      <c r="G138" s="188" t="s">
        <v>620</v>
      </c>
      <c r="H138" s="188">
        <v>100</v>
      </c>
      <c r="I138" s="190">
        <v>100</v>
      </c>
      <c r="J138" s="191" t="s">
        <v>621</v>
      </c>
      <c r="K138" s="192">
        <f t="shared" ref="K138:K190" si="106">H138-F138</f>
        <v>18</v>
      </c>
      <c r="L138" s="193">
        <f t="shared" ref="L138:L190" si="107">K138/F138</f>
        <v>0.21951219512195122</v>
      </c>
      <c r="M138" s="188" t="s">
        <v>588</v>
      </c>
      <c r="N138" s="194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85">
        <v>2</v>
      </c>
      <c r="B139" s="186">
        <v>41794</v>
      </c>
      <c r="C139" s="186"/>
      <c r="D139" s="187" t="s">
        <v>622</v>
      </c>
      <c r="E139" s="188" t="s">
        <v>590</v>
      </c>
      <c r="F139" s="189">
        <v>257</v>
      </c>
      <c r="G139" s="188" t="s">
        <v>620</v>
      </c>
      <c r="H139" s="188">
        <v>300</v>
      </c>
      <c r="I139" s="190">
        <v>300</v>
      </c>
      <c r="J139" s="191" t="s">
        <v>621</v>
      </c>
      <c r="K139" s="192">
        <f t="shared" si="106"/>
        <v>43</v>
      </c>
      <c r="L139" s="193">
        <f t="shared" si="107"/>
        <v>0.16731517509727625</v>
      </c>
      <c r="M139" s="188" t="s">
        <v>588</v>
      </c>
      <c r="N139" s="194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85">
        <v>3</v>
      </c>
      <c r="B140" s="186">
        <v>41828</v>
      </c>
      <c r="C140" s="186"/>
      <c r="D140" s="187" t="s">
        <v>623</v>
      </c>
      <c r="E140" s="188" t="s">
        <v>590</v>
      </c>
      <c r="F140" s="189">
        <v>393</v>
      </c>
      <c r="G140" s="188" t="s">
        <v>620</v>
      </c>
      <c r="H140" s="188">
        <v>468</v>
      </c>
      <c r="I140" s="190">
        <v>468</v>
      </c>
      <c r="J140" s="191" t="s">
        <v>621</v>
      </c>
      <c r="K140" s="192">
        <f t="shared" si="106"/>
        <v>75</v>
      </c>
      <c r="L140" s="193">
        <f t="shared" si="107"/>
        <v>0.19083969465648856</v>
      </c>
      <c r="M140" s="188" t="s">
        <v>588</v>
      </c>
      <c r="N140" s="194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85">
        <v>4</v>
      </c>
      <c r="B141" s="186">
        <v>41857</v>
      </c>
      <c r="C141" s="186"/>
      <c r="D141" s="187" t="s">
        <v>624</v>
      </c>
      <c r="E141" s="188" t="s">
        <v>590</v>
      </c>
      <c r="F141" s="189">
        <v>205</v>
      </c>
      <c r="G141" s="188" t="s">
        <v>620</v>
      </c>
      <c r="H141" s="188">
        <v>275</v>
      </c>
      <c r="I141" s="190">
        <v>250</v>
      </c>
      <c r="J141" s="191" t="s">
        <v>621</v>
      </c>
      <c r="K141" s="192">
        <f t="shared" si="106"/>
        <v>70</v>
      </c>
      <c r="L141" s="193">
        <f t="shared" si="107"/>
        <v>0.34146341463414637</v>
      </c>
      <c r="M141" s="188" t="s">
        <v>588</v>
      </c>
      <c r="N141" s="194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5</v>
      </c>
      <c r="B142" s="186">
        <v>41886</v>
      </c>
      <c r="C142" s="186"/>
      <c r="D142" s="187" t="s">
        <v>625</v>
      </c>
      <c r="E142" s="188" t="s">
        <v>590</v>
      </c>
      <c r="F142" s="189">
        <v>162</v>
      </c>
      <c r="G142" s="188" t="s">
        <v>620</v>
      </c>
      <c r="H142" s="188">
        <v>190</v>
      </c>
      <c r="I142" s="190">
        <v>190</v>
      </c>
      <c r="J142" s="191" t="s">
        <v>621</v>
      </c>
      <c r="K142" s="192">
        <f t="shared" si="106"/>
        <v>28</v>
      </c>
      <c r="L142" s="193">
        <f t="shared" si="107"/>
        <v>0.1728395061728395</v>
      </c>
      <c r="M142" s="188" t="s">
        <v>588</v>
      </c>
      <c r="N142" s="194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6</v>
      </c>
      <c r="B143" s="186">
        <v>41886</v>
      </c>
      <c r="C143" s="186"/>
      <c r="D143" s="187" t="s">
        <v>626</v>
      </c>
      <c r="E143" s="188" t="s">
        <v>590</v>
      </c>
      <c r="F143" s="189">
        <v>75</v>
      </c>
      <c r="G143" s="188" t="s">
        <v>620</v>
      </c>
      <c r="H143" s="188">
        <v>91.5</v>
      </c>
      <c r="I143" s="190" t="s">
        <v>627</v>
      </c>
      <c r="J143" s="191" t="s">
        <v>628</v>
      </c>
      <c r="K143" s="192">
        <f t="shared" si="106"/>
        <v>16.5</v>
      </c>
      <c r="L143" s="193">
        <f t="shared" si="107"/>
        <v>0.22</v>
      </c>
      <c r="M143" s="188" t="s">
        <v>588</v>
      </c>
      <c r="N143" s="194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7</v>
      </c>
      <c r="B144" s="186">
        <v>41913</v>
      </c>
      <c r="C144" s="186"/>
      <c r="D144" s="187" t="s">
        <v>629</v>
      </c>
      <c r="E144" s="188" t="s">
        <v>590</v>
      </c>
      <c r="F144" s="189">
        <v>850</v>
      </c>
      <c r="G144" s="188" t="s">
        <v>620</v>
      </c>
      <c r="H144" s="188">
        <v>982.5</v>
      </c>
      <c r="I144" s="190">
        <v>1050</v>
      </c>
      <c r="J144" s="191" t="s">
        <v>630</v>
      </c>
      <c r="K144" s="192">
        <f t="shared" si="106"/>
        <v>132.5</v>
      </c>
      <c r="L144" s="193">
        <f t="shared" si="107"/>
        <v>0.15588235294117647</v>
      </c>
      <c r="M144" s="188" t="s">
        <v>588</v>
      </c>
      <c r="N144" s="194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8</v>
      </c>
      <c r="B145" s="186">
        <v>41913</v>
      </c>
      <c r="C145" s="186"/>
      <c r="D145" s="187" t="s">
        <v>631</v>
      </c>
      <c r="E145" s="188" t="s">
        <v>590</v>
      </c>
      <c r="F145" s="189">
        <v>475</v>
      </c>
      <c r="G145" s="188" t="s">
        <v>620</v>
      </c>
      <c r="H145" s="188">
        <v>515</v>
      </c>
      <c r="I145" s="190">
        <v>600</v>
      </c>
      <c r="J145" s="191" t="s">
        <v>632</v>
      </c>
      <c r="K145" s="192">
        <f t="shared" si="106"/>
        <v>40</v>
      </c>
      <c r="L145" s="193">
        <f t="shared" si="107"/>
        <v>8.4210526315789472E-2</v>
      </c>
      <c r="M145" s="188" t="s">
        <v>588</v>
      </c>
      <c r="N145" s="19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9</v>
      </c>
      <c r="B146" s="186">
        <v>41913</v>
      </c>
      <c r="C146" s="186"/>
      <c r="D146" s="187" t="s">
        <v>633</v>
      </c>
      <c r="E146" s="188" t="s">
        <v>590</v>
      </c>
      <c r="F146" s="189">
        <v>86</v>
      </c>
      <c r="G146" s="188" t="s">
        <v>620</v>
      </c>
      <c r="H146" s="188">
        <v>99</v>
      </c>
      <c r="I146" s="190">
        <v>140</v>
      </c>
      <c r="J146" s="191" t="s">
        <v>634</v>
      </c>
      <c r="K146" s="192">
        <f t="shared" si="106"/>
        <v>13</v>
      </c>
      <c r="L146" s="193">
        <f t="shared" si="107"/>
        <v>0.15116279069767441</v>
      </c>
      <c r="M146" s="188" t="s">
        <v>588</v>
      </c>
      <c r="N146" s="19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10</v>
      </c>
      <c r="B147" s="186">
        <v>41926</v>
      </c>
      <c r="C147" s="186"/>
      <c r="D147" s="187" t="s">
        <v>635</v>
      </c>
      <c r="E147" s="188" t="s">
        <v>590</v>
      </c>
      <c r="F147" s="189">
        <v>496.6</v>
      </c>
      <c r="G147" s="188" t="s">
        <v>620</v>
      </c>
      <c r="H147" s="188">
        <v>621</v>
      </c>
      <c r="I147" s="190">
        <v>580</v>
      </c>
      <c r="J147" s="191" t="s">
        <v>621</v>
      </c>
      <c r="K147" s="192">
        <f t="shared" si="106"/>
        <v>124.39999999999998</v>
      </c>
      <c r="L147" s="193">
        <f t="shared" si="107"/>
        <v>0.25050342327829234</v>
      </c>
      <c r="M147" s="188" t="s">
        <v>588</v>
      </c>
      <c r="N147" s="194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11</v>
      </c>
      <c r="B148" s="186">
        <v>41926</v>
      </c>
      <c r="C148" s="186"/>
      <c r="D148" s="187" t="s">
        <v>636</v>
      </c>
      <c r="E148" s="188" t="s">
        <v>590</v>
      </c>
      <c r="F148" s="189">
        <v>2481.9</v>
      </c>
      <c r="G148" s="188" t="s">
        <v>620</v>
      </c>
      <c r="H148" s="188">
        <v>2840</v>
      </c>
      <c r="I148" s="190">
        <v>2870</v>
      </c>
      <c r="J148" s="191" t="s">
        <v>637</v>
      </c>
      <c r="K148" s="192">
        <f t="shared" si="106"/>
        <v>358.09999999999991</v>
      </c>
      <c r="L148" s="193">
        <f t="shared" si="107"/>
        <v>0.14428462065353154</v>
      </c>
      <c r="M148" s="188" t="s">
        <v>588</v>
      </c>
      <c r="N148" s="194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12</v>
      </c>
      <c r="B149" s="186">
        <v>41928</v>
      </c>
      <c r="C149" s="186"/>
      <c r="D149" s="187" t="s">
        <v>638</v>
      </c>
      <c r="E149" s="188" t="s">
        <v>590</v>
      </c>
      <c r="F149" s="189">
        <v>84.5</v>
      </c>
      <c r="G149" s="188" t="s">
        <v>620</v>
      </c>
      <c r="H149" s="188">
        <v>93</v>
      </c>
      <c r="I149" s="190">
        <v>110</v>
      </c>
      <c r="J149" s="191" t="s">
        <v>639</v>
      </c>
      <c r="K149" s="192">
        <f t="shared" si="106"/>
        <v>8.5</v>
      </c>
      <c r="L149" s="193">
        <f t="shared" si="107"/>
        <v>0.10059171597633136</v>
      </c>
      <c r="M149" s="188" t="s">
        <v>588</v>
      </c>
      <c r="N149" s="19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13</v>
      </c>
      <c r="B150" s="186">
        <v>41928</v>
      </c>
      <c r="C150" s="186"/>
      <c r="D150" s="187" t="s">
        <v>640</v>
      </c>
      <c r="E150" s="188" t="s">
        <v>590</v>
      </c>
      <c r="F150" s="189">
        <v>401</v>
      </c>
      <c r="G150" s="188" t="s">
        <v>620</v>
      </c>
      <c r="H150" s="188">
        <v>428</v>
      </c>
      <c r="I150" s="190">
        <v>450</v>
      </c>
      <c r="J150" s="191" t="s">
        <v>641</v>
      </c>
      <c r="K150" s="192">
        <f t="shared" si="106"/>
        <v>27</v>
      </c>
      <c r="L150" s="193">
        <f t="shared" si="107"/>
        <v>6.7331670822942641E-2</v>
      </c>
      <c r="M150" s="188" t="s">
        <v>588</v>
      </c>
      <c r="N150" s="194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14</v>
      </c>
      <c r="B151" s="186">
        <v>41928</v>
      </c>
      <c r="C151" s="186"/>
      <c r="D151" s="187" t="s">
        <v>642</v>
      </c>
      <c r="E151" s="188" t="s">
        <v>590</v>
      </c>
      <c r="F151" s="189">
        <v>101</v>
      </c>
      <c r="G151" s="188" t="s">
        <v>620</v>
      </c>
      <c r="H151" s="188">
        <v>112</v>
      </c>
      <c r="I151" s="190">
        <v>120</v>
      </c>
      <c r="J151" s="191" t="s">
        <v>643</v>
      </c>
      <c r="K151" s="192">
        <f t="shared" si="106"/>
        <v>11</v>
      </c>
      <c r="L151" s="193">
        <f t="shared" si="107"/>
        <v>0.10891089108910891</v>
      </c>
      <c r="M151" s="188" t="s">
        <v>588</v>
      </c>
      <c r="N151" s="19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15</v>
      </c>
      <c r="B152" s="186">
        <v>41954</v>
      </c>
      <c r="C152" s="186"/>
      <c r="D152" s="187" t="s">
        <v>644</v>
      </c>
      <c r="E152" s="188" t="s">
        <v>590</v>
      </c>
      <c r="F152" s="189">
        <v>59</v>
      </c>
      <c r="G152" s="188" t="s">
        <v>620</v>
      </c>
      <c r="H152" s="188">
        <v>76</v>
      </c>
      <c r="I152" s="190">
        <v>76</v>
      </c>
      <c r="J152" s="191" t="s">
        <v>621</v>
      </c>
      <c r="K152" s="192">
        <f t="shared" si="106"/>
        <v>17</v>
      </c>
      <c r="L152" s="193">
        <f t="shared" si="107"/>
        <v>0.28813559322033899</v>
      </c>
      <c r="M152" s="188" t="s">
        <v>588</v>
      </c>
      <c r="N152" s="194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16</v>
      </c>
      <c r="B153" s="186">
        <v>41954</v>
      </c>
      <c r="C153" s="186"/>
      <c r="D153" s="187" t="s">
        <v>633</v>
      </c>
      <c r="E153" s="188" t="s">
        <v>590</v>
      </c>
      <c r="F153" s="189">
        <v>99</v>
      </c>
      <c r="G153" s="188" t="s">
        <v>620</v>
      </c>
      <c r="H153" s="188">
        <v>120</v>
      </c>
      <c r="I153" s="190">
        <v>120</v>
      </c>
      <c r="J153" s="191" t="s">
        <v>601</v>
      </c>
      <c r="K153" s="192">
        <f t="shared" si="106"/>
        <v>21</v>
      </c>
      <c r="L153" s="193">
        <f t="shared" si="107"/>
        <v>0.21212121212121213</v>
      </c>
      <c r="M153" s="188" t="s">
        <v>588</v>
      </c>
      <c r="N153" s="194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17</v>
      </c>
      <c r="B154" s="186">
        <v>41956</v>
      </c>
      <c r="C154" s="186"/>
      <c r="D154" s="187" t="s">
        <v>645</v>
      </c>
      <c r="E154" s="188" t="s">
        <v>590</v>
      </c>
      <c r="F154" s="189">
        <v>22</v>
      </c>
      <c r="G154" s="188" t="s">
        <v>620</v>
      </c>
      <c r="H154" s="188">
        <v>33.549999999999997</v>
      </c>
      <c r="I154" s="190">
        <v>32</v>
      </c>
      <c r="J154" s="191" t="s">
        <v>646</v>
      </c>
      <c r="K154" s="192">
        <f t="shared" si="106"/>
        <v>11.549999999999997</v>
      </c>
      <c r="L154" s="193">
        <f t="shared" si="107"/>
        <v>0.52499999999999991</v>
      </c>
      <c r="M154" s="188" t="s">
        <v>588</v>
      </c>
      <c r="N154" s="194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18</v>
      </c>
      <c r="B155" s="186">
        <v>41976</v>
      </c>
      <c r="C155" s="186"/>
      <c r="D155" s="187" t="s">
        <v>647</v>
      </c>
      <c r="E155" s="188" t="s">
        <v>590</v>
      </c>
      <c r="F155" s="189">
        <v>440</v>
      </c>
      <c r="G155" s="188" t="s">
        <v>620</v>
      </c>
      <c r="H155" s="188">
        <v>520</v>
      </c>
      <c r="I155" s="190">
        <v>520</v>
      </c>
      <c r="J155" s="191" t="s">
        <v>648</v>
      </c>
      <c r="K155" s="192">
        <f t="shared" si="106"/>
        <v>80</v>
      </c>
      <c r="L155" s="193">
        <f t="shared" si="107"/>
        <v>0.18181818181818182</v>
      </c>
      <c r="M155" s="188" t="s">
        <v>588</v>
      </c>
      <c r="N155" s="194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19</v>
      </c>
      <c r="B156" s="186">
        <v>41976</v>
      </c>
      <c r="C156" s="186"/>
      <c r="D156" s="187" t="s">
        <v>649</v>
      </c>
      <c r="E156" s="188" t="s">
        <v>590</v>
      </c>
      <c r="F156" s="189">
        <v>360</v>
      </c>
      <c r="G156" s="188" t="s">
        <v>620</v>
      </c>
      <c r="H156" s="188">
        <v>427</v>
      </c>
      <c r="I156" s="190">
        <v>425</v>
      </c>
      <c r="J156" s="191" t="s">
        <v>650</v>
      </c>
      <c r="K156" s="192">
        <f t="shared" si="106"/>
        <v>67</v>
      </c>
      <c r="L156" s="193">
        <f t="shared" si="107"/>
        <v>0.18611111111111112</v>
      </c>
      <c r="M156" s="188" t="s">
        <v>588</v>
      </c>
      <c r="N156" s="194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20</v>
      </c>
      <c r="B157" s="186">
        <v>42012</v>
      </c>
      <c r="C157" s="186"/>
      <c r="D157" s="187" t="s">
        <v>651</v>
      </c>
      <c r="E157" s="188" t="s">
        <v>590</v>
      </c>
      <c r="F157" s="189">
        <v>360</v>
      </c>
      <c r="G157" s="188" t="s">
        <v>620</v>
      </c>
      <c r="H157" s="188">
        <v>455</v>
      </c>
      <c r="I157" s="190">
        <v>420</v>
      </c>
      <c r="J157" s="191" t="s">
        <v>652</v>
      </c>
      <c r="K157" s="192">
        <f t="shared" si="106"/>
        <v>95</v>
      </c>
      <c r="L157" s="193">
        <f t="shared" si="107"/>
        <v>0.2638888888888889</v>
      </c>
      <c r="M157" s="188" t="s">
        <v>588</v>
      </c>
      <c r="N157" s="194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21</v>
      </c>
      <c r="B158" s="186">
        <v>42012</v>
      </c>
      <c r="C158" s="186"/>
      <c r="D158" s="187" t="s">
        <v>653</v>
      </c>
      <c r="E158" s="188" t="s">
        <v>590</v>
      </c>
      <c r="F158" s="189">
        <v>130</v>
      </c>
      <c r="G158" s="188"/>
      <c r="H158" s="188">
        <v>175.5</v>
      </c>
      <c r="I158" s="190">
        <v>165</v>
      </c>
      <c r="J158" s="191" t="s">
        <v>654</v>
      </c>
      <c r="K158" s="192">
        <f t="shared" si="106"/>
        <v>45.5</v>
      </c>
      <c r="L158" s="193">
        <f t="shared" si="107"/>
        <v>0.35</v>
      </c>
      <c r="M158" s="188" t="s">
        <v>588</v>
      </c>
      <c r="N158" s="194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22</v>
      </c>
      <c r="B159" s="186">
        <v>42040</v>
      </c>
      <c r="C159" s="186"/>
      <c r="D159" s="187" t="s">
        <v>381</v>
      </c>
      <c r="E159" s="188" t="s">
        <v>619</v>
      </c>
      <c r="F159" s="189">
        <v>98</v>
      </c>
      <c r="G159" s="188"/>
      <c r="H159" s="188">
        <v>120</v>
      </c>
      <c r="I159" s="190">
        <v>120</v>
      </c>
      <c r="J159" s="191" t="s">
        <v>621</v>
      </c>
      <c r="K159" s="192">
        <f t="shared" si="106"/>
        <v>22</v>
      </c>
      <c r="L159" s="193">
        <f t="shared" si="107"/>
        <v>0.22448979591836735</v>
      </c>
      <c r="M159" s="188" t="s">
        <v>588</v>
      </c>
      <c r="N159" s="194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23</v>
      </c>
      <c r="B160" s="186">
        <v>42040</v>
      </c>
      <c r="C160" s="186"/>
      <c r="D160" s="187" t="s">
        <v>655</v>
      </c>
      <c r="E160" s="188" t="s">
        <v>619</v>
      </c>
      <c r="F160" s="189">
        <v>196</v>
      </c>
      <c r="G160" s="188"/>
      <c r="H160" s="188">
        <v>262</v>
      </c>
      <c r="I160" s="190">
        <v>255</v>
      </c>
      <c r="J160" s="191" t="s">
        <v>621</v>
      </c>
      <c r="K160" s="192">
        <f t="shared" si="106"/>
        <v>66</v>
      </c>
      <c r="L160" s="193">
        <f t="shared" si="107"/>
        <v>0.33673469387755101</v>
      </c>
      <c r="M160" s="188" t="s">
        <v>588</v>
      </c>
      <c r="N160" s="194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24</v>
      </c>
      <c r="B161" s="196">
        <v>42067</v>
      </c>
      <c r="C161" s="196"/>
      <c r="D161" s="197" t="s">
        <v>380</v>
      </c>
      <c r="E161" s="198" t="s">
        <v>619</v>
      </c>
      <c r="F161" s="199">
        <v>235</v>
      </c>
      <c r="G161" s="199"/>
      <c r="H161" s="200">
        <v>77</v>
      </c>
      <c r="I161" s="200" t="s">
        <v>656</v>
      </c>
      <c r="J161" s="201" t="s">
        <v>657</v>
      </c>
      <c r="K161" s="202">
        <f t="shared" si="106"/>
        <v>-158</v>
      </c>
      <c r="L161" s="203">
        <f t="shared" si="107"/>
        <v>-0.67234042553191486</v>
      </c>
      <c r="M161" s="199" t="s">
        <v>600</v>
      </c>
      <c r="N161" s="19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25</v>
      </c>
      <c r="B162" s="186">
        <v>42067</v>
      </c>
      <c r="C162" s="186"/>
      <c r="D162" s="187" t="s">
        <v>658</v>
      </c>
      <c r="E162" s="188" t="s">
        <v>619</v>
      </c>
      <c r="F162" s="189">
        <v>185</v>
      </c>
      <c r="G162" s="188"/>
      <c r="H162" s="188">
        <v>224</v>
      </c>
      <c r="I162" s="190" t="s">
        <v>659</v>
      </c>
      <c r="J162" s="191" t="s">
        <v>621</v>
      </c>
      <c r="K162" s="192">
        <f t="shared" si="106"/>
        <v>39</v>
      </c>
      <c r="L162" s="193">
        <f t="shared" si="107"/>
        <v>0.21081081081081082</v>
      </c>
      <c r="M162" s="188" t="s">
        <v>588</v>
      </c>
      <c r="N162" s="194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26</v>
      </c>
      <c r="B163" s="196">
        <v>42090</v>
      </c>
      <c r="C163" s="196"/>
      <c r="D163" s="204" t="s">
        <v>660</v>
      </c>
      <c r="E163" s="199" t="s">
        <v>619</v>
      </c>
      <c r="F163" s="199">
        <v>49.5</v>
      </c>
      <c r="G163" s="200"/>
      <c r="H163" s="200">
        <v>15.85</v>
      </c>
      <c r="I163" s="200">
        <v>67</v>
      </c>
      <c r="J163" s="201" t="s">
        <v>661</v>
      </c>
      <c r="K163" s="200">
        <f t="shared" si="106"/>
        <v>-33.65</v>
      </c>
      <c r="L163" s="205">
        <f t="shared" si="107"/>
        <v>-0.67979797979797973</v>
      </c>
      <c r="M163" s="199" t="s">
        <v>600</v>
      </c>
      <c r="N163" s="206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27</v>
      </c>
      <c r="B164" s="186">
        <v>42093</v>
      </c>
      <c r="C164" s="186"/>
      <c r="D164" s="187" t="s">
        <v>662</v>
      </c>
      <c r="E164" s="188" t="s">
        <v>619</v>
      </c>
      <c r="F164" s="189">
        <v>183.5</v>
      </c>
      <c r="G164" s="188"/>
      <c r="H164" s="188">
        <v>219</v>
      </c>
      <c r="I164" s="190">
        <v>218</v>
      </c>
      <c r="J164" s="191" t="s">
        <v>663</v>
      </c>
      <c r="K164" s="192">
        <f t="shared" si="106"/>
        <v>35.5</v>
      </c>
      <c r="L164" s="193">
        <f t="shared" si="107"/>
        <v>0.19346049046321526</v>
      </c>
      <c r="M164" s="188" t="s">
        <v>588</v>
      </c>
      <c r="N164" s="194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28</v>
      </c>
      <c r="B165" s="186">
        <v>42114</v>
      </c>
      <c r="C165" s="186"/>
      <c r="D165" s="187" t="s">
        <v>664</v>
      </c>
      <c r="E165" s="188" t="s">
        <v>619</v>
      </c>
      <c r="F165" s="189">
        <f>(227+237)/2</f>
        <v>232</v>
      </c>
      <c r="G165" s="188"/>
      <c r="H165" s="188">
        <v>298</v>
      </c>
      <c r="I165" s="190">
        <v>298</v>
      </c>
      <c r="J165" s="191" t="s">
        <v>621</v>
      </c>
      <c r="K165" s="192">
        <f t="shared" si="106"/>
        <v>66</v>
      </c>
      <c r="L165" s="193">
        <f t="shared" si="107"/>
        <v>0.28448275862068967</v>
      </c>
      <c r="M165" s="188" t="s">
        <v>588</v>
      </c>
      <c r="N165" s="194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29</v>
      </c>
      <c r="B166" s="186">
        <v>42128</v>
      </c>
      <c r="C166" s="186"/>
      <c r="D166" s="187" t="s">
        <v>665</v>
      </c>
      <c r="E166" s="188" t="s">
        <v>590</v>
      </c>
      <c r="F166" s="189">
        <v>385</v>
      </c>
      <c r="G166" s="188"/>
      <c r="H166" s="188">
        <f>212.5+331</f>
        <v>543.5</v>
      </c>
      <c r="I166" s="190">
        <v>510</v>
      </c>
      <c r="J166" s="191" t="s">
        <v>666</v>
      </c>
      <c r="K166" s="192">
        <f t="shared" si="106"/>
        <v>158.5</v>
      </c>
      <c r="L166" s="193">
        <f t="shared" si="107"/>
        <v>0.41168831168831171</v>
      </c>
      <c r="M166" s="188" t="s">
        <v>588</v>
      </c>
      <c r="N166" s="194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30</v>
      </c>
      <c r="B167" s="186">
        <v>42128</v>
      </c>
      <c r="C167" s="186"/>
      <c r="D167" s="187" t="s">
        <v>667</v>
      </c>
      <c r="E167" s="188" t="s">
        <v>590</v>
      </c>
      <c r="F167" s="189">
        <v>115.5</v>
      </c>
      <c r="G167" s="188"/>
      <c r="H167" s="188">
        <v>146</v>
      </c>
      <c r="I167" s="190">
        <v>142</v>
      </c>
      <c r="J167" s="191" t="s">
        <v>668</v>
      </c>
      <c r="K167" s="192">
        <f t="shared" si="106"/>
        <v>30.5</v>
      </c>
      <c r="L167" s="193">
        <f t="shared" si="107"/>
        <v>0.26406926406926406</v>
      </c>
      <c r="M167" s="188" t="s">
        <v>588</v>
      </c>
      <c r="N167" s="194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31</v>
      </c>
      <c r="B168" s="186">
        <v>42151</v>
      </c>
      <c r="C168" s="186"/>
      <c r="D168" s="187" t="s">
        <v>669</v>
      </c>
      <c r="E168" s="188" t="s">
        <v>590</v>
      </c>
      <c r="F168" s="189">
        <v>237.5</v>
      </c>
      <c r="G168" s="188"/>
      <c r="H168" s="188">
        <v>279.5</v>
      </c>
      <c r="I168" s="190">
        <v>278</v>
      </c>
      <c r="J168" s="191" t="s">
        <v>621</v>
      </c>
      <c r="K168" s="192">
        <f t="shared" si="106"/>
        <v>42</v>
      </c>
      <c r="L168" s="193">
        <f t="shared" si="107"/>
        <v>0.17684210526315788</v>
      </c>
      <c r="M168" s="188" t="s">
        <v>588</v>
      </c>
      <c r="N168" s="194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32</v>
      </c>
      <c r="B169" s="186">
        <v>42174</v>
      </c>
      <c r="C169" s="186"/>
      <c r="D169" s="187" t="s">
        <v>640</v>
      </c>
      <c r="E169" s="188" t="s">
        <v>619</v>
      </c>
      <c r="F169" s="189">
        <v>340</v>
      </c>
      <c r="G169" s="188"/>
      <c r="H169" s="188">
        <v>448</v>
      </c>
      <c r="I169" s="190">
        <v>448</v>
      </c>
      <c r="J169" s="191" t="s">
        <v>621</v>
      </c>
      <c r="K169" s="192">
        <f t="shared" si="106"/>
        <v>108</v>
      </c>
      <c r="L169" s="193">
        <f t="shared" si="107"/>
        <v>0.31764705882352939</v>
      </c>
      <c r="M169" s="188" t="s">
        <v>588</v>
      </c>
      <c r="N169" s="194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33</v>
      </c>
      <c r="B170" s="186">
        <v>42191</v>
      </c>
      <c r="C170" s="186"/>
      <c r="D170" s="187" t="s">
        <v>670</v>
      </c>
      <c r="E170" s="188" t="s">
        <v>619</v>
      </c>
      <c r="F170" s="189">
        <v>390</v>
      </c>
      <c r="G170" s="188"/>
      <c r="H170" s="188">
        <v>460</v>
      </c>
      <c r="I170" s="190">
        <v>460</v>
      </c>
      <c r="J170" s="191" t="s">
        <v>621</v>
      </c>
      <c r="K170" s="192">
        <f t="shared" si="106"/>
        <v>70</v>
      </c>
      <c r="L170" s="193">
        <f t="shared" si="107"/>
        <v>0.17948717948717949</v>
      </c>
      <c r="M170" s="188" t="s">
        <v>588</v>
      </c>
      <c r="N170" s="194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34</v>
      </c>
      <c r="B171" s="196">
        <v>42195</v>
      </c>
      <c r="C171" s="196"/>
      <c r="D171" s="197" t="s">
        <v>671</v>
      </c>
      <c r="E171" s="198" t="s">
        <v>619</v>
      </c>
      <c r="F171" s="199">
        <v>122.5</v>
      </c>
      <c r="G171" s="199"/>
      <c r="H171" s="200">
        <v>61</v>
      </c>
      <c r="I171" s="200">
        <v>172</v>
      </c>
      <c r="J171" s="201" t="s">
        <v>672</v>
      </c>
      <c r="K171" s="202">
        <f t="shared" si="106"/>
        <v>-61.5</v>
      </c>
      <c r="L171" s="203">
        <f t="shared" si="107"/>
        <v>-0.50204081632653064</v>
      </c>
      <c r="M171" s="199" t="s">
        <v>600</v>
      </c>
      <c r="N171" s="19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35</v>
      </c>
      <c r="B172" s="186">
        <v>42219</v>
      </c>
      <c r="C172" s="186"/>
      <c r="D172" s="187" t="s">
        <v>673</v>
      </c>
      <c r="E172" s="188" t="s">
        <v>619</v>
      </c>
      <c r="F172" s="189">
        <v>297.5</v>
      </c>
      <c r="G172" s="188"/>
      <c r="H172" s="188">
        <v>350</v>
      </c>
      <c r="I172" s="190">
        <v>360</v>
      </c>
      <c r="J172" s="191" t="s">
        <v>674</v>
      </c>
      <c r="K172" s="192">
        <f t="shared" si="106"/>
        <v>52.5</v>
      </c>
      <c r="L172" s="193">
        <f t="shared" si="107"/>
        <v>0.17647058823529413</v>
      </c>
      <c r="M172" s="188" t="s">
        <v>588</v>
      </c>
      <c r="N172" s="194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36</v>
      </c>
      <c r="B173" s="186">
        <v>42219</v>
      </c>
      <c r="C173" s="186"/>
      <c r="D173" s="187" t="s">
        <v>675</v>
      </c>
      <c r="E173" s="188" t="s">
        <v>619</v>
      </c>
      <c r="F173" s="189">
        <v>115.5</v>
      </c>
      <c r="G173" s="188"/>
      <c r="H173" s="188">
        <v>149</v>
      </c>
      <c r="I173" s="190">
        <v>140</v>
      </c>
      <c r="J173" s="191" t="s">
        <v>676</v>
      </c>
      <c r="K173" s="192">
        <f t="shared" si="106"/>
        <v>33.5</v>
      </c>
      <c r="L173" s="193">
        <f t="shared" si="107"/>
        <v>0.29004329004329005</v>
      </c>
      <c r="M173" s="188" t="s">
        <v>588</v>
      </c>
      <c r="N173" s="19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37</v>
      </c>
      <c r="B174" s="186">
        <v>42251</v>
      </c>
      <c r="C174" s="186"/>
      <c r="D174" s="187" t="s">
        <v>669</v>
      </c>
      <c r="E174" s="188" t="s">
        <v>619</v>
      </c>
      <c r="F174" s="189">
        <v>226</v>
      </c>
      <c r="G174" s="188"/>
      <c r="H174" s="188">
        <v>292</v>
      </c>
      <c r="I174" s="190">
        <v>292</v>
      </c>
      <c r="J174" s="191" t="s">
        <v>677</v>
      </c>
      <c r="K174" s="192">
        <f t="shared" si="106"/>
        <v>66</v>
      </c>
      <c r="L174" s="193">
        <f t="shared" si="107"/>
        <v>0.29203539823008851</v>
      </c>
      <c r="M174" s="188" t="s">
        <v>588</v>
      </c>
      <c r="N174" s="194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38</v>
      </c>
      <c r="B175" s="186">
        <v>42254</v>
      </c>
      <c r="C175" s="186"/>
      <c r="D175" s="187" t="s">
        <v>664</v>
      </c>
      <c r="E175" s="188" t="s">
        <v>619</v>
      </c>
      <c r="F175" s="189">
        <v>232.5</v>
      </c>
      <c r="G175" s="188"/>
      <c r="H175" s="188">
        <v>312.5</v>
      </c>
      <c r="I175" s="190">
        <v>310</v>
      </c>
      <c r="J175" s="191" t="s">
        <v>621</v>
      </c>
      <c r="K175" s="192">
        <f t="shared" si="106"/>
        <v>80</v>
      </c>
      <c r="L175" s="193">
        <f t="shared" si="107"/>
        <v>0.34408602150537637</v>
      </c>
      <c r="M175" s="188" t="s">
        <v>588</v>
      </c>
      <c r="N175" s="194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39</v>
      </c>
      <c r="B176" s="186">
        <v>42268</v>
      </c>
      <c r="C176" s="186"/>
      <c r="D176" s="187" t="s">
        <v>678</v>
      </c>
      <c r="E176" s="188" t="s">
        <v>619</v>
      </c>
      <c r="F176" s="189">
        <v>196.5</v>
      </c>
      <c r="G176" s="188"/>
      <c r="H176" s="188">
        <v>238</v>
      </c>
      <c r="I176" s="190">
        <v>238</v>
      </c>
      <c r="J176" s="191" t="s">
        <v>677</v>
      </c>
      <c r="K176" s="192">
        <f t="shared" si="106"/>
        <v>41.5</v>
      </c>
      <c r="L176" s="193">
        <f t="shared" si="107"/>
        <v>0.21119592875318066</v>
      </c>
      <c r="M176" s="188" t="s">
        <v>588</v>
      </c>
      <c r="N176" s="194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40</v>
      </c>
      <c r="B177" s="186">
        <v>42271</v>
      </c>
      <c r="C177" s="186"/>
      <c r="D177" s="187" t="s">
        <v>618</v>
      </c>
      <c r="E177" s="188" t="s">
        <v>619</v>
      </c>
      <c r="F177" s="189">
        <v>65</v>
      </c>
      <c r="G177" s="188"/>
      <c r="H177" s="188">
        <v>82</v>
      </c>
      <c r="I177" s="190">
        <v>82</v>
      </c>
      <c r="J177" s="191" t="s">
        <v>677</v>
      </c>
      <c r="K177" s="192">
        <f t="shared" si="106"/>
        <v>17</v>
      </c>
      <c r="L177" s="193">
        <f t="shared" si="107"/>
        <v>0.26153846153846155</v>
      </c>
      <c r="M177" s="188" t="s">
        <v>588</v>
      </c>
      <c r="N177" s="194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41</v>
      </c>
      <c r="B178" s="186">
        <v>42291</v>
      </c>
      <c r="C178" s="186"/>
      <c r="D178" s="187" t="s">
        <v>679</v>
      </c>
      <c r="E178" s="188" t="s">
        <v>619</v>
      </c>
      <c r="F178" s="189">
        <v>144</v>
      </c>
      <c r="G178" s="188"/>
      <c r="H178" s="188">
        <v>182.5</v>
      </c>
      <c r="I178" s="190">
        <v>181</v>
      </c>
      <c r="J178" s="191" t="s">
        <v>677</v>
      </c>
      <c r="K178" s="192">
        <f t="shared" si="106"/>
        <v>38.5</v>
      </c>
      <c r="L178" s="193">
        <f t="shared" si="107"/>
        <v>0.2673611111111111</v>
      </c>
      <c r="M178" s="188" t="s">
        <v>588</v>
      </c>
      <c r="N178" s="194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42</v>
      </c>
      <c r="B179" s="186">
        <v>42291</v>
      </c>
      <c r="C179" s="186"/>
      <c r="D179" s="187" t="s">
        <v>680</v>
      </c>
      <c r="E179" s="188" t="s">
        <v>619</v>
      </c>
      <c r="F179" s="189">
        <v>264</v>
      </c>
      <c r="G179" s="188"/>
      <c r="H179" s="188">
        <v>311</v>
      </c>
      <c r="I179" s="190">
        <v>311</v>
      </c>
      <c r="J179" s="191" t="s">
        <v>677</v>
      </c>
      <c r="K179" s="192">
        <f t="shared" si="106"/>
        <v>47</v>
      </c>
      <c r="L179" s="193">
        <f t="shared" si="107"/>
        <v>0.17803030303030304</v>
      </c>
      <c r="M179" s="188" t="s">
        <v>588</v>
      </c>
      <c r="N179" s="194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43</v>
      </c>
      <c r="B180" s="186">
        <v>42318</v>
      </c>
      <c r="C180" s="186"/>
      <c r="D180" s="187" t="s">
        <v>681</v>
      </c>
      <c r="E180" s="188" t="s">
        <v>590</v>
      </c>
      <c r="F180" s="189">
        <v>549.5</v>
      </c>
      <c r="G180" s="188"/>
      <c r="H180" s="188">
        <v>630</v>
      </c>
      <c r="I180" s="190">
        <v>630</v>
      </c>
      <c r="J180" s="191" t="s">
        <v>677</v>
      </c>
      <c r="K180" s="192">
        <f t="shared" si="106"/>
        <v>80.5</v>
      </c>
      <c r="L180" s="193">
        <f t="shared" si="107"/>
        <v>0.1464968152866242</v>
      </c>
      <c r="M180" s="188" t="s">
        <v>588</v>
      </c>
      <c r="N180" s="194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44</v>
      </c>
      <c r="B181" s="186">
        <v>42342</v>
      </c>
      <c r="C181" s="186"/>
      <c r="D181" s="187" t="s">
        <v>682</v>
      </c>
      <c r="E181" s="188" t="s">
        <v>619</v>
      </c>
      <c r="F181" s="189">
        <v>1027.5</v>
      </c>
      <c r="G181" s="188"/>
      <c r="H181" s="188">
        <v>1315</v>
      </c>
      <c r="I181" s="190">
        <v>1250</v>
      </c>
      <c r="J181" s="191" t="s">
        <v>677</v>
      </c>
      <c r="K181" s="192">
        <f t="shared" si="106"/>
        <v>287.5</v>
      </c>
      <c r="L181" s="193">
        <f t="shared" si="107"/>
        <v>0.27980535279805352</v>
      </c>
      <c r="M181" s="188" t="s">
        <v>588</v>
      </c>
      <c r="N181" s="194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45</v>
      </c>
      <c r="B182" s="186">
        <v>42367</v>
      </c>
      <c r="C182" s="186"/>
      <c r="D182" s="187" t="s">
        <v>683</v>
      </c>
      <c r="E182" s="188" t="s">
        <v>619</v>
      </c>
      <c r="F182" s="189">
        <v>465</v>
      </c>
      <c r="G182" s="188"/>
      <c r="H182" s="188">
        <v>540</v>
      </c>
      <c r="I182" s="190">
        <v>540</v>
      </c>
      <c r="J182" s="191" t="s">
        <v>677</v>
      </c>
      <c r="K182" s="192">
        <f t="shared" si="106"/>
        <v>75</v>
      </c>
      <c r="L182" s="193">
        <f t="shared" si="107"/>
        <v>0.16129032258064516</v>
      </c>
      <c r="M182" s="188" t="s">
        <v>588</v>
      </c>
      <c r="N182" s="194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46</v>
      </c>
      <c r="B183" s="186">
        <v>42380</v>
      </c>
      <c r="C183" s="186"/>
      <c r="D183" s="187" t="s">
        <v>381</v>
      </c>
      <c r="E183" s="188" t="s">
        <v>590</v>
      </c>
      <c r="F183" s="189">
        <v>81</v>
      </c>
      <c r="G183" s="188"/>
      <c r="H183" s="188">
        <v>110</v>
      </c>
      <c r="I183" s="190">
        <v>110</v>
      </c>
      <c r="J183" s="191" t="s">
        <v>677</v>
      </c>
      <c r="K183" s="192">
        <f t="shared" si="106"/>
        <v>29</v>
      </c>
      <c r="L183" s="193">
        <f t="shared" si="107"/>
        <v>0.35802469135802467</v>
      </c>
      <c r="M183" s="188" t="s">
        <v>588</v>
      </c>
      <c r="N183" s="194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47</v>
      </c>
      <c r="B184" s="186">
        <v>42382</v>
      </c>
      <c r="C184" s="186"/>
      <c r="D184" s="187" t="s">
        <v>684</v>
      </c>
      <c r="E184" s="188" t="s">
        <v>590</v>
      </c>
      <c r="F184" s="189">
        <v>417.5</v>
      </c>
      <c r="G184" s="188"/>
      <c r="H184" s="188">
        <v>547</v>
      </c>
      <c r="I184" s="190">
        <v>535</v>
      </c>
      <c r="J184" s="191" t="s">
        <v>677</v>
      </c>
      <c r="K184" s="192">
        <f t="shared" si="106"/>
        <v>129.5</v>
      </c>
      <c r="L184" s="193">
        <f t="shared" si="107"/>
        <v>0.31017964071856285</v>
      </c>
      <c r="M184" s="188" t="s">
        <v>588</v>
      </c>
      <c r="N184" s="19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48</v>
      </c>
      <c r="B185" s="186">
        <v>42408</v>
      </c>
      <c r="C185" s="186"/>
      <c r="D185" s="187" t="s">
        <v>685</v>
      </c>
      <c r="E185" s="188" t="s">
        <v>619</v>
      </c>
      <c r="F185" s="189">
        <v>650</v>
      </c>
      <c r="G185" s="188"/>
      <c r="H185" s="188">
        <v>800</v>
      </c>
      <c r="I185" s="190">
        <v>800</v>
      </c>
      <c r="J185" s="191" t="s">
        <v>677</v>
      </c>
      <c r="K185" s="192">
        <f t="shared" si="106"/>
        <v>150</v>
      </c>
      <c r="L185" s="193">
        <f t="shared" si="107"/>
        <v>0.23076923076923078</v>
      </c>
      <c r="M185" s="188" t="s">
        <v>588</v>
      </c>
      <c r="N185" s="19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49</v>
      </c>
      <c r="B186" s="186">
        <v>42433</v>
      </c>
      <c r="C186" s="186"/>
      <c r="D186" s="187" t="s">
        <v>210</v>
      </c>
      <c r="E186" s="188" t="s">
        <v>619</v>
      </c>
      <c r="F186" s="189">
        <v>437.5</v>
      </c>
      <c r="G186" s="188"/>
      <c r="H186" s="188">
        <v>504.5</v>
      </c>
      <c r="I186" s="190">
        <v>522</v>
      </c>
      <c r="J186" s="191" t="s">
        <v>686</v>
      </c>
      <c r="K186" s="192">
        <f t="shared" si="106"/>
        <v>67</v>
      </c>
      <c r="L186" s="193">
        <f t="shared" si="107"/>
        <v>0.15314285714285714</v>
      </c>
      <c r="M186" s="188" t="s">
        <v>588</v>
      </c>
      <c r="N186" s="194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50</v>
      </c>
      <c r="B187" s="186">
        <v>42438</v>
      </c>
      <c r="C187" s="186"/>
      <c r="D187" s="187" t="s">
        <v>687</v>
      </c>
      <c r="E187" s="188" t="s">
        <v>619</v>
      </c>
      <c r="F187" s="189">
        <v>189.5</v>
      </c>
      <c r="G187" s="188"/>
      <c r="H187" s="188">
        <v>218</v>
      </c>
      <c r="I187" s="190">
        <v>218</v>
      </c>
      <c r="J187" s="191" t="s">
        <v>677</v>
      </c>
      <c r="K187" s="192">
        <f t="shared" si="106"/>
        <v>28.5</v>
      </c>
      <c r="L187" s="193">
        <f t="shared" si="107"/>
        <v>0.15039577836411611</v>
      </c>
      <c r="M187" s="188" t="s">
        <v>588</v>
      </c>
      <c r="N187" s="194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51</v>
      </c>
      <c r="B188" s="196">
        <v>42471</v>
      </c>
      <c r="C188" s="196"/>
      <c r="D188" s="204" t="s">
        <v>688</v>
      </c>
      <c r="E188" s="199" t="s">
        <v>619</v>
      </c>
      <c r="F188" s="199">
        <v>36.5</v>
      </c>
      <c r="G188" s="200"/>
      <c r="H188" s="200">
        <v>15.85</v>
      </c>
      <c r="I188" s="200">
        <v>60</v>
      </c>
      <c r="J188" s="201" t="s">
        <v>689</v>
      </c>
      <c r="K188" s="202">
        <f t="shared" si="106"/>
        <v>-20.65</v>
      </c>
      <c r="L188" s="203">
        <f t="shared" si="107"/>
        <v>-0.5657534246575342</v>
      </c>
      <c r="M188" s="199" t="s">
        <v>600</v>
      </c>
      <c r="N188" s="207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52</v>
      </c>
      <c r="B189" s="186">
        <v>42472</v>
      </c>
      <c r="C189" s="186"/>
      <c r="D189" s="187" t="s">
        <v>690</v>
      </c>
      <c r="E189" s="188" t="s">
        <v>619</v>
      </c>
      <c r="F189" s="189">
        <v>93</v>
      </c>
      <c r="G189" s="188"/>
      <c r="H189" s="188">
        <v>149</v>
      </c>
      <c r="I189" s="190">
        <v>140</v>
      </c>
      <c r="J189" s="191" t="s">
        <v>691</v>
      </c>
      <c r="K189" s="192">
        <f t="shared" si="106"/>
        <v>56</v>
      </c>
      <c r="L189" s="193">
        <f t="shared" si="107"/>
        <v>0.60215053763440862</v>
      </c>
      <c r="M189" s="188" t="s">
        <v>588</v>
      </c>
      <c r="N189" s="19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53</v>
      </c>
      <c r="B190" s="186">
        <v>42472</v>
      </c>
      <c r="C190" s="186"/>
      <c r="D190" s="187" t="s">
        <v>692</v>
      </c>
      <c r="E190" s="188" t="s">
        <v>619</v>
      </c>
      <c r="F190" s="189">
        <v>130</v>
      </c>
      <c r="G190" s="188"/>
      <c r="H190" s="188">
        <v>150</v>
      </c>
      <c r="I190" s="190" t="s">
        <v>693</v>
      </c>
      <c r="J190" s="191" t="s">
        <v>677</v>
      </c>
      <c r="K190" s="192">
        <f t="shared" si="106"/>
        <v>20</v>
      </c>
      <c r="L190" s="193">
        <f t="shared" si="107"/>
        <v>0.15384615384615385</v>
      </c>
      <c r="M190" s="188" t="s">
        <v>588</v>
      </c>
      <c r="N190" s="194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54</v>
      </c>
      <c r="B191" s="186">
        <v>42473</v>
      </c>
      <c r="C191" s="186"/>
      <c r="D191" s="187" t="s">
        <v>694</v>
      </c>
      <c r="E191" s="188" t="s">
        <v>619</v>
      </c>
      <c r="F191" s="189">
        <v>196</v>
      </c>
      <c r="G191" s="188"/>
      <c r="H191" s="188">
        <v>299</v>
      </c>
      <c r="I191" s="190">
        <v>299</v>
      </c>
      <c r="J191" s="191" t="s">
        <v>677</v>
      </c>
      <c r="K191" s="192">
        <v>103</v>
      </c>
      <c r="L191" s="193">
        <v>0.52551020408163296</v>
      </c>
      <c r="M191" s="188" t="s">
        <v>588</v>
      </c>
      <c r="N191" s="194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55</v>
      </c>
      <c r="B192" s="186">
        <v>42473</v>
      </c>
      <c r="C192" s="186"/>
      <c r="D192" s="187" t="s">
        <v>695</v>
      </c>
      <c r="E192" s="188" t="s">
        <v>619</v>
      </c>
      <c r="F192" s="189">
        <v>88</v>
      </c>
      <c r="G192" s="188"/>
      <c r="H192" s="188">
        <v>103</v>
      </c>
      <c r="I192" s="190">
        <v>103</v>
      </c>
      <c r="J192" s="191" t="s">
        <v>677</v>
      </c>
      <c r="K192" s="192">
        <v>15</v>
      </c>
      <c r="L192" s="193">
        <v>0.170454545454545</v>
      </c>
      <c r="M192" s="188" t="s">
        <v>588</v>
      </c>
      <c r="N192" s="194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56</v>
      </c>
      <c r="B193" s="186">
        <v>42492</v>
      </c>
      <c r="C193" s="186"/>
      <c r="D193" s="187" t="s">
        <v>696</v>
      </c>
      <c r="E193" s="188" t="s">
        <v>619</v>
      </c>
      <c r="F193" s="189">
        <v>127.5</v>
      </c>
      <c r="G193" s="188"/>
      <c r="H193" s="188">
        <v>148</v>
      </c>
      <c r="I193" s="190" t="s">
        <v>697</v>
      </c>
      <c r="J193" s="191" t="s">
        <v>677</v>
      </c>
      <c r="K193" s="192">
        <f>H193-F193</f>
        <v>20.5</v>
      </c>
      <c r="L193" s="193">
        <f>K193/F193</f>
        <v>0.16078431372549021</v>
      </c>
      <c r="M193" s="188" t="s">
        <v>588</v>
      </c>
      <c r="N193" s="194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57</v>
      </c>
      <c r="B194" s="186">
        <v>42493</v>
      </c>
      <c r="C194" s="186"/>
      <c r="D194" s="187" t="s">
        <v>698</v>
      </c>
      <c r="E194" s="188" t="s">
        <v>619</v>
      </c>
      <c r="F194" s="189">
        <v>675</v>
      </c>
      <c r="G194" s="188"/>
      <c r="H194" s="188">
        <v>815</v>
      </c>
      <c r="I194" s="190" t="s">
        <v>699</v>
      </c>
      <c r="J194" s="191" t="s">
        <v>677</v>
      </c>
      <c r="K194" s="192">
        <f>H194-F194</f>
        <v>140</v>
      </c>
      <c r="L194" s="193">
        <f>K194/F194</f>
        <v>0.2074074074074074</v>
      </c>
      <c r="M194" s="188" t="s">
        <v>588</v>
      </c>
      <c r="N194" s="194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58</v>
      </c>
      <c r="B195" s="196">
        <v>42522</v>
      </c>
      <c r="C195" s="196"/>
      <c r="D195" s="197" t="s">
        <v>700</v>
      </c>
      <c r="E195" s="198" t="s">
        <v>619</v>
      </c>
      <c r="F195" s="199">
        <v>500</v>
      </c>
      <c r="G195" s="199"/>
      <c r="H195" s="200">
        <v>232.5</v>
      </c>
      <c r="I195" s="200" t="s">
        <v>701</v>
      </c>
      <c r="J195" s="201" t="s">
        <v>702</v>
      </c>
      <c r="K195" s="202">
        <f>H195-F195</f>
        <v>-267.5</v>
      </c>
      <c r="L195" s="203">
        <f>K195/F195</f>
        <v>-0.53500000000000003</v>
      </c>
      <c r="M195" s="199" t="s">
        <v>600</v>
      </c>
      <c r="N195" s="196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59</v>
      </c>
      <c r="B196" s="186">
        <v>42527</v>
      </c>
      <c r="C196" s="186"/>
      <c r="D196" s="187" t="s">
        <v>540</v>
      </c>
      <c r="E196" s="188" t="s">
        <v>619</v>
      </c>
      <c r="F196" s="189">
        <v>110</v>
      </c>
      <c r="G196" s="188"/>
      <c r="H196" s="188">
        <v>126.5</v>
      </c>
      <c r="I196" s="190">
        <v>125</v>
      </c>
      <c r="J196" s="191" t="s">
        <v>628</v>
      </c>
      <c r="K196" s="192">
        <f>H196-F196</f>
        <v>16.5</v>
      </c>
      <c r="L196" s="193">
        <f>K196/F196</f>
        <v>0.15</v>
      </c>
      <c r="M196" s="188" t="s">
        <v>588</v>
      </c>
      <c r="N196" s="194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60</v>
      </c>
      <c r="B197" s="186">
        <v>42538</v>
      </c>
      <c r="C197" s="186"/>
      <c r="D197" s="187" t="s">
        <v>703</v>
      </c>
      <c r="E197" s="188" t="s">
        <v>619</v>
      </c>
      <c r="F197" s="189">
        <v>44</v>
      </c>
      <c r="G197" s="188"/>
      <c r="H197" s="188">
        <v>69.5</v>
      </c>
      <c r="I197" s="190">
        <v>69.5</v>
      </c>
      <c r="J197" s="191" t="s">
        <v>704</v>
      </c>
      <c r="K197" s="192">
        <f>H197-F197</f>
        <v>25.5</v>
      </c>
      <c r="L197" s="193">
        <f>K197/F197</f>
        <v>0.57954545454545459</v>
      </c>
      <c r="M197" s="188" t="s">
        <v>588</v>
      </c>
      <c r="N197" s="19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61</v>
      </c>
      <c r="B198" s="186">
        <v>42549</v>
      </c>
      <c r="C198" s="186"/>
      <c r="D198" s="187" t="s">
        <v>705</v>
      </c>
      <c r="E198" s="188" t="s">
        <v>619</v>
      </c>
      <c r="F198" s="189">
        <v>262.5</v>
      </c>
      <c r="G198" s="188"/>
      <c r="H198" s="188">
        <v>340</v>
      </c>
      <c r="I198" s="190">
        <v>333</v>
      </c>
      <c r="J198" s="191" t="s">
        <v>706</v>
      </c>
      <c r="K198" s="192">
        <v>77.5</v>
      </c>
      <c r="L198" s="193">
        <v>0.29523809523809502</v>
      </c>
      <c r="M198" s="188" t="s">
        <v>588</v>
      </c>
      <c r="N198" s="19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62</v>
      </c>
      <c r="B199" s="186">
        <v>42549</v>
      </c>
      <c r="C199" s="186"/>
      <c r="D199" s="187" t="s">
        <v>707</v>
      </c>
      <c r="E199" s="188" t="s">
        <v>619</v>
      </c>
      <c r="F199" s="189">
        <v>840</v>
      </c>
      <c r="G199" s="188"/>
      <c r="H199" s="188">
        <v>1230</v>
      </c>
      <c r="I199" s="190">
        <v>1230</v>
      </c>
      <c r="J199" s="191" t="s">
        <v>677</v>
      </c>
      <c r="K199" s="192">
        <v>390</v>
      </c>
      <c r="L199" s="193">
        <v>0.46428571428571402</v>
      </c>
      <c r="M199" s="188" t="s">
        <v>588</v>
      </c>
      <c r="N199" s="194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8">
        <v>63</v>
      </c>
      <c r="B200" s="209">
        <v>42556</v>
      </c>
      <c r="C200" s="209"/>
      <c r="D200" s="210" t="s">
        <v>708</v>
      </c>
      <c r="E200" s="211" t="s">
        <v>619</v>
      </c>
      <c r="F200" s="211">
        <v>395</v>
      </c>
      <c r="G200" s="212"/>
      <c r="H200" s="212">
        <f>(468.5+342.5)/2</f>
        <v>405.5</v>
      </c>
      <c r="I200" s="212">
        <v>510</v>
      </c>
      <c r="J200" s="213" t="s">
        <v>709</v>
      </c>
      <c r="K200" s="214">
        <f t="shared" ref="K200:K206" si="108">H200-F200</f>
        <v>10.5</v>
      </c>
      <c r="L200" s="215">
        <f t="shared" ref="L200:L206" si="109">K200/F200</f>
        <v>2.6582278481012658E-2</v>
      </c>
      <c r="M200" s="211" t="s">
        <v>710</v>
      </c>
      <c r="N200" s="209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64</v>
      </c>
      <c r="B201" s="196">
        <v>42584</v>
      </c>
      <c r="C201" s="196"/>
      <c r="D201" s="197" t="s">
        <v>711</v>
      </c>
      <c r="E201" s="198" t="s">
        <v>590</v>
      </c>
      <c r="F201" s="199">
        <f>169.5-12.8</f>
        <v>156.69999999999999</v>
      </c>
      <c r="G201" s="199"/>
      <c r="H201" s="200">
        <v>77</v>
      </c>
      <c r="I201" s="200" t="s">
        <v>712</v>
      </c>
      <c r="J201" s="201" t="s">
        <v>713</v>
      </c>
      <c r="K201" s="202">
        <f t="shared" si="108"/>
        <v>-79.699999999999989</v>
      </c>
      <c r="L201" s="203">
        <f t="shared" si="109"/>
        <v>-0.50861518825781749</v>
      </c>
      <c r="M201" s="199" t="s">
        <v>600</v>
      </c>
      <c r="N201" s="19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65</v>
      </c>
      <c r="B202" s="196">
        <v>42586</v>
      </c>
      <c r="C202" s="196"/>
      <c r="D202" s="197" t="s">
        <v>714</v>
      </c>
      <c r="E202" s="198" t="s">
        <v>619</v>
      </c>
      <c r="F202" s="199">
        <v>400</v>
      </c>
      <c r="G202" s="199"/>
      <c r="H202" s="200">
        <v>305</v>
      </c>
      <c r="I202" s="200">
        <v>475</v>
      </c>
      <c r="J202" s="201" t="s">
        <v>715</v>
      </c>
      <c r="K202" s="202">
        <f t="shared" si="108"/>
        <v>-95</v>
      </c>
      <c r="L202" s="203">
        <f t="shared" si="109"/>
        <v>-0.23749999999999999</v>
      </c>
      <c r="M202" s="199" t="s">
        <v>600</v>
      </c>
      <c r="N202" s="196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66</v>
      </c>
      <c r="B203" s="186">
        <v>42593</v>
      </c>
      <c r="C203" s="186"/>
      <c r="D203" s="187" t="s">
        <v>716</v>
      </c>
      <c r="E203" s="188" t="s">
        <v>619</v>
      </c>
      <c r="F203" s="189">
        <v>86.5</v>
      </c>
      <c r="G203" s="188"/>
      <c r="H203" s="188">
        <v>130</v>
      </c>
      <c r="I203" s="190">
        <v>130</v>
      </c>
      <c r="J203" s="191" t="s">
        <v>717</v>
      </c>
      <c r="K203" s="192">
        <f t="shared" si="108"/>
        <v>43.5</v>
      </c>
      <c r="L203" s="193">
        <f t="shared" si="109"/>
        <v>0.50289017341040465</v>
      </c>
      <c r="M203" s="188" t="s">
        <v>588</v>
      </c>
      <c r="N203" s="194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67</v>
      </c>
      <c r="B204" s="196">
        <v>42600</v>
      </c>
      <c r="C204" s="196"/>
      <c r="D204" s="197" t="s">
        <v>109</v>
      </c>
      <c r="E204" s="198" t="s">
        <v>619</v>
      </c>
      <c r="F204" s="199">
        <v>133.5</v>
      </c>
      <c r="G204" s="199"/>
      <c r="H204" s="200">
        <v>126.5</v>
      </c>
      <c r="I204" s="200">
        <v>178</v>
      </c>
      <c r="J204" s="201" t="s">
        <v>718</v>
      </c>
      <c r="K204" s="202">
        <f t="shared" si="108"/>
        <v>-7</v>
      </c>
      <c r="L204" s="203">
        <f t="shared" si="109"/>
        <v>-5.2434456928838954E-2</v>
      </c>
      <c r="M204" s="199" t="s">
        <v>600</v>
      </c>
      <c r="N204" s="196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68</v>
      </c>
      <c r="B205" s="186">
        <v>42613</v>
      </c>
      <c r="C205" s="186"/>
      <c r="D205" s="187" t="s">
        <v>719</v>
      </c>
      <c r="E205" s="188" t="s">
        <v>619</v>
      </c>
      <c r="F205" s="189">
        <v>560</v>
      </c>
      <c r="G205" s="188"/>
      <c r="H205" s="188">
        <v>725</v>
      </c>
      <c r="I205" s="190">
        <v>725</v>
      </c>
      <c r="J205" s="191" t="s">
        <v>621</v>
      </c>
      <c r="K205" s="192">
        <f t="shared" si="108"/>
        <v>165</v>
      </c>
      <c r="L205" s="193">
        <f t="shared" si="109"/>
        <v>0.29464285714285715</v>
      </c>
      <c r="M205" s="188" t="s">
        <v>588</v>
      </c>
      <c r="N205" s="194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69</v>
      </c>
      <c r="B206" s="186">
        <v>42614</v>
      </c>
      <c r="C206" s="186"/>
      <c r="D206" s="187" t="s">
        <v>720</v>
      </c>
      <c r="E206" s="188" t="s">
        <v>619</v>
      </c>
      <c r="F206" s="189">
        <v>160.5</v>
      </c>
      <c r="G206" s="188"/>
      <c r="H206" s="188">
        <v>210</v>
      </c>
      <c r="I206" s="190">
        <v>210</v>
      </c>
      <c r="J206" s="191" t="s">
        <v>621</v>
      </c>
      <c r="K206" s="192">
        <f t="shared" si="108"/>
        <v>49.5</v>
      </c>
      <c r="L206" s="193">
        <f t="shared" si="109"/>
        <v>0.30841121495327101</v>
      </c>
      <c r="M206" s="188" t="s">
        <v>588</v>
      </c>
      <c r="N206" s="194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70</v>
      </c>
      <c r="B207" s="186">
        <v>42646</v>
      </c>
      <c r="C207" s="186"/>
      <c r="D207" s="187" t="s">
        <v>395</v>
      </c>
      <c r="E207" s="188" t="s">
        <v>619</v>
      </c>
      <c r="F207" s="189">
        <v>430</v>
      </c>
      <c r="G207" s="188"/>
      <c r="H207" s="188">
        <v>596</v>
      </c>
      <c r="I207" s="190">
        <v>575</v>
      </c>
      <c r="J207" s="191" t="s">
        <v>721</v>
      </c>
      <c r="K207" s="192">
        <v>166</v>
      </c>
      <c r="L207" s="193">
        <v>0.38604651162790699</v>
      </c>
      <c r="M207" s="188" t="s">
        <v>588</v>
      </c>
      <c r="N207" s="19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71</v>
      </c>
      <c r="B208" s="186">
        <v>42657</v>
      </c>
      <c r="C208" s="186"/>
      <c r="D208" s="187" t="s">
        <v>722</v>
      </c>
      <c r="E208" s="188" t="s">
        <v>619</v>
      </c>
      <c r="F208" s="189">
        <v>280</v>
      </c>
      <c r="G208" s="188"/>
      <c r="H208" s="188">
        <v>345</v>
      </c>
      <c r="I208" s="190">
        <v>345</v>
      </c>
      <c r="J208" s="191" t="s">
        <v>621</v>
      </c>
      <c r="K208" s="192">
        <f t="shared" ref="K208:K213" si="110">H208-F208</f>
        <v>65</v>
      </c>
      <c r="L208" s="193">
        <f>K208/F208</f>
        <v>0.23214285714285715</v>
      </c>
      <c r="M208" s="188" t="s">
        <v>588</v>
      </c>
      <c r="N208" s="194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72</v>
      </c>
      <c r="B209" s="186">
        <v>42657</v>
      </c>
      <c r="C209" s="186"/>
      <c r="D209" s="187" t="s">
        <v>723</v>
      </c>
      <c r="E209" s="188" t="s">
        <v>619</v>
      </c>
      <c r="F209" s="189">
        <v>245</v>
      </c>
      <c r="G209" s="188"/>
      <c r="H209" s="188">
        <v>325.5</v>
      </c>
      <c r="I209" s="190">
        <v>330</v>
      </c>
      <c r="J209" s="191" t="s">
        <v>724</v>
      </c>
      <c r="K209" s="192">
        <f t="shared" si="110"/>
        <v>80.5</v>
      </c>
      <c r="L209" s="193">
        <f>K209/F209</f>
        <v>0.32857142857142857</v>
      </c>
      <c r="M209" s="188" t="s">
        <v>588</v>
      </c>
      <c r="N209" s="194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73</v>
      </c>
      <c r="B210" s="186">
        <v>42660</v>
      </c>
      <c r="C210" s="186"/>
      <c r="D210" s="187" t="s">
        <v>345</v>
      </c>
      <c r="E210" s="188" t="s">
        <v>619</v>
      </c>
      <c r="F210" s="189">
        <v>125</v>
      </c>
      <c r="G210" s="188"/>
      <c r="H210" s="188">
        <v>160</v>
      </c>
      <c r="I210" s="190">
        <v>160</v>
      </c>
      <c r="J210" s="191" t="s">
        <v>677</v>
      </c>
      <c r="K210" s="192">
        <f t="shared" si="110"/>
        <v>35</v>
      </c>
      <c r="L210" s="193">
        <v>0.28000000000000003</v>
      </c>
      <c r="M210" s="188" t="s">
        <v>588</v>
      </c>
      <c r="N210" s="194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74</v>
      </c>
      <c r="B211" s="186">
        <v>42660</v>
      </c>
      <c r="C211" s="186"/>
      <c r="D211" s="187" t="s">
        <v>468</v>
      </c>
      <c r="E211" s="188" t="s">
        <v>619</v>
      </c>
      <c r="F211" s="189">
        <v>114</v>
      </c>
      <c r="G211" s="188"/>
      <c r="H211" s="188">
        <v>145</v>
      </c>
      <c r="I211" s="190">
        <v>145</v>
      </c>
      <c r="J211" s="191" t="s">
        <v>677</v>
      </c>
      <c r="K211" s="192">
        <f t="shared" si="110"/>
        <v>31</v>
      </c>
      <c r="L211" s="193">
        <f>K211/F211</f>
        <v>0.27192982456140352</v>
      </c>
      <c r="M211" s="188" t="s">
        <v>588</v>
      </c>
      <c r="N211" s="194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75</v>
      </c>
      <c r="B212" s="186">
        <v>42660</v>
      </c>
      <c r="C212" s="186"/>
      <c r="D212" s="187" t="s">
        <v>725</v>
      </c>
      <c r="E212" s="188" t="s">
        <v>619</v>
      </c>
      <c r="F212" s="189">
        <v>212</v>
      </c>
      <c r="G212" s="188"/>
      <c r="H212" s="188">
        <v>280</v>
      </c>
      <c r="I212" s="190">
        <v>276</v>
      </c>
      <c r="J212" s="191" t="s">
        <v>726</v>
      </c>
      <c r="K212" s="192">
        <f t="shared" si="110"/>
        <v>68</v>
      </c>
      <c r="L212" s="193">
        <f>K212/F212</f>
        <v>0.32075471698113206</v>
      </c>
      <c r="M212" s="188" t="s">
        <v>588</v>
      </c>
      <c r="N212" s="194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76</v>
      </c>
      <c r="B213" s="186">
        <v>42678</v>
      </c>
      <c r="C213" s="186"/>
      <c r="D213" s="187" t="s">
        <v>456</v>
      </c>
      <c r="E213" s="188" t="s">
        <v>619</v>
      </c>
      <c r="F213" s="189">
        <v>155</v>
      </c>
      <c r="G213" s="188"/>
      <c r="H213" s="188">
        <v>210</v>
      </c>
      <c r="I213" s="190">
        <v>210</v>
      </c>
      <c r="J213" s="191" t="s">
        <v>727</v>
      </c>
      <c r="K213" s="192">
        <f t="shared" si="110"/>
        <v>55</v>
      </c>
      <c r="L213" s="193">
        <f>K213/F213</f>
        <v>0.35483870967741937</v>
      </c>
      <c r="M213" s="188" t="s">
        <v>588</v>
      </c>
      <c r="N213" s="194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77</v>
      </c>
      <c r="B214" s="196">
        <v>42710</v>
      </c>
      <c r="C214" s="196"/>
      <c r="D214" s="197" t="s">
        <v>728</v>
      </c>
      <c r="E214" s="198" t="s">
        <v>619</v>
      </c>
      <c r="F214" s="199">
        <v>150.5</v>
      </c>
      <c r="G214" s="199"/>
      <c r="H214" s="200">
        <v>72.5</v>
      </c>
      <c r="I214" s="200">
        <v>174</v>
      </c>
      <c r="J214" s="201" t="s">
        <v>729</v>
      </c>
      <c r="K214" s="202">
        <v>-78</v>
      </c>
      <c r="L214" s="203">
        <v>-0.51827242524916906</v>
      </c>
      <c r="M214" s="199" t="s">
        <v>600</v>
      </c>
      <c r="N214" s="196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78</v>
      </c>
      <c r="B215" s="186">
        <v>42712</v>
      </c>
      <c r="C215" s="186"/>
      <c r="D215" s="187" t="s">
        <v>730</v>
      </c>
      <c r="E215" s="188" t="s">
        <v>619</v>
      </c>
      <c r="F215" s="189">
        <v>380</v>
      </c>
      <c r="G215" s="188"/>
      <c r="H215" s="188">
        <v>478</v>
      </c>
      <c r="I215" s="190">
        <v>468</v>
      </c>
      <c r="J215" s="191" t="s">
        <v>677</v>
      </c>
      <c r="K215" s="192">
        <f>H215-F215</f>
        <v>98</v>
      </c>
      <c r="L215" s="193">
        <f>K215/F215</f>
        <v>0.25789473684210529</v>
      </c>
      <c r="M215" s="188" t="s">
        <v>588</v>
      </c>
      <c r="N215" s="19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79</v>
      </c>
      <c r="B216" s="186">
        <v>42734</v>
      </c>
      <c r="C216" s="186"/>
      <c r="D216" s="187" t="s">
        <v>108</v>
      </c>
      <c r="E216" s="188" t="s">
        <v>619</v>
      </c>
      <c r="F216" s="189">
        <v>305</v>
      </c>
      <c r="G216" s="188"/>
      <c r="H216" s="188">
        <v>375</v>
      </c>
      <c r="I216" s="190">
        <v>375</v>
      </c>
      <c r="J216" s="191" t="s">
        <v>677</v>
      </c>
      <c r="K216" s="192">
        <f>H216-F216</f>
        <v>70</v>
      </c>
      <c r="L216" s="193">
        <f>K216/F216</f>
        <v>0.22950819672131148</v>
      </c>
      <c r="M216" s="188" t="s">
        <v>588</v>
      </c>
      <c r="N216" s="194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80</v>
      </c>
      <c r="B217" s="186">
        <v>42739</v>
      </c>
      <c r="C217" s="186"/>
      <c r="D217" s="187" t="s">
        <v>94</v>
      </c>
      <c r="E217" s="188" t="s">
        <v>619</v>
      </c>
      <c r="F217" s="189">
        <v>99.5</v>
      </c>
      <c r="G217" s="188"/>
      <c r="H217" s="188">
        <v>158</v>
      </c>
      <c r="I217" s="190">
        <v>158</v>
      </c>
      <c r="J217" s="191" t="s">
        <v>677</v>
      </c>
      <c r="K217" s="192">
        <f>H217-F217</f>
        <v>58.5</v>
      </c>
      <c r="L217" s="193">
        <f>K217/F217</f>
        <v>0.5879396984924623</v>
      </c>
      <c r="M217" s="188" t="s">
        <v>588</v>
      </c>
      <c r="N217" s="194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81</v>
      </c>
      <c r="B218" s="186">
        <v>42739</v>
      </c>
      <c r="C218" s="186"/>
      <c r="D218" s="187" t="s">
        <v>94</v>
      </c>
      <c r="E218" s="188" t="s">
        <v>619</v>
      </c>
      <c r="F218" s="189">
        <v>99.5</v>
      </c>
      <c r="G218" s="188"/>
      <c r="H218" s="188">
        <v>158</v>
      </c>
      <c r="I218" s="190">
        <v>158</v>
      </c>
      <c r="J218" s="191" t="s">
        <v>677</v>
      </c>
      <c r="K218" s="192">
        <v>58.5</v>
      </c>
      <c r="L218" s="193">
        <v>0.58793969849246197</v>
      </c>
      <c r="M218" s="188" t="s">
        <v>588</v>
      </c>
      <c r="N218" s="194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82</v>
      </c>
      <c r="B219" s="186">
        <v>42786</v>
      </c>
      <c r="C219" s="186"/>
      <c r="D219" s="187" t="s">
        <v>185</v>
      </c>
      <c r="E219" s="188" t="s">
        <v>619</v>
      </c>
      <c r="F219" s="189">
        <v>140.5</v>
      </c>
      <c r="G219" s="188"/>
      <c r="H219" s="188">
        <v>220</v>
      </c>
      <c r="I219" s="190">
        <v>220</v>
      </c>
      <c r="J219" s="191" t="s">
        <v>677</v>
      </c>
      <c r="K219" s="192">
        <f>H219-F219</f>
        <v>79.5</v>
      </c>
      <c r="L219" s="193">
        <f>K219/F219</f>
        <v>0.5658362989323843</v>
      </c>
      <c r="M219" s="188" t="s">
        <v>588</v>
      </c>
      <c r="N219" s="194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83</v>
      </c>
      <c r="B220" s="186">
        <v>42786</v>
      </c>
      <c r="C220" s="186"/>
      <c r="D220" s="187" t="s">
        <v>731</v>
      </c>
      <c r="E220" s="188" t="s">
        <v>619</v>
      </c>
      <c r="F220" s="189">
        <v>202.5</v>
      </c>
      <c r="G220" s="188"/>
      <c r="H220" s="188">
        <v>234</v>
      </c>
      <c r="I220" s="190">
        <v>234</v>
      </c>
      <c r="J220" s="191" t="s">
        <v>677</v>
      </c>
      <c r="K220" s="192">
        <v>31.5</v>
      </c>
      <c r="L220" s="193">
        <v>0.155555555555556</v>
      </c>
      <c r="M220" s="188" t="s">
        <v>588</v>
      </c>
      <c r="N220" s="194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84</v>
      </c>
      <c r="B221" s="186">
        <v>42818</v>
      </c>
      <c r="C221" s="186"/>
      <c r="D221" s="187" t="s">
        <v>732</v>
      </c>
      <c r="E221" s="188" t="s">
        <v>619</v>
      </c>
      <c r="F221" s="189">
        <v>300.5</v>
      </c>
      <c r="G221" s="188"/>
      <c r="H221" s="188">
        <v>417.5</v>
      </c>
      <c r="I221" s="190">
        <v>420</v>
      </c>
      <c r="J221" s="191" t="s">
        <v>733</v>
      </c>
      <c r="K221" s="192">
        <f>H221-F221</f>
        <v>117</v>
      </c>
      <c r="L221" s="193">
        <f>K221/F221</f>
        <v>0.38935108153078202</v>
      </c>
      <c r="M221" s="188" t="s">
        <v>588</v>
      </c>
      <c r="N221" s="194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85</v>
      </c>
      <c r="B222" s="186">
        <v>42818</v>
      </c>
      <c r="C222" s="186"/>
      <c r="D222" s="187" t="s">
        <v>707</v>
      </c>
      <c r="E222" s="188" t="s">
        <v>619</v>
      </c>
      <c r="F222" s="189">
        <v>850</v>
      </c>
      <c r="G222" s="188"/>
      <c r="H222" s="188">
        <v>1042.5</v>
      </c>
      <c r="I222" s="190">
        <v>1023</v>
      </c>
      <c r="J222" s="191" t="s">
        <v>734</v>
      </c>
      <c r="K222" s="192">
        <v>192.5</v>
      </c>
      <c r="L222" s="193">
        <v>0.22647058823529401</v>
      </c>
      <c r="M222" s="188" t="s">
        <v>588</v>
      </c>
      <c r="N222" s="194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86</v>
      </c>
      <c r="B223" s="186">
        <v>42830</v>
      </c>
      <c r="C223" s="186"/>
      <c r="D223" s="187" t="s">
        <v>487</v>
      </c>
      <c r="E223" s="188" t="s">
        <v>619</v>
      </c>
      <c r="F223" s="189">
        <v>785</v>
      </c>
      <c r="G223" s="188"/>
      <c r="H223" s="188">
        <v>930</v>
      </c>
      <c r="I223" s="190">
        <v>920</v>
      </c>
      <c r="J223" s="191" t="s">
        <v>735</v>
      </c>
      <c r="K223" s="192">
        <f>H223-F223</f>
        <v>145</v>
      </c>
      <c r="L223" s="193">
        <f>K223/F223</f>
        <v>0.18471337579617833</v>
      </c>
      <c r="M223" s="188" t="s">
        <v>588</v>
      </c>
      <c r="N223" s="194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87</v>
      </c>
      <c r="B224" s="196">
        <v>42831</v>
      </c>
      <c r="C224" s="196"/>
      <c r="D224" s="197" t="s">
        <v>736</v>
      </c>
      <c r="E224" s="198" t="s">
        <v>619</v>
      </c>
      <c r="F224" s="199">
        <v>40</v>
      </c>
      <c r="G224" s="199"/>
      <c r="H224" s="200">
        <v>13.1</v>
      </c>
      <c r="I224" s="200">
        <v>60</v>
      </c>
      <c r="J224" s="201" t="s">
        <v>737</v>
      </c>
      <c r="K224" s="202">
        <v>-26.9</v>
      </c>
      <c r="L224" s="203">
        <v>-0.67249999999999999</v>
      </c>
      <c r="M224" s="199" t="s">
        <v>600</v>
      </c>
      <c r="N224" s="19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88</v>
      </c>
      <c r="B225" s="186">
        <v>42837</v>
      </c>
      <c r="C225" s="186"/>
      <c r="D225" s="187" t="s">
        <v>93</v>
      </c>
      <c r="E225" s="188" t="s">
        <v>619</v>
      </c>
      <c r="F225" s="189">
        <v>289.5</v>
      </c>
      <c r="G225" s="188"/>
      <c r="H225" s="188">
        <v>354</v>
      </c>
      <c r="I225" s="190">
        <v>360</v>
      </c>
      <c r="J225" s="191" t="s">
        <v>738</v>
      </c>
      <c r="K225" s="192">
        <f t="shared" ref="K225:K233" si="111">H225-F225</f>
        <v>64.5</v>
      </c>
      <c r="L225" s="193">
        <f t="shared" ref="L225:L233" si="112">K225/F225</f>
        <v>0.22279792746113988</v>
      </c>
      <c r="M225" s="188" t="s">
        <v>588</v>
      </c>
      <c r="N225" s="19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89</v>
      </c>
      <c r="B226" s="186">
        <v>42845</v>
      </c>
      <c r="C226" s="186"/>
      <c r="D226" s="187" t="s">
        <v>426</v>
      </c>
      <c r="E226" s="188" t="s">
        <v>619</v>
      </c>
      <c r="F226" s="189">
        <v>700</v>
      </c>
      <c r="G226" s="188"/>
      <c r="H226" s="188">
        <v>840</v>
      </c>
      <c r="I226" s="190">
        <v>840</v>
      </c>
      <c r="J226" s="191" t="s">
        <v>739</v>
      </c>
      <c r="K226" s="192">
        <f t="shared" si="111"/>
        <v>140</v>
      </c>
      <c r="L226" s="193">
        <f t="shared" si="112"/>
        <v>0.2</v>
      </c>
      <c r="M226" s="188" t="s">
        <v>588</v>
      </c>
      <c r="N226" s="194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90</v>
      </c>
      <c r="B227" s="186">
        <v>42887</v>
      </c>
      <c r="C227" s="186"/>
      <c r="D227" s="187" t="s">
        <v>740</v>
      </c>
      <c r="E227" s="188" t="s">
        <v>619</v>
      </c>
      <c r="F227" s="189">
        <v>130</v>
      </c>
      <c r="G227" s="188"/>
      <c r="H227" s="188">
        <v>144.25</v>
      </c>
      <c r="I227" s="190">
        <v>170</v>
      </c>
      <c r="J227" s="191" t="s">
        <v>741</v>
      </c>
      <c r="K227" s="192">
        <f t="shared" si="111"/>
        <v>14.25</v>
      </c>
      <c r="L227" s="193">
        <f t="shared" si="112"/>
        <v>0.10961538461538461</v>
      </c>
      <c r="M227" s="188" t="s">
        <v>588</v>
      </c>
      <c r="N227" s="194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91</v>
      </c>
      <c r="B228" s="186">
        <v>42901</v>
      </c>
      <c r="C228" s="186"/>
      <c r="D228" s="187" t="s">
        <v>742</v>
      </c>
      <c r="E228" s="188" t="s">
        <v>619</v>
      </c>
      <c r="F228" s="189">
        <v>214.5</v>
      </c>
      <c r="G228" s="188"/>
      <c r="H228" s="188">
        <v>262</v>
      </c>
      <c r="I228" s="190">
        <v>262</v>
      </c>
      <c r="J228" s="191" t="s">
        <v>743</v>
      </c>
      <c r="K228" s="192">
        <f t="shared" si="111"/>
        <v>47.5</v>
      </c>
      <c r="L228" s="193">
        <f t="shared" si="112"/>
        <v>0.22144522144522144</v>
      </c>
      <c r="M228" s="188" t="s">
        <v>588</v>
      </c>
      <c r="N228" s="194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92</v>
      </c>
      <c r="B229" s="217">
        <v>42933</v>
      </c>
      <c r="C229" s="217"/>
      <c r="D229" s="218" t="s">
        <v>744</v>
      </c>
      <c r="E229" s="219" t="s">
        <v>619</v>
      </c>
      <c r="F229" s="220">
        <v>370</v>
      </c>
      <c r="G229" s="219"/>
      <c r="H229" s="219">
        <v>447.5</v>
      </c>
      <c r="I229" s="221">
        <v>450</v>
      </c>
      <c r="J229" s="222" t="s">
        <v>677</v>
      </c>
      <c r="K229" s="192">
        <f t="shared" si="111"/>
        <v>77.5</v>
      </c>
      <c r="L229" s="223">
        <f t="shared" si="112"/>
        <v>0.20945945945945946</v>
      </c>
      <c r="M229" s="219" t="s">
        <v>588</v>
      </c>
      <c r="N229" s="224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93</v>
      </c>
      <c r="B230" s="217">
        <v>42943</v>
      </c>
      <c r="C230" s="217"/>
      <c r="D230" s="218" t="s">
        <v>183</v>
      </c>
      <c r="E230" s="219" t="s">
        <v>619</v>
      </c>
      <c r="F230" s="220">
        <v>657.5</v>
      </c>
      <c r="G230" s="219"/>
      <c r="H230" s="219">
        <v>825</v>
      </c>
      <c r="I230" s="221">
        <v>820</v>
      </c>
      <c r="J230" s="222" t="s">
        <v>677</v>
      </c>
      <c r="K230" s="192">
        <f t="shared" si="111"/>
        <v>167.5</v>
      </c>
      <c r="L230" s="223">
        <f t="shared" si="112"/>
        <v>0.25475285171102663</v>
      </c>
      <c r="M230" s="219" t="s">
        <v>588</v>
      </c>
      <c r="N230" s="224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94</v>
      </c>
      <c r="B231" s="186">
        <v>42964</v>
      </c>
      <c r="C231" s="186"/>
      <c r="D231" s="187" t="s">
        <v>361</v>
      </c>
      <c r="E231" s="188" t="s">
        <v>619</v>
      </c>
      <c r="F231" s="189">
        <v>605</v>
      </c>
      <c r="G231" s="188"/>
      <c r="H231" s="188">
        <v>750</v>
      </c>
      <c r="I231" s="190">
        <v>750</v>
      </c>
      <c r="J231" s="191" t="s">
        <v>735</v>
      </c>
      <c r="K231" s="192">
        <f t="shared" si="111"/>
        <v>145</v>
      </c>
      <c r="L231" s="193">
        <f t="shared" si="112"/>
        <v>0.23966942148760331</v>
      </c>
      <c r="M231" s="188" t="s">
        <v>588</v>
      </c>
      <c r="N231" s="194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95</v>
      </c>
      <c r="B232" s="196">
        <v>42979</v>
      </c>
      <c r="C232" s="196"/>
      <c r="D232" s="204" t="s">
        <v>745</v>
      </c>
      <c r="E232" s="199" t="s">
        <v>619</v>
      </c>
      <c r="F232" s="199">
        <v>255</v>
      </c>
      <c r="G232" s="200"/>
      <c r="H232" s="200">
        <v>217.25</v>
      </c>
      <c r="I232" s="200">
        <v>320</v>
      </c>
      <c r="J232" s="201" t="s">
        <v>746</v>
      </c>
      <c r="K232" s="202">
        <f t="shared" si="111"/>
        <v>-37.75</v>
      </c>
      <c r="L232" s="205">
        <f t="shared" si="112"/>
        <v>-0.14803921568627451</v>
      </c>
      <c r="M232" s="199" t="s">
        <v>600</v>
      </c>
      <c r="N232" s="196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96</v>
      </c>
      <c r="B233" s="186">
        <v>42997</v>
      </c>
      <c r="C233" s="186"/>
      <c r="D233" s="187" t="s">
        <v>747</v>
      </c>
      <c r="E233" s="188" t="s">
        <v>619</v>
      </c>
      <c r="F233" s="189">
        <v>215</v>
      </c>
      <c r="G233" s="188"/>
      <c r="H233" s="188">
        <v>258</v>
      </c>
      <c r="I233" s="190">
        <v>258</v>
      </c>
      <c r="J233" s="191" t="s">
        <v>677</v>
      </c>
      <c r="K233" s="192">
        <f t="shared" si="111"/>
        <v>43</v>
      </c>
      <c r="L233" s="193">
        <f t="shared" si="112"/>
        <v>0.2</v>
      </c>
      <c r="M233" s="188" t="s">
        <v>588</v>
      </c>
      <c r="N233" s="19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97</v>
      </c>
      <c r="B234" s="186">
        <v>42997</v>
      </c>
      <c r="C234" s="186"/>
      <c r="D234" s="187" t="s">
        <v>747</v>
      </c>
      <c r="E234" s="188" t="s">
        <v>619</v>
      </c>
      <c r="F234" s="189">
        <v>215</v>
      </c>
      <c r="G234" s="188"/>
      <c r="H234" s="188">
        <v>258</v>
      </c>
      <c r="I234" s="190">
        <v>258</v>
      </c>
      <c r="J234" s="222" t="s">
        <v>677</v>
      </c>
      <c r="K234" s="192">
        <v>43</v>
      </c>
      <c r="L234" s="193">
        <v>0.2</v>
      </c>
      <c r="M234" s="188" t="s">
        <v>588</v>
      </c>
      <c r="N234" s="19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98</v>
      </c>
      <c r="B235" s="217">
        <v>42998</v>
      </c>
      <c r="C235" s="217"/>
      <c r="D235" s="218" t="s">
        <v>748</v>
      </c>
      <c r="E235" s="219" t="s">
        <v>619</v>
      </c>
      <c r="F235" s="189">
        <v>75</v>
      </c>
      <c r="G235" s="219"/>
      <c r="H235" s="219">
        <v>90</v>
      </c>
      <c r="I235" s="221">
        <v>90</v>
      </c>
      <c r="J235" s="191" t="s">
        <v>749</v>
      </c>
      <c r="K235" s="192">
        <f t="shared" ref="K235:K240" si="113">H235-F235</f>
        <v>15</v>
      </c>
      <c r="L235" s="193">
        <f t="shared" ref="L235:L240" si="114">K235/F235</f>
        <v>0.2</v>
      </c>
      <c r="M235" s="188" t="s">
        <v>588</v>
      </c>
      <c r="N235" s="194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99</v>
      </c>
      <c r="B236" s="217">
        <v>43011</v>
      </c>
      <c r="C236" s="217"/>
      <c r="D236" s="218" t="s">
        <v>602</v>
      </c>
      <c r="E236" s="219" t="s">
        <v>619</v>
      </c>
      <c r="F236" s="220">
        <v>315</v>
      </c>
      <c r="G236" s="219"/>
      <c r="H236" s="219">
        <v>392</v>
      </c>
      <c r="I236" s="221">
        <v>384</v>
      </c>
      <c r="J236" s="222" t="s">
        <v>750</v>
      </c>
      <c r="K236" s="192">
        <f t="shared" si="113"/>
        <v>77</v>
      </c>
      <c r="L236" s="223">
        <f t="shared" si="114"/>
        <v>0.24444444444444444</v>
      </c>
      <c r="M236" s="219" t="s">
        <v>588</v>
      </c>
      <c r="N236" s="224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100</v>
      </c>
      <c r="B237" s="217">
        <v>43013</v>
      </c>
      <c r="C237" s="217"/>
      <c r="D237" s="218" t="s">
        <v>461</v>
      </c>
      <c r="E237" s="219" t="s">
        <v>619</v>
      </c>
      <c r="F237" s="220">
        <v>145</v>
      </c>
      <c r="G237" s="219"/>
      <c r="H237" s="219">
        <v>179</v>
      </c>
      <c r="I237" s="221">
        <v>180</v>
      </c>
      <c r="J237" s="222" t="s">
        <v>751</v>
      </c>
      <c r="K237" s="192">
        <f t="shared" si="113"/>
        <v>34</v>
      </c>
      <c r="L237" s="223">
        <f t="shared" si="114"/>
        <v>0.23448275862068965</v>
      </c>
      <c r="M237" s="219" t="s">
        <v>588</v>
      </c>
      <c r="N237" s="224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101</v>
      </c>
      <c r="B238" s="217">
        <v>43014</v>
      </c>
      <c r="C238" s="217"/>
      <c r="D238" s="218" t="s">
        <v>335</v>
      </c>
      <c r="E238" s="219" t="s">
        <v>619</v>
      </c>
      <c r="F238" s="220">
        <v>256</v>
      </c>
      <c r="G238" s="219"/>
      <c r="H238" s="219">
        <v>323</v>
      </c>
      <c r="I238" s="221">
        <v>320</v>
      </c>
      <c r="J238" s="222" t="s">
        <v>677</v>
      </c>
      <c r="K238" s="192">
        <f t="shared" si="113"/>
        <v>67</v>
      </c>
      <c r="L238" s="223">
        <f t="shared" si="114"/>
        <v>0.26171875</v>
      </c>
      <c r="M238" s="219" t="s">
        <v>588</v>
      </c>
      <c r="N238" s="22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102</v>
      </c>
      <c r="B239" s="217">
        <v>43017</v>
      </c>
      <c r="C239" s="217"/>
      <c r="D239" s="218" t="s">
        <v>351</v>
      </c>
      <c r="E239" s="219" t="s">
        <v>619</v>
      </c>
      <c r="F239" s="220">
        <v>137.5</v>
      </c>
      <c r="G239" s="219"/>
      <c r="H239" s="219">
        <v>184</v>
      </c>
      <c r="I239" s="221">
        <v>183</v>
      </c>
      <c r="J239" s="222" t="s">
        <v>752</v>
      </c>
      <c r="K239" s="192">
        <f t="shared" si="113"/>
        <v>46.5</v>
      </c>
      <c r="L239" s="223">
        <f t="shared" si="114"/>
        <v>0.33818181818181819</v>
      </c>
      <c r="M239" s="219" t="s">
        <v>588</v>
      </c>
      <c r="N239" s="224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103</v>
      </c>
      <c r="B240" s="217">
        <v>43018</v>
      </c>
      <c r="C240" s="217"/>
      <c r="D240" s="218" t="s">
        <v>753</v>
      </c>
      <c r="E240" s="219" t="s">
        <v>619</v>
      </c>
      <c r="F240" s="220">
        <v>125.5</v>
      </c>
      <c r="G240" s="219"/>
      <c r="H240" s="219">
        <v>158</v>
      </c>
      <c r="I240" s="221">
        <v>155</v>
      </c>
      <c r="J240" s="222" t="s">
        <v>754</v>
      </c>
      <c r="K240" s="192">
        <f t="shared" si="113"/>
        <v>32.5</v>
      </c>
      <c r="L240" s="223">
        <f t="shared" si="114"/>
        <v>0.25896414342629481</v>
      </c>
      <c r="M240" s="219" t="s">
        <v>588</v>
      </c>
      <c r="N240" s="224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104</v>
      </c>
      <c r="B241" s="217">
        <v>43018</v>
      </c>
      <c r="C241" s="217"/>
      <c r="D241" s="218" t="s">
        <v>755</v>
      </c>
      <c r="E241" s="219" t="s">
        <v>619</v>
      </c>
      <c r="F241" s="220">
        <v>895</v>
      </c>
      <c r="G241" s="219"/>
      <c r="H241" s="219">
        <v>1122.5</v>
      </c>
      <c r="I241" s="221">
        <v>1078</v>
      </c>
      <c r="J241" s="222" t="s">
        <v>756</v>
      </c>
      <c r="K241" s="192">
        <v>227.5</v>
      </c>
      <c r="L241" s="223">
        <v>0.25418994413407803</v>
      </c>
      <c r="M241" s="219" t="s">
        <v>588</v>
      </c>
      <c r="N241" s="224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105</v>
      </c>
      <c r="B242" s="217">
        <v>43020</v>
      </c>
      <c r="C242" s="217"/>
      <c r="D242" s="218" t="s">
        <v>344</v>
      </c>
      <c r="E242" s="219" t="s">
        <v>619</v>
      </c>
      <c r="F242" s="220">
        <v>525</v>
      </c>
      <c r="G242" s="219"/>
      <c r="H242" s="219">
        <v>629</v>
      </c>
      <c r="I242" s="221">
        <v>629</v>
      </c>
      <c r="J242" s="222" t="s">
        <v>677</v>
      </c>
      <c r="K242" s="192">
        <v>104</v>
      </c>
      <c r="L242" s="223">
        <v>0.19809523809523799</v>
      </c>
      <c r="M242" s="219" t="s">
        <v>588</v>
      </c>
      <c r="N242" s="224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106</v>
      </c>
      <c r="B243" s="217">
        <v>43046</v>
      </c>
      <c r="C243" s="217"/>
      <c r="D243" s="218" t="s">
        <v>386</v>
      </c>
      <c r="E243" s="219" t="s">
        <v>619</v>
      </c>
      <c r="F243" s="220">
        <v>740</v>
      </c>
      <c r="G243" s="219"/>
      <c r="H243" s="219">
        <v>892.5</v>
      </c>
      <c r="I243" s="221">
        <v>900</v>
      </c>
      <c r="J243" s="222" t="s">
        <v>757</v>
      </c>
      <c r="K243" s="192">
        <f>H243-F243</f>
        <v>152.5</v>
      </c>
      <c r="L243" s="223">
        <f>K243/F243</f>
        <v>0.20608108108108109</v>
      </c>
      <c r="M243" s="219" t="s">
        <v>588</v>
      </c>
      <c r="N243" s="224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107</v>
      </c>
      <c r="B244" s="186">
        <v>43073</v>
      </c>
      <c r="C244" s="186"/>
      <c r="D244" s="187" t="s">
        <v>758</v>
      </c>
      <c r="E244" s="188" t="s">
        <v>619</v>
      </c>
      <c r="F244" s="189">
        <v>118.5</v>
      </c>
      <c r="G244" s="188"/>
      <c r="H244" s="188">
        <v>143.5</v>
      </c>
      <c r="I244" s="190">
        <v>145</v>
      </c>
      <c r="J244" s="191" t="s">
        <v>609</v>
      </c>
      <c r="K244" s="192">
        <f>H244-F244</f>
        <v>25</v>
      </c>
      <c r="L244" s="193">
        <f>K244/F244</f>
        <v>0.2109704641350211</v>
      </c>
      <c r="M244" s="188" t="s">
        <v>588</v>
      </c>
      <c r="N244" s="194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108</v>
      </c>
      <c r="B245" s="196">
        <v>43090</v>
      </c>
      <c r="C245" s="196"/>
      <c r="D245" s="197" t="s">
        <v>432</v>
      </c>
      <c r="E245" s="198" t="s">
        <v>619</v>
      </c>
      <c r="F245" s="199">
        <v>715</v>
      </c>
      <c r="G245" s="199"/>
      <c r="H245" s="200">
        <v>500</v>
      </c>
      <c r="I245" s="200">
        <v>872</v>
      </c>
      <c r="J245" s="201" t="s">
        <v>759</v>
      </c>
      <c r="K245" s="202">
        <f>H245-F245</f>
        <v>-215</v>
      </c>
      <c r="L245" s="203">
        <f>K245/F245</f>
        <v>-0.30069930069930068</v>
      </c>
      <c r="M245" s="199" t="s">
        <v>600</v>
      </c>
      <c r="N245" s="196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109</v>
      </c>
      <c r="B246" s="186">
        <v>43098</v>
      </c>
      <c r="C246" s="186"/>
      <c r="D246" s="187" t="s">
        <v>602</v>
      </c>
      <c r="E246" s="188" t="s">
        <v>619</v>
      </c>
      <c r="F246" s="189">
        <v>435</v>
      </c>
      <c r="G246" s="188"/>
      <c r="H246" s="188">
        <v>542.5</v>
      </c>
      <c r="I246" s="190">
        <v>539</v>
      </c>
      <c r="J246" s="191" t="s">
        <v>677</v>
      </c>
      <c r="K246" s="192">
        <v>107.5</v>
      </c>
      <c r="L246" s="193">
        <v>0.247126436781609</v>
      </c>
      <c r="M246" s="188" t="s">
        <v>588</v>
      </c>
      <c r="N246" s="194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110</v>
      </c>
      <c r="B247" s="186">
        <v>43098</v>
      </c>
      <c r="C247" s="186"/>
      <c r="D247" s="187" t="s">
        <v>560</v>
      </c>
      <c r="E247" s="188" t="s">
        <v>619</v>
      </c>
      <c r="F247" s="189">
        <v>885</v>
      </c>
      <c r="G247" s="188"/>
      <c r="H247" s="188">
        <v>1090</v>
      </c>
      <c r="I247" s="190">
        <v>1084</v>
      </c>
      <c r="J247" s="191" t="s">
        <v>677</v>
      </c>
      <c r="K247" s="192">
        <v>205</v>
      </c>
      <c r="L247" s="193">
        <v>0.23163841807909599</v>
      </c>
      <c r="M247" s="188" t="s">
        <v>588</v>
      </c>
      <c r="N247" s="194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111</v>
      </c>
      <c r="B248" s="226">
        <v>43192</v>
      </c>
      <c r="C248" s="226"/>
      <c r="D248" s="204" t="s">
        <v>760</v>
      </c>
      <c r="E248" s="199" t="s">
        <v>619</v>
      </c>
      <c r="F248" s="227">
        <v>478.5</v>
      </c>
      <c r="G248" s="199"/>
      <c r="H248" s="199">
        <v>442</v>
      </c>
      <c r="I248" s="200">
        <v>613</v>
      </c>
      <c r="J248" s="201" t="s">
        <v>761</v>
      </c>
      <c r="K248" s="202">
        <f>H248-F248</f>
        <v>-36.5</v>
      </c>
      <c r="L248" s="203">
        <f>K248/F248</f>
        <v>-7.6280041797283177E-2</v>
      </c>
      <c r="M248" s="199" t="s">
        <v>600</v>
      </c>
      <c r="N248" s="196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5">
        <v>112</v>
      </c>
      <c r="B249" s="196">
        <v>43194</v>
      </c>
      <c r="C249" s="196"/>
      <c r="D249" s="197" t="s">
        <v>762</v>
      </c>
      <c r="E249" s="198" t="s">
        <v>619</v>
      </c>
      <c r="F249" s="199">
        <f>141.5-7.3</f>
        <v>134.19999999999999</v>
      </c>
      <c r="G249" s="199"/>
      <c r="H249" s="200">
        <v>77</v>
      </c>
      <c r="I249" s="200">
        <v>180</v>
      </c>
      <c r="J249" s="201" t="s">
        <v>763</v>
      </c>
      <c r="K249" s="202">
        <f>H249-F249</f>
        <v>-57.199999999999989</v>
      </c>
      <c r="L249" s="203">
        <f>K249/F249</f>
        <v>-0.42622950819672129</v>
      </c>
      <c r="M249" s="199" t="s">
        <v>600</v>
      </c>
      <c r="N249" s="196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113</v>
      </c>
      <c r="B250" s="196">
        <v>43209</v>
      </c>
      <c r="C250" s="196"/>
      <c r="D250" s="197" t="s">
        <v>764</v>
      </c>
      <c r="E250" s="198" t="s">
        <v>619</v>
      </c>
      <c r="F250" s="199">
        <v>430</v>
      </c>
      <c r="G250" s="199"/>
      <c r="H250" s="200">
        <v>220</v>
      </c>
      <c r="I250" s="200">
        <v>537</v>
      </c>
      <c r="J250" s="201" t="s">
        <v>765</v>
      </c>
      <c r="K250" s="202">
        <f>H250-F250</f>
        <v>-210</v>
      </c>
      <c r="L250" s="203">
        <f>K250/F250</f>
        <v>-0.48837209302325579</v>
      </c>
      <c r="M250" s="199" t="s">
        <v>600</v>
      </c>
      <c r="N250" s="196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114</v>
      </c>
      <c r="B251" s="217">
        <v>43220</v>
      </c>
      <c r="C251" s="217"/>
      <c r="D251" s="218" t="s">
        <v>387</v>
      </c>
      <c r="E251" s="219" t="s">
        <v>619</v>
      </c>
      <c r="F251" s="219">
        <v>153.5</v>
      </c>
      <c r="G251" s="219"/>
      <c r="H251" s="219">
        <v>196</v>
      </c>
      <c r="I251" s="221">
        <v>196</v>
      </c>
      <c r="J251" s="191" t="s">
        <v>766</v>
      </c>
      <c r="K251" s="192">
        <f>H251-F251</f>
        <v>42.5</v>
      </c>
      <c r="L251" s="193">
        <f>K251/F251</f>
        <v>0.27687296416938112</v>
      </c>
      <c r="M251" s="188" t="s">
        <v>588</v>
      </c>
      <c r="N251" s="194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115</v>
      </c>
      <c r="B252" s="196">
        <v>43306</v>
      </c>
      <c r="C252" s="196"/>
      <c r="D252" s="197" t="s">
        <v>736</v>
      </c>
      <c r="E252" s="198" t="s">
        <v>619</v>
      </c>
      <c r="F252" s="199">
        <v>27.5</v>
      </c>
      <c r="G252" s="199"/>
      <c r="H252" s="200">
        <v>13.1</v>
      </c>
      <c r="I252" s="200">
        <v>60</v>
      </c>
      <c r="J252" s="201" t="s">
        <v>767</v>
      </c>
      <c r="K252" s="202">
        <v>-14.4</v>
      </c>
      <c r="L252" s="203">
        <v>-0.52363636363636401</v>
      </c>
      <c r="M252" s="199" t="s">
        <v>600</v>
      </c>
      <c r="N252" s="19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5">
        <v>116</v>
      </c>
      <c r="B253" s="226">
        <v>43318</v>
      </c>
      <c r="C253" s="226"/>
      <c r="D253" s="204" t="s">
        <v>768</v>
      </c>
      <c r="E253" s="199" t="s">
        <v>619</v>
      </c>
      <c r="F253" s="199">
        <v>148.5</v>
      </c>
      <c r="G253" s="199"/>
      <c r="H253" s="199">
        <v>102</v>
      </c>
      <c r="I253" s="200">
        <v>182</v>
      </c>
      <c r="J253" s="201" t="s">
        <v>769</v>
      </c>
      <c r="K253" s="202">
        <f>H253-F253</f>
        <v>-46.5</v>
      </c>
      <c r="L253" s="203">
        <f>K253/F253</f>
        <v>-0.31313131313131315</v>
      </c>
      <c r="M253" s="199" t="s">
        <v>600</v>
      </c>
      <c r="N253" s="19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117</v>
      </c>
      <c r="B254" s="186">
        <v>43335</v>
      </c>
      <c r="C254" s="186"/>
      <c r="D254" s="187" t="s">
        <v>770</v>
      </c>
      <c r="E254" s="188" t="s">
        <v>619</v>
      </c>
      <c r="F254" s="219">
        <v>285</v>
      </c>
      <c r="G254" s="188"/>
      <c r="H254" s="188">
        <v>355</v>
      </c>
      <c r="I254" s="190">
        <v>364</v>
      </c>
      <c r="J254" s="191" t="s">
        <v>771</v>
      </c>
      <c r="K254" s="192">
        <v>70</v>
      </c>
      <c r="L254" s="193">
        <v>0.24561403508771901</v>
      </c>
      <c r="M254" s="188" t="s">
        <v>588</v>
      </c>
      <c r="N254" s="194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118</v>
      </c>
      <c r="B255" s="186">
        <v>43341</v>
      </c>
      <c r="C255" s="186"/>
      <c r="D255" s="187" t="s">
        <v>375</v>
      </c>
      <c r="E255" s="188" t="s">
        <v>619</v>
      </c>
      <c r="F255" s="219">
        <v>525</v>
      </c>
      <c r="G255" s="188"/>
      <c r="H255" s="188">
        <v>585</v>
      </c>
      <c r="I255" s="190">
        <v>635</v>
      </c>
      <c r="J255" s="191" t="s">
        <v>772</v>
      </c>
      <c r="K255" s="192">
        <f t="shared" ref="K255:K272" si="115">H255-F255</f>
        <v>60</v>
      </c>
      <c r="L255" s="193">
        <f t="shared" ref="L255:L272" si="116">K255/F255</f>
        <v>0.11428571428571428</v>
      </c>
      <c r="M255" s="188" t="s">
        <v>588</v>
      </c>
      <c r="N255" s="194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119</v>
      </c>
      <c r="B256" s="186">
        <v>43395</v>
      </c>
      <c r="C256" s="186"/>
      <c r="D256" s="187" t="s">
        <v>361</v>
      </c>
      <c r="E256" s="188" t="s">
        <v>619</v>
      </c>
      <c r="F256" s="219">
        <v>475</v>
      </c>
      <c r="G256" s="188"/>
      <c r="H256" s="188">
        <v>574</v>
      </c>
      <c r="I256" s="190">
        <v>570</v>
      </c>
      <c r="J256" s="191" t="s">
        <v>677</v>
      </c>
      <c r="K256" s="192">
        <f t="shared" si="115"/>
        <v>99</v>
      </c>
      <c r="L256" s="193">
        <f t="shared" si="116"/>
        <v>0.20842105263157895</v>
      </c>
      <c r="M256" s="188" t="s">
        <v>588</v>
      </c>
      <c r="N256" s="194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120</v>
      </c>
      <c r="B257" s="217">
        <v>43397</v>
      </c>
      <c r="C257" s="217"/>
      <c r="D257" s="218" t="s">
        <v>382</v>
      </c>
      <c r="E257" s="219" t="s">
        <v>619</v>
      </c>
      <c r="F257" s="219">
        <v>707.5</v>
      </c>
      <c r="G257" s="219"/>
      <c r="H257" s="219">
        <v>872</v>
      </c>
      <c r="I257" s="221">
        <v>872</v>
      </c>
      <c r="J257" s="222" t="s">
        <v>677</v>
      </c>
      <c r="K257" s="192">
        <f t="shared" si="115"/>
        <v>164.5</v>
      </c>
      <c r="L257" s="223">
        <f t="shared" si="116"/>
        <v>0.23250883392226149</v>
      </c>
      <c r="M257" s="219" t="s">
        <v>588</v>
      </c>
      <c r="N257" s="224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121</v>
      </c>
      <c r="B258" s="217">
        <v>43398</v>
      </c>
      <c r="C258" s="217"/>
      <c r="D258" s="218" t="s">
        <v>773</v>
      </c>
      <c r="E258" s="219" t="s">
        <v>619</v>
      </c>
      <c r="F258" s="219">
        <v>162</v>
      </c>
      <c r="G258" s="219"/>
      <c r="H258" s="219">
        <v>204</v>
      </c>
      <c r="I258" s="221">
        <v>209</v>
      </c>
      <c r="J258" s="222" t="s">
        <v>774</v>
      </c>
      <c r="K258" s="192">
        <f t="shared" si="115"/>
        <v>42</v>
      </c>
      <c r="L258" s="223">
        <f t="shared" si="116"/>
        <v>0.25925925925925924</v>
      </c>
      <c r="M258" s="219" t="s">
        <v>588</v>
      </c>
      <c r="N258" s="224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122</v>
      </c>
      <c r="B259" s="217">
        <v>43399</v>
      </c>
      <c r="C259" s="217"/>
      <c r="D259" s="218" t="s">
        <v>480</v>
      </c>
      <c r="E259" s="219" t="s">
        <v>619</v>
      </c>
      <c r="F259" s="219">
        <v>240</v>
      </c>
      <c r="G259" s="219"/>
      <c r="H259" s="219">
        <v>297</v>
      </c>
      <c r="I259" s="221">
        <v>297</v>
      </c>
      <c r="J259" s="222" t="s">
        <v>677</v>
      </c>
      <c r="K259" s="228">
        <f t="shared" si="115"/>
        <v>57</v>
      </c>
      <c r="L259" s="223">
        <f t="shared" si="116"/>
        <v>0.23749999999999999</v>
      </c>
      <c r="M259" s="219" t="s">
        <v>588</v>
      </c>
      <c r="N259" s="224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123</v>
      </c>
      <c r="B260" s="186">
        <v>43439</v>
      </c>
      <c r="C260" s="186"/>
      <c r="D260" s="187" t="s">
        <v>775</v>
      </c>
      <c r="E260" s="188" t="s">
        <v>619</v>
      </c>
      <c r="F260" s="188">
        <v>202.5</v>
      </c>
      <c r="G260" s="188"/>
      <c r="H260" s="188">
        <v>255</v>
      </c>
      <c r="I260" s="190">
        <v>252</v>
      </c>
      <c r="J260" s="191" t="s">
        <v>677</v>
      </c>
      <c r="K260" s="192">
        <f t="shared" si="115"/>
        <v>52.5</v>
      </c>
      <c r="L260" s="193">
        <f t="shared" si="116"/>
        <v>0.25925925925925924</v>
      </c>
      <c r="M260" s="188" t="s">
        <v>588</v>
      </c>
      <c r="N260" s="194">
        <v>43542</v>
      </c>
      <c r="O260" s="1"/>
      <c r="P260" s="1"/>
      <c r="Q260" s="1"/>
      <c r="R260" s="6" t="s">
        <v>776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124</v>
      </c>
      <c r="B261" s="217">
        <v>43465</v>
      </c>
      <c r="C261" s="186"/>
      <c r="D261" s="218" t="s">
        <v>414</v>
      </c>
      <c r="E261" s="219" t="s">
        <v>619</v>
      </c>
      <c r="F261" s="219">
        <v>710</v>
      </c>
      <c r="G261" s="219"/>
      <c r="H261" s="219">
        <v>866</v>
      </c>
      <c r="I261" s="221">
        <v>866</v>
      </c>
      <c r="J261" s="222" t="s">
        <v>677</v>
      </c>
      <c r="K261" s="192">
        <f t="shared" si="115"/>
        <v>156</v>
      </c>
      <c r="L261" s="193">
        <f t="shared" si="116"/>
        <v>0.21971830985915494</v>
      </c>
      <c r="M261" s="188" t="s">
        <v>588</v>
      </c>
      <c r="N261" s="194">
        <v>43553</v>
      </c>
      <c r="O261" s="1"/>
      <c r="P261" s="1"/>
      <c r="Q261" s="1"/>
      <c r="R261" s="6" t="s">
        <v>776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125</v>
      </c>
      <c r="B262" s="217">
        <v>43522</v>
      </c>
      <c r="C262" s="217"/>
      <c r="D262" s="218" t="s">
        <v>152</v>
      </c>
      <c r="E262" s="219" t="s">
        <v>619</v>
      </c>
      <c r="F262" s="219">
        <v>337.25</v>
      </c>
      <c r="G262" s="219"/>
      <c r="H262" s="219">
        <v>398.5</v>
      </c>
      <c r="I262" s="221">
        <v>411</v>
      </c>
      <c r="J262" s="191" t="s">
        <v>777</v>
      </c>
      <c r="K262" s="192">
        <f t="shared" si="115"/>
        <v>61.25</v>
      </c>
      <c r="L262" s="193">
        <f t="shared" si="116"/>
        <v>0.1816160118606375</v>
      </c>
      <c r="M262" s="188" t="s">
        <v>588</v>
      </c>
      <c r="N262" s="194">
        <v>43760</v>
      </c>
      <c r="O262" s="1"/>
      <c r="P262" s="1"/>
      <c r="Q262" s="1"/>
      <c r="R262" s="6" t="s">
        <v>776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126</v>
      </c>
      <c r="B263" s="230">
        <v>43559</v>
      </c>
      <c r="C263" s="230"/>
      <c r="D263" s="231" t="s">
        <v>778</v>
      </c>
      <c r="E263" s="232" t="s">
        <v>619</v>
      </c>
      <c r="F263" s="232">
        <v>130</v>
      </c>
      <c r="G263" s="232"/>
      <c r="H263" s="232">
        <v>65</v>
      </c>
      <c r="I263" s="233">
        <v>158</v>
      </c>
      <c r="J263" s="201" t="s">
        <v>779</v>
      </c>
      <c r="K263" s="202">
        <f t="shared" si="115"/>
        <v>-65</v>
      </c>
      <c r="L263" s="203">
        <f t="shared" si="116"/>
        <v>-0.5</v>
      </c>
      <c r="M263" s="199" t="s">
        <v>600</v>
      </c>
      <c r="N263" s="196">
        <v>43726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127</v>
      </c>
      <c r="B264" s="217">
        <v>43017</v>
      </c>
      <c r="C264" s="217"/>
      <c r="D264" s="218" t="s">
        <v>185</v>
      </c>
      <c r="E264" s="219" t="s">
        <v>619</v>
      </c>
      <c r="F264" s="219">
        <v>141.5</v>
      </c>
      <c r="G264" s="219"/>
      <c r="H264" s="219">
        <v>183.5</v>
      </c>
      <c r="I264" s="221">
        <v>210</v>
      </c>
      <c r="J264" s="191" t="s">
        <v>774</v>
      </c>
      <c r="K264" s="192">
        <f t="shared" si="115"/>
        <v>42</v>
      </c>
      <c r="L264" s="193">
        <f t="shared" si="116"/>
        <v>0.29681978798586572</v>
      </c>
      <c r="M264" s="188" t="s">
        <v>588</v>
      </c>
      <c r="N264" s="194">
        <v>43042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128</v>
      </c>
      <c r="B265" s="230">
        <v>43074</v>
      </c>
      <c r="C265" s="230"/>
      <c r="D265" s="231" t="s">
        <v>781</v>
      </c>
      <c r="E265" s="232" t="s">
        <v>619</v>
      </c>
      <c r="F265" s="227">
        <v>172</v>
      </c>
      <c r="G265" s="232"/>
      <c r="H265" s="232">
        <v>155.25</v>
      </c>
      <c r="I265" s="233">
        <v>230</v>
      </c>
      <c r="J265" s="201" t="s">
        <v>782</v>
      </c>
      <c r="K265" s="202">
        <f t="shared" si="115"/>
        <v>-16.75</v>
      </c>
      <c r="L265" s="203">
        <f t="shared" si="116"/>
        <v>-9.7383720930232565E-2</v>
      </c>
      <c r="M265" s="199" t="s">
        <v>600</v>
      </c>
      <c r="N265" s="196">
        <v>43787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129</v>
      </c>
      <c r="B266" s="217">
        <v>43398</v>
      </c>
      <c r="C266" s="217"/>
      <c r="D266" s="218" t="s">
        <v>107</v>
      </c>
      <c r="E266" s="219" t="s">
        <v>619</v>
      </c>
      <c r="F266" s="219">
        <v>698.5</v>
      </c>
      <c r="G266" s="219"/>
      <c r="H266" s="219">
        <v>890</v>
      </c>
      <c r="I266" s="221">
        <v>890</v>
      </c>
      <c r="J266" s="191" t="s">
        <v>850</v>
      </c>
      <c r="K266" s="192">
        <f t="shared" si="115"/>
        <v>191.5</v>
      </c>
      <c r="L266" s="193">
        <f t="shared" si="116"/>
        <v>0.27415891195418757</v>
      </c>
      <c r="M266" s="188" t="s">
        <v>588</v>
      </c>
      <c r="N266" s="194">
        <v>44328</v>
      </c>
      <c r="O266" s="1"/>
      <c r="P266" s="1"/>
      <c r="Q266" s="1"/>
      <c r="R266" s="6" t="s">
        <v>776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130</v>
      </c>
      <c r="B267" s="217">
        <v>42877</v>
      </c>
      <c r="C267" s="217"/>
      <c r="D267" s="218" t="s">
        <v>374</v>
      </c>
      <c r="E267" s="219" t="s">
        <v>619</v>
      </c>
      <c r="F267" s="219">
        <v>127.6</v>
      </c>
      <c r="G267" s="219"/>
      <c r="H267" s="219">
        <v>138</v>
      </c>
      <c r="I267" s="221">
        <v>190</v>
      </c>
      <c r="J267" s="191" t="s">
        <v>783</v>
      </c>
      <c r="K267" s="192">
        <f t="shared" si="115"/>
        <v>10.400000000000006</v>
      </c>
      <c r="L267" s="193">
        <f t="shared" si="116"/>
        <v>8.1504702194357417E-2</v>
      </c>
      <c r="M267" s="188" t="s">
        <v>588</v>
      </c>
      <c r="N267" s="194">
        <v>43774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131</v>
      </c>
      <c r="B268" s="217">
        <v>43158</v>
      </c>
      <c r="C268" s="217"/>
      <c r="D268" s="218" t="s">
        <v>784</v>
      </c>
      <c r="E268" s="219" t="s">
        <v>619</v>
      </c>
      <c r="F268" s="219">
        <v>317</v>
      </c>
      <c r="G268" s="219"/>
      <c r="H268" s="219">
        <v>382.5</v>
      </c>
      <c r="I268" s="221">
        <v>398</v>
      </c>
      <c r="J268" s="191" t="s">
        <v>785</v>
      </c>
      <c r="K268" s="192">
        <f t="shared" si="115"/>
        <v>65.5</v>
      </c>
      <c r="L268" s="193">
        <f t="shared" si="116"/>
        <v>0.20662460567823343</v>
      </c>
      <c r="M268" s="188" t="s">
        <v>588</v>
      </c>
      <c r="N268" s="194">
        <v>44238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132</v>
      </c>
      <c r="B269" s="230">
        <v>43164</v>
      </c>
      <c r="C269" s="230"/>
      <c r="D269" s="231" t="s">
        <v>144</v>
      </c>
      <c r="E269" s="232" t="s">
        <v>619</v>
      </c>
      <c r="F269" s="227">
        <f>510-14.4</f>
        <v>495.6</v>
      </c>
      <c r="G269" s="232"/>
      <c r="H269" s="232">
        <v>350</v>
      </c>
      <c r="I269" s="233">
        <v>672</v>
      </c>
      <c r="J269" s="201" t="s">
        <v>786</v>
      </c>
      <c r="K269" s="202">
        <f t="shared" si="115"/>
        <v>-145.60000000000002</v>
      </c>
      <c r="L269" s="203">
        <f t="shared" si="116"/>
        <v>-0.29378531073446329</v>
      </c>
      <c r="M269" s="199" t="s">
        <v>600</v>
      </c>
      <c r="N269" s="196">
        <v>43887</v>
      </c>
      <c r="O269" s="1"/>
      <c r="P269" s="1"/>
      <c r="Q269" s="1"/>
      <c r="R269" s="6" t="s">
        <v>776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133</v>
      </c>
      <c r="B270" s="230">
        <v>43237</v>
      </c>
      <c r="C270" s="230"/>
      <c r="D270" s="231" t="s">
        <v>472</v>
      </c>
      <c r="E270" s="232" t="s">
        <v>619</v>
      </c>
      <c r="F270" s="227">
        <v>230.3</v>
      </c>
      <c r="G270" s="232"/>
      <c r="H270" s="232">
        <v>102.5</v>
      </c>
      <c r="I270" s="233">
        <v>348</v>
      </c>
      <c r="J270" s="201" t="s">
        <v>787</v>
      </c>
      <c r="K270" s="202">
        <f t="shared" si="115"/>
        <v>-127.80000000000001</v>
      </c>
      <c r="L270" s="203">
        <f t="shared" si="116"/>
        <v>-0.55492835432045162</v>
      </c>
      <c r="M270" s="199" t="s">
        <v>600</v>
      </c>
      <c r="N270" s="196">
        <v>43896</v>
      </c>
      <c r="O270" s="1"/>
      <c r="P270" s="1"/>
      <c r="Q270" s="1"/>
      <c r="R270" s="6" t="s">
        <v>776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134</v>
      </c>
      <c r="B271" s="217">
        <v>43258</v>
      </c>
      <c r="C271" s="217"/>
      <c r="D271" s="218" t="s">
        <v>437</v>
      </c>
      <c r="E271" s="219" t="s">
        <v>619</v>
      </c>
      <c r="F271" s="219">
        <f>342.5-5.1</f>
        <v>337.4</v>
      </c>
      <c r="G271" s="219"/>
      <c r="H271" s="219">
        <v>412.5</v>
      </c>
      <c r="I271" s="221">
        <v>439</v>
      </c>
      <c r="J271" s="191" t="s">
        <v>788</v>
      </c>
      <c r="K271" s="192">
        <f t="shared" si="115"/>
        <v>75.100000000000023</v>
      </c>
      <c r="L271" s="193">
        <f t="shared" si="116"/>
        <v>0.22258446947243635</v>
      </c>
      <c r="M271" s="188" t="s">
        <v>588</v>
      </c>
      <c r="N271" s="194">
        <v>44230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0">
        <v>135</v>
      </c>
      <c r="B272" s="209">
        <v>43285</v>
      </c>
      <c r="C272" s="209"/>
      <c r="D272" s="210" t="s">
        <v>55</v>
      </c>
      <c r="E272" s="211" t="s">
        <v>619</v>
      </c>
      <c r="F272" s="211">
        <f>127.5-5.53</f>
        <v>121.97</v>
      </c>
      <c r="G272" s="212"/>
      <c r="H272" s="212">
        <v>122.5</v>
      </c>
      <c r="I272" s="212">
        <v>170</v>
      </c>
      <c r="J272" s="213" t="s">
        <v>817</v>
      </c>
      <c r="K272" s="214">
        <f t="shared" si="115"/>
        <v>0.53000000000000114</v>
      </c>
      <c r="L272" s="215">
        <f t="shared" si="116"/>
        <v>4.3453308190538747E-3</v>
      </c>
      <c r="M272" s="211" t="s">
        <v>710</v>
      </c>
      <c r="N272" s="209">
        <v>44431</v>
      </c>
      <c r="O272" s="1"/>
      <c r="P272" s="1"/>
      <c r="Q272" s="1"/>
      <c r="R272" s="6" t="s">
        <v>776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136</v>
      </c>
      <c r="B273" s="230">
        <v>43294</v>
      </c>
      <c r="C273" s="230"/>
      <c r="D273" s="231" t="s">
        <v>363</v>
      </c>
      <c r="E273" s="232" t="s">
        <v>619</v>
      </c>
      <c r="F273" s="227">
        <v>46.5</v>
      </c>
      <c r="G273" s="232"/>
      <c r="H273" s="232">
        <v>17</v>
      </c>
      <c r="I273" s="233">
        <v>59</v>
      </c>
      <c r="J273" s="201" t="s">
        <v>789</v>
      </c>
      <c r="K273" s="202">
        <f t="shared" ref="K273:K281" si="117">H273-F273</f>
        <v>-29.5</v>
      </c>
      <c r="L273" s="203">
        <f t="shared" ref="L273:L281" si="118">K273/F273</f>
        <v>-0.63440860215053763</v>
      </c>
      <c r="M273" s="199" t="s">
        <v>600</v>
      </c>
      <c r="N273" s="196">
        <v>43887</v>
      </c>
      <c r="O273" s="1"/>
      <c r="P273" s="1"/>
      <c r="Q273" s="1"/>
      <c r="R273" s="6" t="s">
        <v>776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137</v>
      </c>
      <c r="B274" s="217">
        <v>43396</v>
      </c>
      <c r="C274" s="217"/>
      <c r="D274" s="218" t="s">
        <v>416</v>
      </c>
      <c r="E274" s="219" t="s">
        <v>619</v>
      </c>
      <c r="F274" s="219">
        <v>156.5</v>
      </c>
      <c r="G274" s="219"/>
      <c r="H274" s="219">
        <v>207.5</v>
      </c>
      <c r="I274" s="221">
        <v>191</v>
      </c>
      <c r="J274" s="191" t="s">
        <v>677</v>
      </c>
      <c r="K274" s="192">
        <f t="shared" si="117"/>
        <v>51</v>
      </c>
      <c r="L274" s="193">
        <f t="shared" si="118"/>
        <v>0.32587859424920129</v>
      </c>
      <c r="M274" s="188" t="s">
        <v>588</v>
      </c>
      <c r="N274" s="194">
        <v>44369</v>
      </c>
      <c r="O274" s="1"/>
      <c r="P274" s="1"/>
      <c r="Q274" s="1"/>
      <c r="R274" s="6" t="s">
        <v>776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138</v>
      </c>
      <c r="B275" s="217">
        <v>43439</v>
      </c>
      <c r="C275" s="217"/>
      <c r="D275" s="218" t="s">
        <v>325</v>
      </c>
      <c r="E275" s="219" t="s">
        <v>619</v>
      </c>
      <c r="F275" s="219">
        <v>259.5</v>
      </c>
      <c r="G275" s="219"/>
      <c r="H275" s="219">
        <v>320</v>
      </c>
      <c r="I275" s="221">
        <v>320</v>
      </c>
      <c r="J275" s="191" t="s">
        <v>677</v>
      </c>
      <c r="K275" s="192">
        <f t="shared" si="117"/>
        <v>60.5</v>
      </c>
      <c r="L275" s="193">
        <f t="shared" si="118"/>
        <v>0.23314065510597304</v>
      </c>
      <c r="M275" s="188" t="s">
        <v>588</v>
      </c>
      <c r="N275" s="194">
        <v>44323</v>
      </c>
      <c r="O275" s="1"/>
      <c r="P275" s="1"/>
      <c r="Q275" s="1"/>
      <c r="R275" s="6" t="s">
        <v>776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139</v>
      </c>
      <c r="B276" s="230">
        <v>43439</v>
      </c>
      <c r="C276" s="230"/>
      <c r="D276" s="231" t="s">
        <v>790</v>
      </c>
      <c r="E276" s="232" t="s">
        <v>619</v>
      </c>
      <c r="F276" s="232">
        <v>715</v>
      </c>
      <c r="G276" s="232"/>
      <c r="H276" s="232">
        <v>445</v>
      </c>
      <c r="I276" s="233">
        <v>840</v>
      </c>
      <c r="J276" s="201" t="s">
        <v>791</v>
      </c>
      <c r="K276" s="202">
        <f t="shared" si="117"/>
        <v>-270</v>
      </c>
      <c r="L276" s="203">
        <f t="shared" si="118"/>
        <v>-0.3776223776223776</v>
      </c>
      <c r="M276" s="199" t="s">
        <v>600</v>
      </c>
      <c r="N276" s="196">
        <v>43800</v>
      </c>
      <c r="O276" s="1"/>
      <c r="P276" s="1"/>
      <c r="Q276" s="1"/>
      <c r="R276" s="6" t="s">
        <v>776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140</v>
      </c>
      <c r="B277" s="217">
        <v>43469</v>
      </c>
      <c r="C277" s="217"/>
      <c r="D277" s="218" t="s">
        <v>157</v>
      </c>
      <c r="E277" s="219" t="s">
        <v>619</v>
      </c>
      <c r="F277" s="219">
        <v>875</v>
      </c>
      <c r="G277" s="219"/>
      <c r="H277" s="219">
        <v>1165</v>
      </c>
      <c r="I277" s="221">
        <v>1185</v>
      </c>
      <c r="J277" s="191" t="s">
        <v>792</v>
      </c>
      <c r="K277" s="192">
        <f t="shared" si="117"/>
        <v>290</v>
      </c>
      <c r="L277" s="193">
        <f t="shared" si="118"/>
        <v>0.33142857142857141</v>
      </c>
      <c r="M277" s="188" t="s">
        <v>588</v>
      </c>
      <c r="N277" s="194">
        <v>43847</v>
      </c>
      <c r="O277" s="1"/>
      <c r="P277" s="1"/>
      <c r="Q277" s="1"/>
      <c r="R277" s="6" t="s">
        <v>776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141</v>
      </c>
      <c r="B278" s="217">
        <v>43559</v>
      </c>
      <c r="C278" s="217"/>
      <c r="D278" s="218" t="s">
        <v>341</v>
      </c>
      <c r="E278" s="219" t="s">
        <v>619</v>
      </c>
      <c r="F278" s="219">
        <f>387-14.63</f>
        <v>372.37</v>
      </c>
      <c r="G278" s="219"/>
      <c r="H278" s="219">
        <v>490</v>
      </c>
      <c r="I278" s="221">
        <v>490</v>
      </c>
      <c r="J278" s="191" t="s">
        <v>677</v>
      </c>
      <c r="K278" s="192">
        <f t="shared" si="117"/>
        <v>117.63</v>
      </c>
      <c r="L278" s="193">
        <f t="shared" si="118"/>
        <v>0.31589548030185027</v>
      </c>
      <c r="M278" s="188" t="s">
        <v>588</v>
      </c>
      <c r="N278" s="194">
        <v>43850</v>
      </c>
      <c r="O278" s="1"/>
      <c r="P278" s="1"/>
      <c r="Q278" s="1"/>
      <c r="R278" s="6" t="s">
        <v>776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142</v>
      </c>
      <c r="B279" s="230">
        <v>43578</v>
      </c>
      <c r="C279" s="230"/>
      <c r="D279" s="231" t="s">
        <v>793</v>
      </c>
      <c r="E279" s="232" t="s">
        <v>590</v>
      </c>
      <c r="F279" s="232">
        <v>220</v>
      </c>
      <c r="G279" s="232"/>
      <c r="H279" s="232">
        <v>127.5</v>
      </c>
      <c r="I279" s="233">
        <v>284</v>
      </c>
      <c r="J279" s="201" t="s">
        <v>794</v>
      </c>
      <c r="K279" s="202">
        <f t="shared" si="117"/>
        <v>-92.5</v>
      </c>
      <c r="L279" s="203">
        <f t="shared" si="118"/>
        <v>-0.42045454545454547</v>
      </c>
      <c r="M279" s="199" t="s">
        <v>600</v>
      </c>
      <c r="N279" s="196">
        <v>43896</v>
      </c>
      <c r="O279" s="1"/>
      <c r="P279" s="1"/>
      <c r="Q279" s="1"/>
      <c r="R279" s="6" t="s">
        <v>776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143</v>
      </c>
      <c r="B280" s="217">
        <v>43622</v>
      </c>
      <c r="C280" s="217"/>
      <c r="D280" s="218" t="s">
        <v>481</v>
      </c>
      <c r="E280" s="219" t="s">
        <v>590</v>
      </c>
      <c r="F280" s="219">
        <v>332.8</v>
      </c>
      <c r="G280" s="219"/>
      <c r="H280" s="219">
        <v>405</v>
      </c>
      <c r="I280" s="221">
        <v>419</v>
      </c>
      <c r="J280" s="191" t="s">
        <v>795</v>
      </c>
      <c r="K280" s="192">
        <f t="shared" si="117"/>
        <v>72.199999999999989</v>
      </c>
      <c r="L280" s="193">
        <f t="shared" si="118"/>
        <v>0.21694711538461534</v>
      </c>
      <c r="M280" s="188" t="s">
        <v>588</v>
      </c>
      <c r="N280" s="194">
        <v>43860</v>
      </c>
      <c r="O280" s="1"/>
      <c r="P280" s="1"/>
      <c r="Q280" s="1"/>
      <c r="R280" s="6" t="s">
        <v>780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0">
        <v>144</v>
      </c>
      <c r="B281" s="209">
        <v>43641</v>
      </c>
      <c r="C281" s="209"/>
      <c r="D281" s="210" t="s">
        <v>150</v>
      </c>
      <c r="E281" s="211" t="s">
        <v>619</v>
      </c>
      <c r="F281" s="211">
        <v>386</v>
      </c>
      <c r="G281" s="212"/>
      <c r="H281" s="212">
        <v>395</v>
      </c>
      <c r="I281" s="212">
        <v>452</v>
      </c>
      <c r="J281" s="213" t="s">
        <v>796</v>
      </c>
      <c r="K281" s="214">
        <f t="shared" si="117"/>
        <v>9</v>
      </c>
      <c r="L281" s="215">
        <f t="shared" si="118"/>
        <v>2.3316062176165803E-2</v>
      </c>
      <c r="M281" s="211" t="s">
        <v>710</v>
      </c>
      <c r="N281" s="209">
        <v>43868</v>
      </c>
      <c r="O281" s="1"/>
      <c r="P281" s="1"/>
      <c r="Q281" s="1"/>
      <c r="R281" s="6" t="s">
        <v>780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0">
        <v>145</v>
      </c>
      <c r="B282" s="209">
        <v>43707</v>
      </c>
      <c r="C282" s="209"/>
      <c r="D282" s="210" t="s">
        <v>130</v>
      </c>
      <c r="E282" s="211" t="s">
        <v>619</v>
      </c>
      <c r="F282" s="211">
        <v>137.5</v>
      </c>
      <c r="G282" s="212"/>
      <c r="H282" s="212">
        <v>138.5</v>
      </c>
      <c r="I282" s="212">
        <v>190</v>
      </c>
      <c r="J282" s="213" t="s">
        <v>816</v>
      </c>
      <c r="K282" s="214">
        <f>H282-F282</f>
        <v>1</v>
      </c>
      <c r="L282" s="215">
        <f>K282/F282</f>
        <v>7.2727272727272727E-3</v>
      </c>
      <c r="M282" s="211" t="s">
        <v>710</v>
      </c>
      <c r="N282" s="209">
        <v>44432</v>
      </c>
      <c r="O282" s="1"/>
      <c r="P282" s="1"/>
      <c r="Q282" s="1"/>
      <c r="R282" s="6" t="s">
        <v>776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146</v>
      </c>
      <c r="B283" s="217">
        <v>43731</v>
      </c>
      <c r="C283" s="217"/>
      <c r="D283" s="218" t="s">
        <v>428</v>
      </c>
      <c r="E283" s="219" t="s">
        <v>619</v>
      </c>
      <c r="F283" s="219">
        <v>235</v>
      </c>
      <c r="G283" s="219"/>
      <c r="H283" s="219">
        <v>295</v>
      </c>
      <c r="I283" s="221">
        <v>296</v>
      </c>
      <c r="J283" s="191" t="s">
        <v>797</v>
      </c>
      <c r="K283" s="192">
        <f t="shared" ref="K283:K289" si="119">H283-F283</f>
        <v>60</v>
      </c>
      <c r="L283" s="193">
        <f t="shared" ref="L283:L289" si="120">K283/F283</f>
        <v>0.25531914893617019</v>
      </c>
      <c r="M283" s="188" t="s">
        <v>588</v>
      </c>
      <c r="N283" s="194">
        <v>43844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147</v>
      </c>
      <c r="B284" s="217">
        <v>43752</v>
      </c>
      <c r="C284" s="217"/>
      <c r="D284" s="218" t="s">
        <v>798</v>
      </c>
      <c r="E284" s="219" t="s">
        <v>619</v>
      </c>
      <c r="F284" s="219">
        <v>277.5</v>
      </c>
      <c r="G284" s="219"/>
      <c r="H284" s="219">
        <v>333</v>
      </c>
      <c r="I284" s="221">
        <v>333</v>
      </c>
      <c r="J284" s="191" t="s">
        <v>799</v>
      </c>
      <c r="K284" s="192">
        <f t="shared" si="119"/>
        <v>55.5</v>
      </c>
      <c r="L284" s="193">
        <f t="shared" si="120"/>
        <v>0.2</v>
      </c>
      <c r="M284" s="188" t="s">
        <v>588</v>
      </c>
      <c r="N284" s="194">
        <v>43846</v>
      </c>
      <c r="O284" s="1"/>
      <c r="P284" s="1"/>
      <c r="Q284" s="1"/>
      <c r="R284" s="6" t="s">
        <v>776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148</v>
      </c>
      <c r="B285" s="217">
        <v>43752</v>
      </c>
      <c r="C285" s="217"/>
      <c r="D285" s="218" t="s">
        <v>800</v>
      </c>
      <c r="E285" s="219" t="s">
        <v>619</v>
      </c>
      <c r="F285" s="219">
        <v>930</v>
      </c>
      <c r="G285" s="219"/>
      <c r="H285" s="219">
        <v>1165</v>
      </c>
      <c r="I285" s="221">
        <v>1200</v>
      </c>
      <c r="J285" s="191" t="s">
        <v>801</v>
      </c>
      <c r="K285" s="192">
        <f t="shared" si="119"/>
        <v>235</v>
      </c>
      <c r="L285" s="193">
        <f t="shared" si="120"/>
        <v>0.25268817204301075</v>
      </c>
      <c r="M285" s="188" t="s">
        <v>588</v>
      </c>
      <c r="N285" s="194">
        <v>43847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149</v>
      </c>
      <c r="B286" s="217">
        <v>43753</v>
      </c>
      <c r="C286" s="217"/>
      <c r="D286" s="218" t="s">
        <v>802</v>
      </c>
      <c r="E286" s="219" t="s">
        <v>619</v>
      </c>
      <c r="F286" s="189">
        <v>111</v>
      </c>
      <c r="G286" s="219"/>
      <c r="H286" s="219">
        <v>141</v>
      </c>
      <c r="I286" s="221">
        <v>141</v>
      </c>
      <c r="J286" s="191" t="s">
        <v>603</v>
      </c>
      <c r="K286" s="192">
        <f t="shared" si="119"/>
        <v>30</v>
      </c>
      <c r="L286" s="193">
        <f t="shared" si="120"/>
        <v>0.27027027027027029</v>
      </c>
      <c r="M286" s="188" t="s">
        <v>588</v>
      </c>
      <c r="N286" s="194">
        <v>44328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150</v>
      </c>
      <c r="B287" s="217">
        <v>43753</v>
      </c>
      <c r="C287" s="217"/>
      <c r="D287" s="218" t="s">
        <v>803</v>
      </c>
      <c r="E287" s="219" t="s">
        <v>619</v>
      </c>
      <c r="F287" s="189">
        <v>296</v>
      </c>
      <c r="G287" s="219"/>
      <c r="H287" s="219">
        <v>370</v>
      </c>
      <c r="I287" s="221">
        <v>370</v>
      </c>
      <c r="J287" s="191" t="s">
        <v>677</v>
      </c>
      <c r="K287" s="192">
        <f t="shared" si="119"/>
        <v>74</v>
      </c>
      <c r="L287" s="193">
        <f t="shared" si="120"/>
        <v>0.25</v>
      </c>
      <c r="M287" s="188" t="s">
        <v>588</v>
      </c>
      <c r="N287" s="194">
        <v>43853</v>
      </c>
      <c r="O287" s="1"/>
      <c r="P287" s="1"/>
      <c r="Q287" s="1"/>
      <c r="R287" s="6" t="s">
        <v>780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151</v>
      </c>
      <c r="B288" s="217">
        <v>43754</v>
      </c>
      <c r="C288" s="217"/>
      <c r="D288" s="218" t="s">
        <v>804</v>
      </c>
      <c r="E288" s="219" t="s">
        <v>619</v>
      </c>
      <c r="F288" s="189">
        <v>300</v>
      </c>
      <c r="G288" s="219"/>
      <c r="H288" s="219">
        <v>382.5</v>
      </c>
      <c r="I288" s="221">
        <v>344</v>
      </c>
      <c r="J288" s="191" t="s">
        <v>855</v>
      </c>
      <c r="K288" s="192">
        <f t="shared" si="119"/>
        <v>82.5</v>
      </c>
      <c r="L288" s="193">
        <f t="shared" si="120"/>
        <v>0.27500000000000002</v>
      </c>
      <c r="M288" s="188" t="s">
        <v>588</v>
      </c>
      <c r="N288" s="194">
        <v>44238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152</v>
      </c>
      <c r="B289" s="217">
        <v>43832</v>
      </c>
      <c r="C289" s="217"/>
      <c r="D289" s="218" t="s">
        <v>805</v>
      </c>
      <c r="E289" s="219" t="s">
        <v>619</v>
      </c>
      <c r="F289" s="189">
        <v>495</v>
      </c>
      <c r="G289" s="219"/>
      <c r="H289" s="219">
        <v>595</v>
      </c>
      <c r="I289" s="221">
        <v>590</v>
      </c>
      <c r="J289" s="191" t="s">
        <v>854</v>
      </c>
      <c r="K289" s="192">
        <f t="shared" si="119"/>
        <v>100</v>
      </c>
      <c r="L289" s="193">
        <f t="shared" si="120"/>
        <v>0.20202020202020202</v>
      </c>
      <c r="M289" s="188" t="s">
        <v>588</v>
      </c>
      <c r="N289" s="194">
        <v>44589</v>
      </c>
      <c r="O289" s="1"/>
      <c r="P289" s="1"/>
      <c r="Q289" s="1"/>
      <c r="R289" s="6" t="s">
        <v>780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153</v>
      </c>
      <c r="B290" s="217">
        <v>43966</v>
      </c>
      <c r="C290" s="217"/>
      <c r="D290" s="218" t="s">
        <v>71</v>
      </c>
      <c r="E290" s="219" t="s">
        <v>619</v>
      </c>
      <c r="F290" s="189">
        <v>67.5</v>
      </c>
      <c r="G290" s="219"/>
      <c r="H290" s="219">
        <v>86</v>
      </c>
      <c r="I290" s="221">
        <v>86</v>
      </c>
      <c r="J290" s="191" t="s">
        <v>806</v>
      </c>
      <c r="K290" s="192">
        <f t="shared" ref="K290:K297" si="121">H290-F290</f>
        <v>18.5</v>
      </c>
      <c r="L290" s="193">
        <f t="shared" ref="L290:L297" si="122">K290/F290</f>
        <v>0.27407407407407408</v>
      </c>
      <c r="M290" s="188" t="s">
        <v>588</v>
      </c>
      <c r="N290" s="194">
        <v>44008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154</v>
      </c>
      <c r="B291" s="217">
        <v>44035</v>
      </c>
      <c r="C291" s="217"/>
      <c r="D291" s="218" t="s">
        <v>480</v>
      </c>
      <c r="E291" s="219" t="s">
        <v>619</v>
      </c>
      <c r="F291" s="189">
        <v>231</v>
      </c>
      <c r="G291" s="219"/>
      <c r="H291" s="219">
        <v>281</v>
      </c>
      <c r="I291" s="221">
        <v>281</v>
      </c>
      <c r="J291" s="191" t="s">
        <v>677</v>
      </c>
      <c r="K291" s="192">
        <f t="shared" si="121"/>
        <v>50</v>
      </c>
      <c r="L291" s="193">
        <f t="shared" si="122"/>
        <v>0.21645021645021645</v>
      </c>
      <c r="M291" s="188" t="s">
        <v>588</v>
      </c>
      <c r="N291" s="194">
        <v>44358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155</v>
      </c>
      <c r="B292" s="217">
        <v>44092</v>
      </c>
      <c r="C292" s="217"/>
      <c r="D292" s="218" t="s">
        <v>405</v>
      </c>
      <c r="E292" s="219" t="s">
        <v>619</v>
      </c>
      <c r="F292" s="219">
        <v>206</v>
      </c>
      <c r="G292" s="219"/>
      <c r="H292" s="219">
        <v>248</v>
      </c>
      <c r="I292" s="221">
        <v>248</v>
      </c>
      <c r="J292" s="191" t="s">
        <v>677</v>
      </c>
      <c r="K292" s="192">
        <f t="shared" si="121"/>
        <v>42</v>
      </c>
      <c r="L292" s="193">
        <f t="shared" si="122"/>
        <v>0.20388349514563106</v>
      </c>
      <c r="M292" s="188" t="s">
        <v>588</v>
      </c>
      <c r="N292" s="194">
        <v>44214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156</v>
      </c>
      <c r="B293" s="217">
        <v>44140</v>
      </c>
      <c r="C293" s="217"/>
      <c r="D293" s="218" t="s">
        <v>405</v>
      </c>
      <c r="E293" s="219" t="s">
        <v>619</v>
      </c>
      <c r="F293" s="219">
        <v>182.5</v>
      </c>
      <c r="G293" s="219"/>
      <c r="H293" s="219">
        <v>248</v>
      </c>
      <c r="I293" s="221">
        <v>248</v>
      </c>
      <c r="J293" s="191" t="s">
        <v>677</v>
      </c>
      <c r="K293" s="192">
        <f t="shared" si="121"/>
        <v>65.5</v>
      </c>
      <c r="L293" s="193">
        <f t="shared" si="122"/>
        <v>0.35890410958904112</v>
      </c>
      <c r="M293" s="188" t="s">
        <v>588</v>
      </c>
      <c r="N293" s="194">
        <v>44214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157</v>
      </c>
      <c r="B294" s="217">
        <v>44140</v>
      </c>
      <c r="C294" s="217"/>
      <c r="D294" s="218" t="s">
        <v>325</v>
      </c>
      <c r="E294" s="219" t="s">
        <v>619</v>
      </c>
      <c r="F294" s="219">
        <v>247.5</v>
      </c>
      <c r="G294" s="219"/>
      <c r="H294" s="219">
        <v>320</v>
      </c>
      <c r="I294" s="221">
        <v>320</v>
      </c>
      <c r="J294" s="191" t="s">
        <v>677</v>
      </c>
      <c r="K294" s="192">
        <f t="shared" si="121"/>
        <v>72.5</v>
      </c>
      <c r="L294" s="193">
        <f t="shared" si="122"/>
        <v>0.29292929292929293</v>
      </c>
      <c r="M294" s="188" t="s">
        <v>588</v>
      </c>
      <c r="N294" s="194">
        <v>44323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158</v>
      </c>
      <c r="B295" s="217">
        <v>44140</v>
      </c>
      <c r="C295" s="217"/>
      <c r="D295" s="218" t="s">
        <v>271</v>
      </c>
      <c r="E295" s="219" t="s">
        <v>619</v>
      </c>
      <c r="F295" s="189">
        <v>925</v>
      </c>
      <c r="G295" s="219"/>
      <c r="H295" s="219">
        <v>1095</v>
      </c>
      <c r="I295" s="221">
        <v>1093</v>
      </c>
      <c r="J295" s="191" t="s">
        <v>807</v>
      </c>
      <c r="K295" s="192">
        <f t="shared" si="121"/>
        <v>170</v>
      </c>
      <c r="L295" s="193">
        <f t="shared" si="122"/>
        <v>0.18378378378378379</v>
      </c>
      <c r="M295" s="188" t="s">
        <v>588</v>
      </c>
      <c r="N295" s="194">
        <v>44201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159</v>
      </c>
      <c r="B296" s="217">
        <v>44140</v>
      </c>
      <c r="C296" s="217"/>
      <c r="D296" s="218" t="s">
        <v>341</v>
      </c>
      <c r="E296" s="219" t="s">
        <v>619</v>
      </c>
      <c r="F296" s="189">
        <v>332.5</v>
      </c>
      <c r="G296" s="219"/>
      <c r="H296" s="219">
        <v>393</v>
      </c>
      <c r="I296" s="221">
        <v>406</v>
      </c>
      <c r="J296" s="191" t="s">
        <v>808</v>
      </c>
      <c r="K296" s="192">
        <f t="shared" si="121"/>
        <v>60.5</v>
      </c>
      <c r="L296" s="193">
        <f t="shared" si="122"/>
        <v>0.18195488721804512</v>
      </c>
      <c r="M296" s="188" t="s">
        <v>588</v>
      </c>
      <c r="N296" s="194">
        <v>44256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160</v>
      </c>
      <c r="B297" s="217">
        <v>44141</v>
      </c>
      <c r="C297" s="217"/>
      <c r="D297" s="218" t="s">
        <v>480</v>
      </c>
      <c r="E297" s="219" t="s">
        <v>619</v>
      </c>
      <c r="F297" s="189">
        <v>231</v>
      </c>
      <c r="G297" s="219"/>
      <c r="H297" s="219">
        <v>281</v>
      </c>
      <c r="I297" s="221">
        <v>281</v>
      </c>
      <c r="J297" s="191" t="s">
        <v>677</v>
      </c>
      <c r="K297" s="192">
        <f t="shared" si="121"/>
        <v>50</v>
      </c>
      <c r="L297" s="193">
        <f t="shared" si="122"/>
        <v>0.21645021645021645</v>
      </c>
      <c r="M297" s="188" t="s">
        <v>588</v>
      </c>
      <c r="N297" s="194">
        <v>44358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2">
        <v>161</v>
      </c>
      <c r="B298" s="235">
        <v>44187</v>
      </c>
      <c r="C298" s="235"/>
      <c r="D298" s="236" t="s">
        <v>453</v>
      </c>
      <c r="E298" s="53" t="s">
        <v>619</v>
      </c>
      <c r="F298" s="237" t="s">
        <v>809</v>
      </c>
      <c r="G298" s="53"/>
      <c r="H298" s="53"/>
      <c r="I298" s="238">
        <v>239</v>
      </c>
      <c r="J298" s="234" t="s">
        <v>591</v>
      </c>
      <c r="K298" s="234"/>
      <c r="L298" s="239"/>
      <c r="M298" s="240"/>
      <c r="N298" s="241"/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162</v>
      </c>
      <c r="B299" s="217">
        <v>44258</v>
      </c>
      <c r="C299" s="217"/>
      <c r="D299" s="218" t="s">
        <v>805</v>
      </c>
      <c r="E299" s="219" t="s">
        <v>619</v>
      </c>
      <c r="F299" s="189">
        <v>495</v>
      </c>
      <c r="G299" s="219"/>
      <c r="H299" s="219">
        <v>595</v>
      </c>
      <c r="I299" s="221">
        <v>590</v>
      </c>
      <c r="J299" s="191" t="s">
        <v>854</v>
      </c>
      <c r="K299" s="192">
        <f>H299-F299</f>
        <v>100</v>
      </c>
      <c r="L299" s="193">
        <f>K299/F299</f>
        <v>0.20202020202020202</v>
      </c>
      <c r="M299" s="188" t="s">
        <v>588</v>
      </c>
      <c r="N299" s="194">
        <v>44589</v>
      </c>
      <c r="O299" s="1"/>
      <c r="P299" s="1"/>
      <c r="R299" s="6" t="s">
        <v>780</v>
      </c>
    </row>
    <row r="300" spans="1:26" ht="12.75" customHeight="1">
      <c r="A300" s="216">
        <v>163</v>
      </c>
      <c r="B300" s="217">
        <v>44274</v>
      </c>
      <c r="C300" s="217"/>
      <c r="D300" s="218" t="s">
        <v>341</v>
      </c>
      <c r="E300" s="219" t="s">
        <v>619</v>
      </c>
      <c r="F300" s="189">
        <v>355</v>
      </c>
      <c r="G300" s="219"/>
      <c r="H300" s="219">
        <v>422.5</v>
      </c>
      <c r="I300" s="221">
        <v>420</v>
      </c>
      <c r="J300" s="191" t="s">
        <v>810</v>
      </c>
      <c r="K300" s="192">
        <f>H300-F300</f>
        <v>67.5</v>
      </c>
      <c r="L300" s="193">
        <f>K300/F300</f>
        <v>0.19014084507042253</v>
      </c>
      <c r="M300" s="188" t="s">
        <v>588</v>
      </c>
      <c r="N300" s="194">
        <v>44361</v>
      </c>
      <c r="O300" s="1"/>
      <c r="R300" s="243" t="s">
        <v>780</v>
      </c>
    </row>
    <row r="301" spans="1:26" ht="12.75" customHeight="1">
      <c r="A301" s="216">
        <v>164</v>
      </c>
      <c r="B301" s="217">
        <v>44295</v>
      </c>
      <c r="C301" s="217"/>
      <c r="D301" s="218" t="s">
        <v>811</v>
      </c>
      <c r="E301" s="219" t="s">
        <v>619</v>
      </c>
      <c r="F301" s="189">
        <v>555</v>
      </c>
      <c r="G301" s="219"/>
      <c r="H301" s="219">
        <v>663</v>
      </c>
      <c r="I301" s="221">
        <v>663</v>
      </c>
      <c r="J301" s="191" t="s">
        <v>812</v>
      </c>
      <c r="K301" s="192">
        <f>H301-F301</f>
        <v>108</v>
      </c>
      <c r="L301" s="193">
        <f>K301/F301</f>
        <v>0.19459459459459461</v>
      </c>
      <c r="M301" s="188" t="s">
        <v>588</v>
      </c>
      <c r="N301" s="194">
        <v>44321</v>
      </c>
      <c r="O301" s="1"/>
      <c r="P301" s="1"/>
      <c r="Q301" s="1"/>
      <c r="R301" s="243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165</v>
      </c>
      <c r="B302" s="217">
        <v>44308</v>
      </c>
      <c r="C302" s="217"/>
      <c r="D302" s="218" t="s">
        <v>374</v>
      </c>
      <c r="E302" s="219" t="s">
        <v>619</v>
      </c>
      <c r="F302" s="189">
        <v>126.5</v>
      </c>
      <c r="G302" s="219"/>
      <c r="H302" s="219">
        <v>155</v>
      </c>
      <c r="I302" s="221">
        <v>155</v>
      </c>
      <c r="J302" s="191" t="s">
        <v>677</v>
      </c>
      <c r="K302" s="192">
        <f>H302-F302</f>
        <v>28.5</v>
      </c>
      <c r="L302" s="193">
        <f>K302/F302</f>
        <v>0.22529644268774704</v>
      </c>
      <c r="M302" s="188" t="s">
        <v>588</v>
      </c>
      <c r="N302" s="194">
        <v>44362</v>
      </c>
      <c r="O302" s="1"/>
      <c r="R302" s="243" t="s">
        <v>780</v>
      </c>
    </row>
    <row r="303" spans="1:26" ht="12.75" customHeight="1">
      <c r="A303" s="286">
        <v>166</v>
      </c>
      <c r="B303" s="287">
        <v>44368</v>
      </c>
      <c r="C303" s="287"/>
      <c r="D303" s="288" t="s">
        <v>392</v>
      </c>
      <c r="E303" s="289" t="s">
        <v>619</v>
      </c>
      <c r="F303" s="290">
        <v>287.5</v>
      </c>
      <c r="G303" s="289"/>
      <c r="H303" s="289">
        <v>245</v>
      </c>
      <c r="I303" s="291">
        <v>344</v>
      </c>
      <c r="J303" s="201" t="s">
        <v>848</v>
      </c>
      <c r="K303" s="202">
        <f>H303-F303</f>
        <v>-42.5</v>
      </c>
      <c r="L303" s="203">
        <f>K303/F303</f>
        <v>-0.14782608695652175</v>
      </c>
      <c r="M303" s="199" t="s">
        <v>600</v>
      </c>
      <c r="N303" s="196">
        <v>44508</v>
      </c>
      <c r="O303" s="1"/>
      <c r="R303" s="243" t="s">
        <v>780</v>
      </c>
    </row>
    <row r="304" spans="1:26" ht="12.75" customHeight="1">
      <c r="A304" s="242">
        <v>167</v>
      </c>
      <c r="B304" s="235">
        <v>44368</v>
      </c>
      <c r="C304" s="235"/>
      <c r="D304" s="236" t="s">
        <v>480</v>
      </c>
      <c r="E304" s="53" t="s">
        <v>619</v>
      </c>
      <c r="F304" s="237" t="s">
        <v>813</v>
      </c>
      <c r="G304" s="53"/>
      <c r="H304" s="53"/>
      <c r="I304" s="238">
        <v>320</v>
      </c>
      <c r="J304" s="234" t="s">
        <v>591</v>
      </c>
      <c r="K304" s="242"/>
      <c r="L304" s="235"/>
      <c r="M304" s="235"/>
      <c r="N304" s="236"/>
      <c r="O304" s="41"/>
      <c r="R304" s="243" t="s">
        <v>780</v>
      </c>
    </row>
    <row r="305" spans="1:18" ht="12.75" customHeight="1">
      <c r="A305" s="216">
        <v>168</v>
      </c>
      <c r="B305" s="217">
        <v>44406</v>
      </c>
      <c r="C305" s="217"/>
      <c r="D305" s="218" t="s">
        <v>374</v>
      </c>
      <c r="E305" s="219" t="s">
        <v>619</v>
      </c>
      <c r="F305" s="189">
        <v>162.5</v>
      </c>
      <c r="G305" s="219"/>
      <c r="H305" s="219">
        <v>200</v>
      </c>
      <c r="I305" s="221">
        <v>200</v>
      </c>
      <c r="J305" s="191" t="s">
        <v>677</v>
      </c>
      <c r="K305" s="192">
        <f>H305-F305</f>
        <v>37.5</v>
      </c>
      <c r="L305" s="193">
        <f>K305/F305</f>
        <v>0.23076923076923078</v>
      </c>
      <c r="M305" s="188" t="s">
        <v>588</v>
      </c>
      <c r="N305" s="194">
        <v>44571</v>
      </c>
      <c r="O305" s="1"/>
      <c r="R305" s="243" t="s">
        <v>780</v>
      </c>
    </row>
    <row r="306" spans="1:18" ht="12.75" customHeight="1">
      <c r="A306" s="216">
        <v>169</v>
      </c>
      <c r="B306" s="217">
        <v>44462</v>
      </c>
      <c r="C306" s="217"/>
      <c r="D306" s="218" t="s">
        <v>818</v>
      </c>
      <c r="E306" s="219" t="s">
        <v>619</v>
      </c>
      <c r="F306" s="189">
        <v>1235</v>
      </c>
      <c r="G306" s="219"/>
      <c r="H306" s="219">
        <v>1505</v>
      </c>
      <c r="I306" s="221">
        <v>1500</v>
      </c>
      <c r="J306" s="191" t="s">
        <v>677</v>
      </c>
      <c r="K306" s="192">
        <f>H306-F306</f>
        <v>270</v>
      </c>
      <c r="L306" s="193">
        <f>K306/F306</f>
        <v>0.21862348178137653</v>
      </c>
      <c r="M306" s="188" t="s">
        <v>588</v>
      </c>
      <c r="N306" s="194">
        <v>44564</v>
      </c>
      <c r="O306" s="1"/>
      <c r="R306" s="243" t="s">
        <v>780</v>
      </c>
    </row>
    <row r="307" spans="1:18" ht="12.75" customHeight="1">
      <c r="A307" s="258">
        <v>170</v>
      </c>
      <c r="B307" s="259">
        <v>44480</v>
      </c>
      <c r="C307" s="259"/>
      <c r="D307" s="260" t="s">
        <v>820</v>
      </c>
      <c r="E307" s="261" t="s">
        <v>619</v>
      </c>
      <c r="F307" s="262" t="s">
        <v>825</v>
      </c>
      <c r="G307" s="261"/>
      <c r="H307" s="261"/>
      <c r="I307" s="261">
        <v>145</v>
      </c>
      <c r="J307" s="263" t="s">
        <v>591</v>
      </c>
      <c r="K307" s="258"/>
      <c r="L307" s="259"/>
      <c r="M307" s="259"/>
      <c r="N307" s="260"/>
      <c r="O307" s="41"/>
      <c r="R307" s="243" t="s">
        <v>780</v>
      </c>
    </row>
    <row r="308" spans="1:18" ht="12.75" customHeight="1">
      <c r="A308" s="264">
        <v>171</v>
      </c>
      <c r="B308" s="265">
        <v>44481</v>
      </c>
      <c r="C308" s="265"/>
      <c r="D308" s="266" t="s">
        <v>260</v>
      </c>
      <c r="E308" s="267" t="s">
        <v>619</v>
      </c>
      <c r="F308" s="268" t="s">
        <v>822</v>
      </c>
      <c r="G308" s="267"/>
      <c r="H308" s="267"/>
      <c r="I308" s="267">
        <v>380</v>
      </c>
      <c r="J308" s="269" t="s">
        <v>591</v>
      </c>
      <c r="K308" s="264"/>
      <c r="L308" s="265"/>
      <c r="M308" s="265"/>
      <c r="N308" s="266"/>
      <c r="O308" s="41"/>
      <c r="R308" s="243" t="s">
        <v>780</v>
      </c>
    </row>
    <row r="309" spans="1:18" ht="12.75" customHeight="1">
      <c r="A309" s="264">
        <v>172</v>
      </c>
      <c r="B309" s="265">
        <v>44481</v>
      </c>
      <c r="C309" s="265"/>
      <c r="D309" s="266" t="s">
        <v>400</v>
      </c>
      <c r="E309" s="267" t="s">
        <v>619</v>
      </c>
      <c r="F309" s="268" t="s">
        <v>823</v>
      </c>
      <c r="G309" s="267"/>
      <c r="H309" s="267"/>
      <c r="I309" s="267">
        <v>56</v>
      </c>
      <c r="J309" s="269" t="s">
        <v>591</v>
      </c>
      <c r="K309" s="264"/>
      <c r="L309" s="265"/>
      <c r="M309" s="265"/>
      <c r="N309" s="266"/>
      <c r="O309" s="41"/>
      <c r="R309" s="243"/>
    </row>
    <row r="310" spans="1:18" ht="12.75" customHeight="1">
      <c r="A310" s="216">
        <v>173</v>
      </c>
      <c r="B310" s="217">
        <v>44551</v>
      </c>
      <c r="C310" s="217"/>
      <c r="D310" s="218" t="s">
        <v>118</v>
      </c>
      <c r="E310" s="219" t="s">
        <v>619</v>
      </c>
      <c r="F310" s="189">
        <v>2300</v>
      </c>
      <c r="G310" s="219"/>
      <c r="H310" s="219">
        <f>(2820+2200)/2</f>
        <v>2510</v>
      </c>
      <c r="I310" s="221">
        <v>3000</v>
      </c>
      <c r="J310" s="191" t="s">
        <v>878</v>
      </c>
      <c r="K310" s="192">
        <f>H310-F310</f>
        <v>210</v>
      </c>
      <c r="L310" s="193">
        <f>K310/F310</f>
        <v>9.1304347826086957E-2</v>
      </c>
      <c r="M310" s="188" t="s">
        <v>588</v>
      </c>
      <c r="N310" s="194">
        <v>44649</v>
      </c>
      <c r="O310" s="1"/>
      <c r="R310" s="243"/>
    </row>
    <row r="311" spans="1:18" ht="12.75" customHeight="1">
      <c r="A311" s="270">
        <v>174</v>
      </c>
      <c r="B311" s="265">
        <v>44606</v>
      </c>
      <c r="C311" s="270"/>
      <c r="D311" s="270" t="s">
        <v>426</v>
      </c>
      <c r="E311" s="267" t="s">
        <v>619</v>
      </c>
      <c r="F311" s="267" t="s">
        <v>857</v>
      </c>
      <c r="G311" s="267"/>
      <c r="H311" s="267"/>
      <c r="I311" s="267">
        <v>764</v>
      </c>
      <c r="J311" s="267" t="s">
        <v>591</v>
      </c>
      <c r="K311" s="267"/>
      <c r="L311" s="267"/>
      <c r="M311" s="267"/>
      <c r="N311" s="270"/>
      <c r="O311" s="41"/>
      <c r="R311" s="243"/>
    </row>
    <row r="312" spans="1:18" ht="12.75" customHeight="1">
      <c r="A312" s="270">
        <v>175</v>
      </c>
      <c r="B312" s="265">
        <v>44613</v>
      </c>
      <c r="C312" s="270"/>
      <c r="D312" s="270" t="s">
        <v>818</v>
      </c>
      <c r="E312" s="267" t="s">
        <v>619</v>
      </c>
      <c r="F312" s="267" t="s">
        <v>858</v>
      </c>
      <c r="G312" s="267"/>
      <c r="H312" s="267"/>
      <c r="I312" s="267">
        <v>1510</v>
      </c>
      <c r="J312" s="267" t="s">
        <v>591</v>
      </c>
      <c r="K312" s="267"/>
      <c r="L312" s="267"/>
      <c r="M312" s="267"/>
      <c r="N312" s="270"/>
      <c r="O312" s="41"/>
      <c r="R312" s="243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243"/>
    </row>
    <row r="314" spans="1:18" ht="12.75" customHeight="1">
      <c r="A314" s="242"/>
      <c r="B314" s="244" t="s">
        <v>814</v>
      </c>
      <c r="F314" s="56"/>
      <c r="G314" s="56"/>
      <c r="H314" s="56"/>
      <c r="I314" s="56"/>
      <c r="J314" s="41"/>
      <c r="K314" s="56"/>
      <c r="L314" s="56"/>
      <c r="M314" s="56"/>
      <c r="O314" s="41"/>
      <c r="R314" s="243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245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A325" s="245"/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A326" s="53"/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</sheetData>
  <autoFilter ref="R1:R322"/>
  <mergeCells count="9">
    <mergeCell ref="O108:O109"/>
    <mergeCell ref="P108:P109"/>
    <mergeCell ref="N108:N109"/>
    <mergeCell ref="M108:M109"/>
    <mergeCell ref="A74:A75"/>
    <mergeCell ref="B74:B75"/>
    <mergeCell ref="J74:J75"/>
    <mergeCell ref="A108:A109"/>
    <mergeCell ref="B108:B109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2022-04-19T02:22:55Z</dcterms:modified>
</cp:coreProperties>
</file>