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6"/>
  <c r="P21"/>
  <c r="L45"/>
  <c r="K45"/>
  <c r="L42"/>
  <c r="K42"/>
  <c r="L73"/>
  <c r="K73"/>
  <c r="L72"/>
  <c r="K72"/>
  <c r="L71"/>
  <c r="K71"/>
  <c r="M72" l="1"/>
  <c r="M42"/>
  <c r="M45"/>
  <c r="M73"/>
  <c r="M71"/>
  <c r="K94" l="1"/>
  <c r="M94" s="1"/>
  <c r="L15"/>
  <c r="K15"/>
  <c r="K93"/>
  <c r="M93" s="1"/>
  <c r="K92"/>
  <c r="M92" s="1"/>
  <c r="K91"/>
  <c r="M91" s="1"/>
  <c r="L43"/>
  <c r="K43"/>
  <c r="L65"/>
  <c r="K65"/>
  <c r="L68"/>
  <c r="K68"/>
  <c r="K70"/>
  <c r="L70"/>
  <c r="L69"/>
  <c r="K69"/>
  <c r="L67"/>
  <c r="K67"/>
  <c r="L36"/>
  <c r="K36"/>
  <c r="L41"/>
  <c r="K41"/>
  <c r="K90"/>
  <c r="M90" s="1"/>
  <c r="L64"/>
  <c r="K64"/>
  <c r="L66"/>
  <c r="K66"/>
  <c r="L40"/>
  <c r="K40"/>
  <c r="L16"/>
  <c r="K16"/>
  <c r="L12"/>
  <c r="K12"/>
  <c r="L100"/>
  <c r="L19"/>
  <c r="K19"/>
  <c r="L63"/>
  <c r="K63"/>
  <c r="K89"/>
  <c r="M89" s="1"/>
  <c r="K87"/>
  <c r="M87" s="1"/>
  <c r="L62"/>
  <c r="K62"/>
  <c r="L61"/>
  <c r="K61"/>
  <c r="L60"/>
  <c r="K60"/>
  <c r="L35"/>
  <c r="K35"/>
  <c r="L20"/>
  <c r="K20"/>
  <c r="L39"/>
  <c r="K39"/>
  <c r="P18"/>
  <c r="K86"/>
  <c r="M86" s="1"/>
  <c r="K85"/>
  <c r="K84"/>
  <c r="M84" s="1"/>
  <c r="L38"/>
  <c r="K38"/>
  <c r="L37"/>
  <c r="K37"/>
  <c r="L17"/>
  <c r="K17"/>
  <c r="L59"/>
  <c r="K59"/>
  <c r="L57"/>
  <c r="K57"/>
  <c r="L33"/>
  <c r="K33"/>
  <c r="L32"/>
  <c r="K32"/>
  <c r="L58"/>
  <c r="K58"/>
  <c r="L56"/>
  <c r="K56"/>
  <c r="P10"/>
  <c r="L34"/>
  <c r="K34"/>
  <c r="L13"/>
  <c r="K13"/>
  <c r="L14"/>
  <c r="K14"/>
  <c r="L11"/>
  <c r="K11"/>
  <c r="K100"/>
  <c r="M12" l="1"/>
  <c r="M15"/>
  <c r="M64"/>
  <c r="M19"/>
  <c r="M69"/>
  <c r="M68"/>
  <c r="M67"/>
  <c r="M43"/>
  <c r="M65"/>
  <c r="M70"/>
  <c r="M16"/>
  <c r="M66"/>
  <c r="M41"/>
  <c r="M36"/>
  <c r="M40"/>
  <c r="M20"/>
  <c r="M60"/>
  <c r="M37"/>
  <c r="M63"/>
  <c r="M35"/>
  <c r="M39"/>
  <c r="M61"/>
  <c r="M62"/>
  <c r="M38"/>
  <c r="M33"/>
  <c r="M17"/>
  <c r="M85"/>
  <c r="M57"/>
  <c r="M32"/>
  <c r="M59"/>
  <c r="M58"/>
  <c r="M56"/>
  <c r="M34"/>
  <c r="M14"/>
  <c r="M11"/>
  <c r="M13"/>
  <c r="M100"/>
  <c r="L99" l="1"/>
  <c r="K99"/>
  <c r="M99" l="1"/>
  <c r="H281"/>
  <c r="K281" l="1"/>
  <c r="L281" s="1"/>
  <c r="K270"/>
  <c r="L270" s="1"/>
  <c r="K260"/>
  <c r="L260" s="1"/>
  <c r="K276" l="1"/>
  <c r="L276" s="1"/>
  <c r="K277" l="1"/>
  <c r="L277" s="1"/>
  <c r="K274" l="1"/>
  <c r="L274" s="1"/>
  <c r="K253"/>
  <c r="L253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F243"/>
  <c r="K243" s="1"/>
  <c r="L243" s="1"/>
  <c r="F242"/>
  <c r="K242" s="1"/>
  <c r="L242" s="1"/>
  <c r="K24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1"/>
  <c r="L221" s="1"/>
  <c r="F220"/>
  <c r="K220" s="1"/>
  <c r="L220" s="1"/>
  <c r="K219"/>
  <c r="L219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0"/>
  <c r="L190" s="1"/>
  <c r="K188"/>
  <c r="L188" s="1"/>
  <c r="K187"/>
  <c r="L187" s="1"/>
  <c r="K186"/>
  <c r="L186" s="1"/>
  <c r="K184"/>
  <c r="L184" s="1"/>
  <c r="K183"/>
  <c r="L183" s="1"/>
  <c r="K182"/>
  <c r="L182" s="1"/>
  <c r="K181"/>
  <c r="K180"/>
  <c r="L180" s="1"/>
  <c r="K179"/>
  <c r="L179" s="1"/>
  <c r="K177"/>
  <c r="L177" s="1"/>
  <c r="K176"/>
  <c r="L176" s="1"/>
  <c r="K175"/>
  <c r="L175" s="1"/>
  <c r="K174"/>
  <c r="L174" s="1"/>
  <c r="K173"/>
  <c r="L173" s="1"/>
  <c r="F172"/>
  <c r="K172" s="1"/>
  <c r="L172" s="1"/>
  <c r="H171"/>
  <c r="K171" s="1"/>
  <c r="L171" s="1"/>
  <c r="K168"/>
  <c r="L168" s="1"/>
  <c r="K167"/>
  <c r="L167" s="1"/>
  <c r="K166"/>
  <c r="L166" s="1"/>
  <c r="K165"/>
  <c r="L165" s="1"/>
  <c r="K164"/>
  <c r="L164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H137"/>
  <c r="K137" s="1"/>
  <c r="L137" s="1"/>
  <c r="F136"/>
  <c r="K136" s="1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M7"/>
  <c r="D7" i="5"/>
  <c r="K6" i="4"/>
  <c r="K6" i="3"/>
  <c r="L6" i="2"/>
</calcChain>
</file>

<file path=xl/sharedStrings.xml><?xml version="1.0" encoding="utf-8"?>
<sst xmlns="http://schemas.openxmlformats.org/spreadsheetml/2006/main" count="2884" uniqueCount="1134">
  <si>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</si>
  <si>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</si>
  <si>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</si>
  <si>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</si>
  <si>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</si>
  <si>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</si>
  <si>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</si>
  <si>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</si>
  <si>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</si>
  <si>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</si>
  <si>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</si>
  <si>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</si>
  <si>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</si>
  <si>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</si>
  <si>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</si>
  <si>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</si>
  <si>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</si>
  <si>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</si>
  <si>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</si>
  <si>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</si>
  <si>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</si>
  <si>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</si>
  <si>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</si>
  <si>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</si>
  <si>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</si>
  <si>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</si>
  <si>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</si>
  <si>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</si>
  <si>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</si>
  <si>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</si>
  <si>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</si>
  <si>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</si>
  <si>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</si>
  <si>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</si>
  <si>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</si>
  <si>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</si>
  <si>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</si>
  <si>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</si>
  <si>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</si>
  <si>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</si>
  <si>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</si>
  <si>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</si>
  <si>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</si>
  <si>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</si>
  <si>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</si>
  <si>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</si>
  <si>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</si>
  <si>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</si>
  <si>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</si>
  <si>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</si>
  <si>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</si>
  <si>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</si>
  <si>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</si>
  <si>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</si>
  <si>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</si>
  <si>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</si>
  <si>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</si>
  <si>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</si>
  <si>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</si>
  <si>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</si>
  <si>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</si>
  <si>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</si>
  <si>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</si>
  <si>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</si>
  <si>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</si>
  <si>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</si>
  <si>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</si>
  <si>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</si>
  <si>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</si>
  <si>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</si>
  <si>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</si>
  <si>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</si>
  <si>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</si>
  <si>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</si>
  <si>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</si>
  <si>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</si>
  <si>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</si>
  <si>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</si>
  <si>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</si>
  <si>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</si>
  <si>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</si>
  <si>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</si>
  <si>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</si>
  <si>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</si>
  <si>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</si>
  <si>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</si>
  <si>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</si>
  <si>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</si>
  <si>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</si>
  <si>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</si>
  <si>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</si>
  <si>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</si>
  <si>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</si>
  <si>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</si>
  <si>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</si>
  <si>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</si>
  <si>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</si>
  <si>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</si>
  <si>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</si>
  <si>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</si>
  <si>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</si>
  <si>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</si>
  <si>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</si>
  <si>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</si>
  <si>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</si>
  <si>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</si>
  <si>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</si>
  <si>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</si>
  <si>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</si>
  <si>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</si>
  <si>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</si>
  <si>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</si>
  <si>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</si>
  <si>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</si>
  <si>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</si>
  <si>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</si>
  <si>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</si>
  <si>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</si>
  <si>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</si>
  <si>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</si>
  <si>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</si>
  <si>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</si>
  <si>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</si>
  <si>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</si>
  <si>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</si>
  <si>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</si>
  <si>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</si>
  <si>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</si>
  <si>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</si>
  <si>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</si>
  <si>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</si>
  <si>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</si>
  <si>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</si>
  <si>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</si>
  <si>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</si>
  <si>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</si>
  <si>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</si>
  <si>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</si>
  <si>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</si>
  <si>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</si>
  <si>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</si>
  <si>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</si>
  <si>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</si>
  <si>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</si>
  <si>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</si>
  <si>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</si>
  <si>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</si>
  <si>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</si>
  <si>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</si>
  <si>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</si>
  <si>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</si>
  <si>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</si>
  <si>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</si>
  <si>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</si>
  <si>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</si>
  <si>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</si>
  <si>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</si>
  <si>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</si>
  <si>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</si>
  <si>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</si>
  <si>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</si>
  <si>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</si>
  <si>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</si>
  <si>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</si>
  <si>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</si>
  <si>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</si>
  <si>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</si>
  <si>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</si>
  <si>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</si>
  <si>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</si>
  <si>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</si>
  <si>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</si>
  <si>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</si>
  <si>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</si>
  <si>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</si>
  <si>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</si>
  <si>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</si>
  <si>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</si>
  <si>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</si>
  <si>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</si>
  <si>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</si>
  <si>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</si>
  <si>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</si>
  <si>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</si>
  <si>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</si>
  <si>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</si>
  <si>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</si>
  <si>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</si>
  <si>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</si>
  <si>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</si>
  <si>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</si>
  <si>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</si>
  <si>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</si>
  <si>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</si>
  <si>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</si>
  <si>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</si>
  <si>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</si>
  <si>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</si>
  <si>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</si>
  <si>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</si>
  <si>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</si>
  <si>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</si>
  <si>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</si>
  <si>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</si>
  <si>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</si>
  <si>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</si>
  <si>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</si>
  <si>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</si>
  <si>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</si>
  <si>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</si>
  <si>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</si>
  <si>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</si>
  <si>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</si>
  <si>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</si>
  <si>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</si>
  <si>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</si>
  <si>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</si>
  <si>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</si>
  <si>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</si>
  <si>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</si>
  <si>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</si>
  <si>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</si>
  <si>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</si>
  <si>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</si>
  <si>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</si>
  <si>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</si>
  <si>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</si>
  <si>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</si>
  <si>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</si>
  <si>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</si>
  <si>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</si>
  <si>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</si>
  <si>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</si>
  <si>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</si>
  <si>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</si>
  <si>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</si>
  <si>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</si>
  <si>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</si>
  <si>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</si>
  <si>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</si>
  <si>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</si>
  <si>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</si>
  <si>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</si>
  <si>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</si>
  <si>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</si>
  <si>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</si>
  <si>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</si>
  <si>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</si>
  <si>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</si>
  <si>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</si>
  <si>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</si>
  <si>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</si>
  <si>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</si>
  <si>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</si>
  <si>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</si>
  <si>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</si>
  <si>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</si>
  <si>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</si>
  <si>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</si>
  <si>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</si>
  <si>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</si>
  <si>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</si>
  <si>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</si>
  <si>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</si>
  <si>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</si>
  <si>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</si>
  <si>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</si>
  <si>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</si>
  <si>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</si>
  <si>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</si>
  <si>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</si>
  <si>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</si>
  <si>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</si>
  <si>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</si>
  <si>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</si>
  <si>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</si>
  <si>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</si>
  <si>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</si>
  <si>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</si>
  <si>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</si>
  <si>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</si>
  <si>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</si>
  <si>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</si>
  <si>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</si>
  <si>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</si>
  <si>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</si>
  <si>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</si>
  <si>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</si>
  <si>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</si>
  <si>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</si>
  <si>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</si>
  <si>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</si>
  <si>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</si>
  <si>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</si>
  <si>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</si>
  <si>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</si>
  <si>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</si>
  <si>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</si>
  <si>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</si>
  <si>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</si>
  <si>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</si>
  <si>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</si>
  <si>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</si>
  <si>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</si>
  <si>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</si>
  <si>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</si>
  <si>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</si>
  <si>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</si>
  <si>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</si>
  <si>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</si>
  <si>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</si>
  <si>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</si>
  <si>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</si>
  <si>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</si>
  <si>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</si>
  <si>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</si>
  <si>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</si>
  <si>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</si>
  <si>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</si>
  <si>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</si>
  <si>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</si>
  <si>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</si>
  <si>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</si>
  <si>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</si>
  <si>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</si>
  <si>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</si>
  <si>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</si>
  <si>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</si>
  <si>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</si>
  <si>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</si>
  <si>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</si>
  <si>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</si>
  <si>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</si>
  <si>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</si>
  <si>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</si>
  <si>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</si>
  <si>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</si>
  <si>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</si>
  <si>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</si>
  <si>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</si>
  <si>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</si>
  <si>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</si>
  <si>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</si>
  <si>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</si>
  <si>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</si>
  <si>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</si>
  <si>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</si>
  <si>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</si>
  <si>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</si>
  <si>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</si>
  <si>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</si>
  <si>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</si>
  <si>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</si>
  <si>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</si>
  <si>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</si>
  <si>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</si>
  <si>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</si>
  <si>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</si>
  <si>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</si>
  <si>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</si>
  <si>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</si>
  <si>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</si>
  <si>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</si>
  <si>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</si>
  <si>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</si>
  <si>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</si>
  <si>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</si>
  <si>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</si>
  <si>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</si>
  <si>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</si>
  <si>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</si>
  <si>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</si>
  <si>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</si>
  <si>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</si>
  <si>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</si>
  <si>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</si>
  <si>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</si>
  <si>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</si>
  <si>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</si>
  <si>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</si>
  <si>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</si>
  <si>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</si>
  <si>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</si>
  <si>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</si>
  <si>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</si>
  <si>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</si>
  <si>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</si>
  <si>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</si>
  <si>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</si>
  <si>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</si>
  <si>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</si>
  <si>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</si>
  <si>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</si>
  <si>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</si>
  <si>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</si>
  <si>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</si>
  <si>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</si>
  <si>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</si>
  <si>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</si>
  <si>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</si>
  <si>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</si>
  <si>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</si>
  <si>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</si>
  <si>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</si>
  <si>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</si>
  <si>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</si>
  <si>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</si>
  <si>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</si>
  <si>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</si>
  <si>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</si>
  <si>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</si>
  <si>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</si>
  <si>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</si>
  <si>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</si>
  <si>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</si>
  <si>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</si>
  <si>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</si>
  <si>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</si>
  <si>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</si>
  <si>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</si>
  <si>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</si>
  <si>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</si>
  <si>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</si>
  <si>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</si>
  <si>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</si>
  <si>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</si>
  <si>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</si>
  <si>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</si>
  <si>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</si>
  <si>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</si>
  <si>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</si>
  <si>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</si>
  <si>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</si>
  <si>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</si>
  <si>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</si>
  <si>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</si>
  <si>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</si>
  <si>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</si>
  <si>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</si>
  <si>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</si>
  <si>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</si>
  <si>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</si>
  <si>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</si>
  <si>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</si>
  <si>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</si>
  <si>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</si>
  <si>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</si>
  <si>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</si>
  <si>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</si>
  <si>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</si>
  <si>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</si>
  <si>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</si>
  <si>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</si>
  <si>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</si>
  <si>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</si>
  <si>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</si>
  <si>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</si>
  <si>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</si>
  <si>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</si>
  <si>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</si>
  <si>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</si>
  <si>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</si>
  <si>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</si>
  <si>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</si>
  <si>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</si>
  <si>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</si>
  <si>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</si>
  <si>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</si>
  <si>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</si>
  <si>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</si>
  <si>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</si>
  <si>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</si>
  <si>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</si>
  <si>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</si>
  <si>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</si>
  <si>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</si>
  <si>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</si>
  <si>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</si>
  <si>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</si>
  <si>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</si>
  <si>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</si>
  <si>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</si>
  <si>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</si>
  <si>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</si>
  <si>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</si>
  <si>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</si>
  <si>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</si>
  <si>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</si>
  <si>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</si>
  <si>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</si>
  <si>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</si>
  <si>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</si>
  <si>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</si>
  <si>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</si>
  <si>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</si>
  <si>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</si>
  <si>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</si>
  <si>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</si>
  <si>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</si>
  <si>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</si>
  <si>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</si>
  <si>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</si>
  <si>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</si>
  <si>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</si>
  <si>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</si>
  <si>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</si>
  <si>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</si>
  <si>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</si>
  <si>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</si>
  <si>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</si>
  <si>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</si>
  <si>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</si>
  <si>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</si>
  <si>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</si>
  <si>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</si>
  <si>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</si>
  <si>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</si>
  <si>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</si>
  <si>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</si>
  <si>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</si>
  <si>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</si>
  <si>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</si>
  <si>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</si>
  <si>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</si>
  <si>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</si>
  <si>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</si>
  <si>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</si>
  <si>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</si>
  <si>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</si>
  <si>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</si>
  <si>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</si>
  <si>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</si>
  <si>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</si>
  <si>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</si>
  <si>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</si>
  <si>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</si>
  <si>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</si>
  <si>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</si>
  <si>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</si>
  <si>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</si>
  <si>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</si>
  <si>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</si>
  <si>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</si>
  <si>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</si>
  <si>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</si>
  <si>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</si>
  <si>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</si>
  <si>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</si>
  <si>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</si>
  <si>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</si>
  <si>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</si>
  <si>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</si>
  <si>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</si>
  <si>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</si>
  <si>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</si>
  <si>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</si>
  <si>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</si>
  <si>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</si>
  <si>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</si>
  <si>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</si>
  <si>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</si>
  <si>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</si>
  <si>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</si>
  <si>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</si>
  <si>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</si>
  <si>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</si>
  <si>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</si>
  <si>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</si>
  <si>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</si>
  <si>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</si>
  <si>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</si>
  <si>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</si>
  <si>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</si>
  <si>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</si>
  <si>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</si>
  <si>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</si>
  <si>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</si>
  <si>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</si>
  <si>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</si>
  <si>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</si>
  <si>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</si>
  <si>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</si>
  <si>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</si>
  <si>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</si>
  <si>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</si>
  <si>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</si>
  <si>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</si>
  <si>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</si>
  <si>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</si>
  <si>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</si>
  <si>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</si>
  <si>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</si>
  <si>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</si>
  <si>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</si>
  <si>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</si>
  <si>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</si>
  <si>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</si>
  <si>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</si>
  <si>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</si>
  <si>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</si>
  <si>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</si>
  <si>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</si>
  <si>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</si>
  <si>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</si>
  <si>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</si>
  <si>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</si>
  <si>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</si>
  <si>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</si>
  <si>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</si>
  <si>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</si>
  <si>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</si>
  <si>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</si>
  <si>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</si>
  <si>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</si>
  <si>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</si>
  <si>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</si>
  <si>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</si>
  <si>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</si>
  <si>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</si>
  <si>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</si>
  <si>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</si>
  <si>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</si>
  <si>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</si>
  <si>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</si>
  <si>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</si>
  <si>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</si>
  <si>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</si>
  <si>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</si>
  <si>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</si>
  <si>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</si>
  <si>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</si>
  <si>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</si>
  <si>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</si>
  <si>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</si>
  <si>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</si>
  <si>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</si>
  <si>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</si>
  <si>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</si>
  <si>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</si>
  <si>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</si>
  <si>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</si>
  <si>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</si>
  <si>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</si>
  <si>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</si>
  <si>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</si>
  <si>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</si>
  <si>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</si>
  <si>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</si>
  <si>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</si>
  <si>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</si>
  <si>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</si>
  <si>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</si>
  <si>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</si>
  <si>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</si>
  <si>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</si>
  <si>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</si>
  <si>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</si>
  <si>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</si>
  <si>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</si>
  <si>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</si>
  <si>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</si>
  <si>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</si>
  <si>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</si>
  <si>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</si>
  <si>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</si>
  <si>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</si>
  <si>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</si>
  <si>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</si>
  <si>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</si>
  <si>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</si>
  <si>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</si>
  <si>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</si>
  <si>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</si>
  <si>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</si>
  <si>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</si>
  <si>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</si>
  <si>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</si>
  <si>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</si>
  <si>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</si>
  <si>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</si>
  <si>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</si>
  <si>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</si>
  <si>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</si>
  <si>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</si>
  <si>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</si>
  <si>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</si>
  <si>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</si>
  <si>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</si>
  <si>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</si>
  <si>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</si>
  <si>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</si>
  <si>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</si>
  <si>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</si>
  <si>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</si>
  <si>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</si>
  <si>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</si>
  <si>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</si>
  <si>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</si>
  <si>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</si>
  <si>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</si>
  <si>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</si>
  <si>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</si>
  <si>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</si>
  <si>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</si>
  <si>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</si>
  <si>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</si>
  <si>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</si>
  <si>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</si>
  <si>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</si>
  <si>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</si>
  <si>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</si>
  <si>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</si>
  <si>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</si>
  <si>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</si>
  <si>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</si>
  <si>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</si>
  <si>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</si>
  <si>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</si>
  <si>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</si>
  <si>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</si>
  <si>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</si>
  <si>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</si>
  <si>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</si>
  <si>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</si>
  <si>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</si>
  <si>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</si>
  <si>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</si>
  <si>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</si>
  <si>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</si>
  <si>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</si>
  <si>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</si>
  <si>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</si>
  <si>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</si>
  <si>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</si>
  <si>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</si>
  <si>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</si>
  <si>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</si>
  <si>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</si>
  <si>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</si>
  <si>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</si>
  <si>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</si>
  <si>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</si>
  <si>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</si>
  <si>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</si>
  <si>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</si>
  <si>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</si>
  <si>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</si>
  <si>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</si>
  <si>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</si>
  <si>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</si>
  <si>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</si>
  <si>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</si>
  <si>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</si>
  <si>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</si>
  <si>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</si>
  <si>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</si>
  <si>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</si>
  <si>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</si>
  <si>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</si>
  <si>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</si>
  <si>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</si>
  <si>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</si>
  <si>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</si>
  <si>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</si>
  <si>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</si>
  <si>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</si>
  <si>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</si>
  <si>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</si>
  <si>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</si>
  <si>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</si>
  <si>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</si>
  <si>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</si>
  <si>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</si>
  <si>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</si>
  <si>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</si>
  <si>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</si>
  <si>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</si>
  <si>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</si>
  <si>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</si>
  <si>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</si>
  <si>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</si>
  <si>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</si>
  <si>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</si>
  <si>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</si>
  <si>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</si>
  <si>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</si>
  <si>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</si>
  <si>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</si>
  <si>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</si>
  <si>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</si>
  <si>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</si>
  <si>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</si>
  <si>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</si>
  <si>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</si>
  <si>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</si>
  <si>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</si>
  <si>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</si>
  <si>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</si>
  <si>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</si>
  <si>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</si>
  <si>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</si>
  <si>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</si>
  <si>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</si>
  <si>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</si>
  <si>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</si>
  <si>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</si>
  <si>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</si>
  <si>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</si>
  <si>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</si>
  <si>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</si>
  <si>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</si>
  <si>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</si>
  <si>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</si>
  <si>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</si>
  <si>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</si>
  <si>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</si>
  <si>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</si>
  <si>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</si>
  <si>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</si>
  <si>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</si>
  <si>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</si>
  <si>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</si>
  <si>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</si>
  <si>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</si>
  <si>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</si>
  <si>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</si>
  <si>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</si>
  <si>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</si>
  <si>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</si>
  <si>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</si>
  <si>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</si>
  <si>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</si>
  <si>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</si>
  <si>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</si>
  <si>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</si>
  <si>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</si>
  <si>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</si>
  <si>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</si>
  <si>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</si>
  <si>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</si>
  <si>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</si>
  <si>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</si>
  <si>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</si>
  <si>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</si>
  <si>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</si>
  <si>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</si>
  <si>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</si>
  <si>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</si>
  <si>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</si>
  <si>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</si>
  <si>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</si>
  <si>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</si>
  <si>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</si>
  <si>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</si>
  <si>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</si>
  <si>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</si>
  <si>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</si>
  <si>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</si>
  <si>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</si>
  <si>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</si>
  <si>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</si>
  <si>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</si>
  <si>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</si>
  <si>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</si>
  <si>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</si>
  <si>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</si>
  <si>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</si>
  <si>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</si>
  <si>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</si>
  <si>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</si>
  <si>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</si>
  <si>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</si>
  <si>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</si>
  <si>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</si>
  <si>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</si>
  <si>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</si>
  <si>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</si>
  <si>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</si>
  <si>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</si>
  <si>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</si>
  <si>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</si>
  <si>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</si>
  <si>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</si>
  <si>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</si>
  <si>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</si>
  <si>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</si>
  <si>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</si>
  <si>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</si>
  <si>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</si>
  <si>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</si>
  <si>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</si>
  <si>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</si>
  <si>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</si>
  <si>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</si>
  <si>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</si>
  <si>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</si>
  <si>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</si>
  <si>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</si>
  <si>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</si>
  <si>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</si>
  <si>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</si>
  <si>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</si>
  <si>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</si>
  <si>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</si>
  <si>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</si>
  <si>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</si>
  <si>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</si>
  <si>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</si>
  <si>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</si>
  <si>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</si>
  <si>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</si>
  <si>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</si>
  <si>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</si>
  <si>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</si>
  <si>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</si>
  <si>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</si>
  <si>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</si>
  <si>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</si>
  <si>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</si>
  <si>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DIPAK DWIWEDI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</si>
  <si>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</si>
  <si>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</si>
  <si>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</si>
  <si>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</si>
  <si>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</si>
  <si>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</si>
  <si>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</si>
  <si>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</si>
  <si>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</si>
  <si>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</si>
  <si>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</si>
  <si>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</si>
  <si>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</si>
  <si>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</si>
  <si>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</si>
  <si>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</si>
  <si>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</si>
  <si>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</si>
  <si>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</si>
  <si>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</si>
  <si>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</si>
  <si>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</si>
  <si>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</si>
  <si>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</si>
  <si>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</si>
  <si>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</si>
  <si>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</si>
  <si>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</si>
  <si>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</si>
  <si>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</si>
  <si>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</si>
  <si>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</si>
  <si>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</si>
  <si>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</si>
  <si>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</si>
  <si>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</si>
  <si>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</si>
  <si>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</si>
  <si>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</si>
  <si>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</si>
  <si>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</si>
  <si>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</si>
  <si>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IFL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</si>
  <si>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</si>
  <si>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</si>
  <si>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</si>
  <si>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</si>
  <si>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</si>
  <si>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</si>
  <si>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</si>
  <si>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</si>
  <si>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</si>
  <si>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</si>
  <si>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</si>
  <si>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</si>
  <si>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</si>
  <si>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</si>
  <si>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</si>
  <si>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</si>
  <si>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</si>
  <si>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</si>
  <si>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</si>
  <si>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</si>
  <si>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3030-3050</t>
  </si>
  <si>
    <t>3300-3500</t>
  </si>
  <si>
    <t xml:space="preserve">BANKNIFTY 34900 CE 14 JUL </t>
  </si>
  <si>
    <t>BRRL</t>
  </si>
  <si>
    <t>JAYANT</t>
  </si>
  <si>
    <t>RCAN</t>
  </si>
  <si>
    <t>Profit of Rs.65/-</t>
  </si>
  <si>
    <t>206-207</t>
  </si>
  <si>
    <t>213-218</t>
  </si>
  <si>
    <t>2700-2740</t>
  </si>
  <si>
    <t>595-610</t>
  </si>
  <si>
    <t>BANKNIFTY 34800 CE 14 JUL</t>
  </si>
  <si>
    <t>Loss of Rs.65/-</t>
  </si>
  <si>
    <t>ANANT AGGARWAL</t>
  </si>
  <si>
    <t>MERLIN COMMOSALES PRIVATE LIMITED</t>
  </si>
  <si>
    <t>ETT</t>
  </si>
  <si>
    <t>MANISH MISHRA</t>
  </si>
  <si>
    <t>FOODSIN</t>
  </si>
  <si>
    <t>GIANLIFE</t>
  </si>
  <si>
    <t>TOPGAIN FINANCE PRIVATE LIMITED</t>
  </si>
  <si>
    <t>MANSI SHARE &amp; STOCK ADVISORS PRIVATE LIMITED</t>
  </si>
  <si>
    <t>MILEFUR</t>
  </si>
  <si>
    <t>DIVYA DIGAMBAR SONGHARE</t>
  </si>
  <si>
    <t>MNIL</t>
  </si>
  <si>
    <t>SITA RAM</t>
  </si>
  <si>
    <t>SEEMA</t>
  </si>
  <si>
    <t>OSIAJEE</t>
  </si>
  <si>
    <t>HIMANSHU AGARWAL</t>
  </si>
  <si>
    <t>ARHAM SHARE PRIVATE LIMITED</t>
  </si>
  <si>
    <t>SHARPLINE</t>
  </si>
  <si>
    <t>ELIXIR WEALTH MANAGEMENT PRIVATE LIMITED</t>
  </si>
  <si>
    <t>135-140</t>
  </si>
  <si>
    <t>CONCOR JULY FUT</t>
  </si>
  <si>
    <t>690-705</t>
  </si>
  <si>
    <t xml:space="preserve">CIPLA JULY FUT </t>
  </si>
  <si>
    <t>955-957</t>
  </si>
  <si>
    <t>980-990</t>
  </si>
  <si>
    <t>HDFCAMC JULY FUT</t>
  </si>
  <si>
    <t>1890-1895</t>
  </si>
  <si>
    <t>1940-1970</t>
  </si>
  <si>
    <t>CROMPTON JULY FUT</t>
  </si>
  <si>
    <t>391-392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</si>
  <si>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</si>
  <si>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</si>
  <si>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</si>
  <si>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</si>
  <si>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</si>
  <si>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</si>
  <si>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</si>
  <si>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ARFIN</t>
  </si>
  <si>
    <t>ANUSTUP TRADING PRIVATE LIMITED</t>
  </si>
  <si>
    <t>GARBI FINVEST LIMITED</t>
  </si>
  <si>
    <t>DHYAANI</t>
  </si>
  <si>
    <t>SANTU PASWAN</t>
  </si>
  <si>
    <t>GIRIRAJ STOCK BROKING PRIVATE LIMITED</t>
  </si>
  <si>
    <t>ESARIND</t>
  </si>
  <si>
    <t>ALPHA LEON ENTERPRISES LLP</t>
  </si>
  <si>
    <t>PARESH DHIRAJLAL SHAH</t>
  </si>
  <si>
    <t>AJAY PRATAP SINGH</t>
  </si>
  <si>
    <t>GAYATRIBI</t>
  </si>
  <si>
    <t>MANISHA BHARTIYA</t>
  </si>
  <si>
    <t>G KIRAN KUMAR</t>
  </si>
  <si>
    <t>ARUN KUMAR GUPTA</t>
  </si>
  <si>
    <t>GKP</t>
  </si>
  <si>
    <t>HAFIZA MOHAMED HASANFATTA</t>
  </si>
  <si>
    <t>GOEL</t>
  </si>
  <si>
    <t>ULTIMATE AGENCY PRIVATE LIMITED</t>
  </si>
  <si>
    <t>GRADIENTE</t>
  </si>
  <si>
    <t>HUBTOWN</t>
  </si>
  <si>
    <t>CITYGOLD INVESTMENTS PRIVATE LIMITED</t>
  </si>
  <si>
    <t>KAMUBEN DEVABHAI MARUDA</t>
  </si>
  <si>
    <t>JAIMATAG</t>
  </si>
  <si>
    <t>ANBUCHEZHIAN</t>
  </si>
  <si>
    <t>R S FINANCIAL SOLUTIONS</t>
  </si>
  <si>
    <t>KESAR</t>
  </si>
  <si>
    <t>DINESH JAGMOHANDAS SHAH</t>
  </si>
  <si>
    <t>LESHAIND</t>
  </si>
  <si>
    <t>KCP RETAIL PRIVATE LIMITED</t>
  </si>
  <si>
    <t>SOUBHAGYA RANJAN DALAI</t>
  </si>
  <si>
    <t>VIKASH GUPTA</t>
  </si>
  <si>
    <t>BP EQUITIES PVT. LTD.</t>
  </si>
  <si>
    <t>RAM PRASAD AGARWAL</t>
  </si>
  <si>
    <t>PREETI JAIN</t>
  </si>
  <si>
    <t>PAWAN KUMAR</t>
  </si>
  <si>
    <t>SUBHA LAKSHMI AGARWAL</t>
  </si>
  <si>
    <t>SANDEEP AGARWAL</t>
  </si>
  <si>
    <t>PURAV BHARATBHAI PATEL</t>
  </si>
  <si>
    <t>JATIN MANUBHAI SHAH</t>
  </si>
  <si>
    <t>PGCRL</t>
  </si>
  <si>
    <t>TANGO COMMOSALES LLP</t>
  </si>
  <si>
    <t>PURPLE</t>
  </si>
  <si>
    <t>KOMALBEN NARENDRABHAI SOLANKI</t>
  </si>
  <si>
    <t>QUADRANT</t>
  </si>
  <si>
    <t>PUNJAB NATIONAL BANK</t>
  </si>
  <si>
    <t>DHIRENDRAKUMAR GANPATRAM RAWAL</t>
  </si>
  <si>
    <t>ASHOK BHAWANJI CHHEDA</t>
  </si>
  <si>
    <t>REGENCY</t>
  </si>
  <si>
    <t>KIRIT G MARFATIA</t>
  </si>
  <si>
    <t>ANAND MOHAN</t>
  </si>
  <si>
    <t>SAILANI</t>
  </si>
  <si>
    <t>LEVERAGE MANAGEMENT SERVICES PRIVATE LIMITED</t>
  </si>
  <si>
    <t>SANJAY BANSAL</t>
  </si>
  <si>
    <t>SPITZE</t>
  </si>
  <si>
    <t>PATTABIRAMAN R</t>
  </si>
  <si>
    <t>TIGERLOGS</t>
  </si>
  <si>
    <t>JAGAN INDUSTRIES PRIVATE LIMITED</t>
  </si>
  <si>
    <t>TTIL</t>
  </si>
  <si>
    <t>ABHINAV COMMOSALES</t>
  </si>
  <si>
    <t>UNNATI INVESTMENT</t>
  </si>
  <si>
    <t>ARTLINK VINTRADE LIMITED</t>
  </si>
  <si>
    <t>SHERWOOD SECURITIES PVT LTD</t>
  </si>
  <si>
    <t>DIPAKKUMAR CHIMANLAL SHAH</t>
  </si>
  <si>
    <t>CMMIPL</t>
  </si>
  <si>
    <t>CMM Infraprojects Limited</t>
  </si>
  <si>
    <t>HARESH DAHYABHAI DARJI</t>
  </si>
  <si>
    <t>LGHL</t>
  </si>
  <si>
    <t>Laxmi Goldorna House Ltd</t>
  </si>
  <si>
    <t>PARESHKUMAR KIRTIBHAI SHAH</t>
  </si>
  <si>
    <t>LIBAS</t>
  </si>
  <si>
    <t>Libas Consu Products Ltd</t>
  </si>
  <si>
    <t>L7 HITECH PRIVATE LIMITED</t>
  </si>
  <si>
    <t>MOKSH</t>
  </si>
  <si>
    <t>Moksh Ornaments Limited</t>
  </si>
  <si>
    <t>ANUPAM NARAIN GUPTA</t>
  </si>
  <si>
    <t>MWL</t>
  </si>
  <si>
    <t>Mangalam Worldwide Ltd</t>
  </si>
  <si>
    <t>NARESH NARATMAL GARG</t>
  </si>
  <si>
    <t>ASHA GARG</t>
  </si>
  <si>
    <t>NRL</t>
  </si>
  <si>
    <t>Nupur Recyclers Limited</t>
  </si>
  <si>
    <t>MADHUKAR SHETH</t>
  </si>
  <si>
    <t>SONAMCLOCK</t>
  </si>
  <si>
    <t>Sonam Clock Limited</t>
  </si>
  <si>
    <t>AMRITA JAIN</t>
  </si>
  <si>
    <t>SPTL</t>
  </si>
  <si>
    <t>Sintex Plastics Tech Ltd</t>
  </si>
  <si>
    <t>BTML</t>
  </si>
  <si>
    <t>Bodhi Tree Multimedia Ltd</t>
  </si>
  <si>
    <t>PRAKASH VASANJI GALA</t>
  </si>
  <si>
    <t>KISHAN MUNDRA</t>
  </si>
  <si>
    <t>ELECTHERM</t>
  </si>
  <si>
    <t>Electrotherm (India) Ltd</t>
  </si>
  <si>
    <t>EARC TRUST SC 30</t>
  </si>
  <si>
    <t>Foods &amp; Inns Limited</t>
  </si>
  <si>
    <t>AMJ LAND HOLDINGSLTD</t>
  </si>
  <si>
    <t>SONA HI SONA JEWELLERS GUJARAT LIMITED</t>
  </si>
  <si>
    <t>VIRAL MALAYBHAI BHOW</t>
  </si>
  <si>
    <t>MALAY ROHITKUMAR BHOW</t>
  </si>
  <si>
    <t>VIKASPROP</t>
  </si>
  <si>
    <t>Vikas Prop &amp; Granite Ltd</t>
  </si>
  <si>
    <t>KOMAL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</si>
</sst>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17" borderId="26" xfId="0" applyFont="1" applyFill="1" applyBorder="1" applyAlignment="1">
      <alignment horizontal="center" vertical="center"/>
    </xf>
    <xf numFmtId="165" fontId="31" fillId="17" borderId="26" xfId="0" applyNumberFormat="1" applyFont="1" applyFill="1" applyBorder="1" applyAlignment="1">
      <alignment horizontal="center" vertical="center"/>
    </xf>
    <xf numFmtId="15" fontId="31" fillId="17" borderId="26" xfId="0" applyNumberFormat="1" applyFont="1" applyFill="1" applyBorder="1" applyAlignment="1">
      <alignment horizontal="center" vertical="center"/>
    </xf>
    <xf numFmtId="0" fontId="32" fillId="17" borderId="26" xfId="0" applyFont="1" applyFill="1" applyBorder="1"/>
    <xf numFmtId="43" fontId="31" fillId="17" borderId="26" xfId="0" applyNumberFormat="1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5" xfId="0" applyNumberFormat="1" applyFont="1" applyFill="1" applyBorder="1" applyAlignment="1">
      <alignment horizontal="center" vertical="center" wrapText="1"/>
    </xf>
    <xf numFmtId="0" fontId="32" fillId="18" borderId="22" xfId="0" applyFont="1" applyFill="1" applyBorder="1" applyAlignment="1">
      <alignment horizontal="center" vertical="center"/>
    </xf>
    <xf numFmtId="16" fontId="32" fillId="18" borderId="22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8" t="s">
        <v>16</v>
      </c>
      <c r="B9" s="460" t="s">
        <v>17</v>
      </c>
      <c r="C9" s="460" t="s">
        <v>18</v>
      </c>
      <c r="D9" s="460" t="s">
        <v>19</v>
      </c>
      <c r="E9" s="23" t="s">
        <v>20</v>
      </c>
      <c r="F9" s="23" t="s">
        <v>21</v>
      </c>
      <c r="G9" s="455" t="s">
        <v>22</v>
      </c>
      <c r="H9" s="456"/>
      <c r="I9" s="457"/>
      <c r="J9" s="455" t="s">
        <v>23</v>
      </c>
      <c r="K9" s="456"/>
      <c r="L9" s="457"/>
      <c r="M9" s="23"/>
      <c r="N9" s="24"/>
      <c r="O9" s="24"/>
      <c r="P9" s="24"/>
    </row>
    <row r="10" spans="1:16" ht="59.25" customHeight="1">
      <c r="A10" s="459"/>
      <c r="B10" s="461"/>
      <c r="C10" s="461"/>
      <c r="D10" s="46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16068.3</v>
      </c>
      <c r="F11" s="32">
        <v>16027.5</v>
      </c>
      <c r="G11" s="33">
        <v>15971.1</v>
      </c>
      <c r="H11" s="33">
        <v>15873.9</v>
      </c>
      <c r="I11" s="33">
        <v>15817.5</v>
      </c>
      <c r="J11" s="33">
        <v>16124.7</v>
      </c>
      <c r="K11" s="33">
        <v>16181.100000000002</v>
      </c>
      <c r="L11" s="33">
        <v>16278.300000000001</v>
      </c>
      <c r="M11" s="34">
        <v>16083.9</v>
      </c>
      <c r="N11" s="34">
        <v>15930.3</v>
      </c>
      <c r="O11" s="35">
        <v>14375650</v>
      </c>
      <c r="P11" s="36">
        <v>-1.1880949926109221E-2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34782.300000000003</v>
      </c>
      <c r="F12" s="37">
        <v>34755.783333333333</v>
      </c>
      <c r="G12" s="38">
        <v>34567.516666666663</v>
      </c>
      <c r="H12" s="38">
        <v>34352.73333333333</v>
      </c>
      <c r="I12" s="38">
        <v>34164.46666666666</v>
      </c>
      <c r="J12" s="38">
        <v>34970.566666666666</v>
      </c>
      <c r="K12" s="38">
        <v>35158.833333333343</v>
      </c>
      <c r="L12" s="38">
        <v>35373.616666666669</v>
      </c>
      <c r="M12" s="28">
        <v>34944.050000000003</v>
      </c>
      <c r="N12" s="28">
        <v>34541</v>
      </c>
      <c r="O12" s="39">
        <v>2518050</v>
      </c>
      <c r="P12" s="40">
        <v>1.8124109209635194E-2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16142.5</v>
      </c>
      <c r="F13" s="37">
        <v>16187.516666666668</v>
      </c>
      <c r="G13" s="38">
        <v>15986.383333333335</v>
      </c>
      <c r="H13" s="38">
        <v>15830.266666666666</v>
      </c>
      <c r="I13" s="38">
        <v>15629.133333333333</v>
      </c>
      <c r="J13" s="38">
        <v>16343.633333333337</v>
      </c>
      <c r="K13" s="38">
        <v>16544.76666666667</v>
      </c>
      <c r="L13" s="38">
        <v>16700.883333333339</v>
      </c>
      <c r="M13" s="28">
        <v>16388.650000000001</v>
      </c>
      <c r="N13" s="28">
        <v>16031.4</v>
      </c>
      <c r="O13" s="39">
        <v>3320</v>
      </c>
      <c r="P13" s="40">
        <v>5.0632911392405063E-2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6699</v>
      </c>
      <c r="F14" s="37">
        <v>6669.166666666667</v>
      </c>
      <c r="G14" s="38">
        <v>6639.3333333333339</v>
      </c>
      <c r="H14" s="38">
        <v>6579.666666666667</v>
      </c>
      <c r="I14" s="38">
        <v>6549.8333333333339</v>
      </c>
      <c r="J14" s="38">
        <v>6728.8333333333339</v>
      </c>
      <c r="K14" s="38">
        <v>6758.6666666666679</v>
      </c>
      <c r="L14" s="38">
        <v>6818.3333333333339</v>
      </c>
      <c r="M14" s="28">
        <v>6699</v>
      </c>
      <c r="N14" s="28">
        <v>6609.5</v>
      </c>
      <c r="O14" s="39">
        <v>900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731.25</v>
      </c>
      <c r="F15" s="37">
        <v>729.36666666666667</v>
      </c>
      <c r="G15" s="38">
        <v>724.13333333333333</v>
      </c>
      <c r="H15" s="38">
        <v>717.01666666666665</v>
      </c>
      <c r="I15" s="38">
        <v>711.7833333333333</v>
      </c>
      <c r="J15" s="38">
        <v>736.48333333333335</v>
      </c>
      <c r="K15" s="38">
        <v>741.7166666666667</v>
      </c>
      <c r="L15" s="38">
        <v>748.83333333333337</v>
      </c>
      <c r="M15" s="28">
        <v>734.6</v>
      </c>
      <c r="N15" s="28">
        <v>722.25</v>
      </c>
      <c r="O15" s="39">
        <v>3677950</v>
      </c>
      <c r="P15" s="40">
        <v>5.9759980406563801E-2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2563.5</v>
      </c>
      <c r="F16" s="37">
        <v>2554.3166666666666</v>
      </c>
      <c r="G16" s="38">
        <v>2532.1833333333334</v>
      </c>
      <c r="H16" s="38">
        <v>2500.8666666666668</v>
      </c>
      <c r="I16" s="38">
        <v>2478.7333333333336</v>
      </c>
      <c r="J16" s="38">
        <v>2585.6333333333332</v>
      </c>
      <c r="K16" s="38">
        <v>2607.7666666666664</v>
      </c>
      <c r="L16" s="38">
        <v>2639.083333333333</v>
      </c>
      <c r="M16" s="28">
        <v>2576.4499999999998</v>
      </c>
      <c r="N16" s="28">
        <v>2523</v>
      </c>
      <c r="O16" s="39">
        <v>794750</v>
      </c>
      <c r="P16" s="40">
        <v>-2.3948418790297819E-2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19804.900000000001</v>
      </c>
      <c r="F17" s="37">
        <v>19742.95</v>
      </c>
      <c r="G17" s="38">
        <v>19636.95</v>
      </c>
      <c r="H17" s="38">
        <v>19469</v>
      </c>
      <c r="I17" s="38">
        <v>19363</v>
      </c>
      <c r="J17" s="38">
        <v>19910.900000000001</v>
      </c>
      <c r="K17" s="38">
        <v>20016.900000000001</v>
      </c>
      <c r="L17" s="38">
        <v>20184.850000000002</v>
      </c>
      <c r="M17" s="28">
        <v>19848.95</v>
      </c>
      <c r="N17" s="28">
        <v>19575</v>
      </c>
      <c r="O17" s="39">
        <v>41560</v>
      </c>
      <c r="P17" s="40">
        <v>-1.2357414448669201E-2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92.25</v>
      </c>
      <c r="F18" s="37">
        <v>91.883333333333326</v>
      </c>
      <c r="G18" s="38">
        <v>91.316666666666649</v>
      </c>
      <c r="H18" s="38">
        <v>90.383333333333326</v>
      </c>
      <c r="I18" s="38">
        <v>89.816666666666649</v>
      </c>
      <c r="J18" s="38">
        <v>92.816666666666649</v>
      </c>
      <c r="K18" s="38">
        <v>93.383333333333312</v>
      </c>
      <c r="L18" s="38">
        <v>94.316666666666649</v>
      </c>
      <c r="M18" s="28">
        <v>92.45</v>
      </c>
      <c r="N18" s="28">
        <v>90.95</v>
      </c>
      <c r="O18" s="39">
        <v>19094400</v>
      </c>
      <c r="P18" s="40">
        <v>1.6997167138810198E-3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254.8</v>
      </c>
      <c r="F19" s="37">
        <v>254.70000000000002</v>
      </c>
      <c r="G19" s="38">
        <v>251.85000000000002</v>
      </c>
      <c r="H19" s="38">
        <v>248.9</v>
      </c>
      <c r="I19" s="38">
        <v>246.05</v>
      </c>
      <c r="J19" s="38">
        <v>257.65000000000003</v>
      </c>
      <c r="K19" s="38">
        <v>260.5</v>
      </c>
      <c r="L19" s="38">
        <v>263.45000000000005</v>
      </c>
      <c r="M19" s="28">
        <v>257.55</v>
      </c>
      <c r="N19" s="28">
        <v>251.75</v>
      </c>
      <c r="O19" s="39">
        <v>10431200</v>
      </c>
      <c r="P19" s="40">
        <v>-2.1702023896610582E-2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2143.5500000000002</v>
      </c>
      <c r="F20" s="37">
        <v>2140.85</v>
      </c>
      <c r="G20" s="38">
        <v>2118.8999999999996</v>
      </c>
      <c r="H20" s="38">
        <v>2094.2499999999995</v>
      </c>
      <c r="I20" s="38">
        <v>2072.2999999999993</v>
      </c>
      <c r="J20" s="38">
        <v>2165.5</v>
      </c>
      <c r="K20" s="38">
        <v>2187.4499999999998</v>
      </c>
      <c r="L20" s="38">
        <v>2212.1000000000004</v>
      </c>
      <c r="M20" s="28">
        <v>2162.8000000000002</v>
      </c>
      <c r="N20" s="28">
        <v>2116.1999999999998</v>
      </c>
      <c r="O20" s="39">
        <v>3073750</v>
      </c>
      <c r="P20" s="40">
        <v>9.2694632065410593E-2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2409.4499999999998</v>
      </c>
      <c r="F21" s="37">
        <v>2405.0666666666666</v>
      </c>
      <c r="G21" s="38">
        <v>2384.1333333333332</v>
      </c>
      <c r="H21" s="38">
        <v>2358.8166666666666</v>
      </c>
      <c r="I21" s="38">
        <v>2337.8833333333332</v>
      </c>
      <c r="J21" s="38">
        <v>2430.3833333333332</v>
      </c>
      <c r="K21" s="38">
        <v>2451.3166666666666</v>
      </c>
      <c r="L21" s="38">
        <v>2476.6333333333332</v>
      </c>
      <c r="M21" s="28">
        <v>2426</v>
      </c>
      <c r="N21" s="28">
        <v>2379.75</v>
      </c>
      <c r="O21" s="39">
        <v>22100500</v>
      </c>
      <c r="P21" s="40">
        <v>-8.8350711963224582E-3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731.1</v>
      </c>
      <c r="F22" s="37">
        <v>732</v>
      </c>
      <c r="G22" s="38">
        <v>725.6</v>
      </c>
      <c r="H22" s="38">
        <v>720.1</v>
      </c>
      <c r="I22" s="38">
        <v>713.7</v>
      </c>
      <c r="J22" s="38">
        <v>737.5</v>
      </c>
      <c r="K22" s="38">
        <v>743.90000000000009</v>
      </c>
      <c r="L22" s="38">
        <v>749.4</v>
      </c>
      <c r="M22" s="28">
        <v>738.4</v>
      </c>
      <c r="N22" s="28">
        <v>726.5</v>
      </c>
      <c r="O22" s="39">
        <v>79127500</v>
      </c>
      <c r="P22" s="40">
        <v>6.8713217750914586E-3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3215.3</v>
      </c>
      <c r="F23" s="37">
        <v>3220.9166666666665</v>
      </c>
      <c r="G23" s="38">
        <v>3176.9333333333329</v>
      </c>
      <c r="H23" s="38">
        <v>3138.5666666666666</v>
      </c>
      <c r="I23" s="38">
        <v>3094.583333333333</v>
      </c>
      <c r="J23" s="38">
        <v>3259.2833333333328</v>
      </c>
      <c r="K23" s="38">
        <v>3303.2666666666664</v>
      </c>
      <c r="L23" s="38">
        <v>3341.6333333333328</v>
      </c>
      <c r="M23" s="28">
        <v>3264.9</v>
      </c>
      <c r="N23" s="28">
        <v>3182.55</v>
      </c>
      <c r="O23" s="39">
        <v>263600</v>
      </c>
      <c r="P23" s="40">
        <v>5.1036682615629984E-2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469.45</v>
      </c>
      <c r="F24" s="37">
        <v>468.41666666666669</v>
      </c>
      <c r="G24" s="38">
        <v>466.38333333333338</v>
      </c>
      <c r="H24" s="38">
        <v>463.31666666666672</v>
      </c>
      <c r="I24" s="38">
        <v>461.28333333333342</v>
      </c>
      <c r="J24" s="38">
        <v>471.48333333333335</v>
      </c>
      <c r="K24" s="38">
        <v>473.51666666666665</v>
      </c>
      <c r="L24" s="38">
        <v>476.58333333333331</v>
      </c>
      <c r="M24" s="28">
        <v>470.45</v>
      </c>
      <c r="N24" s="28">
        <v>465.35</v>
      </c>
      <c r="O24" s="39">
        <v>6921000</v>
      </c>
      <c r="P24" s="40">
        <v>8.4511146728835779E-3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370.6</v>
      </c>
      <c r="F25" s="37">
        <v>370.91666666666669</v>
      </c>
      <c r="G25" s="38">
        <v>369.33333333333337</v>
      </c>
      <c r="H25" s="38">
        <v>368.06666666666666</v>
      </c>
      <c r="I25" s="38">
        <v>366.48333333333335</v>
      </c>
      <c r="J25" s="38">
        <v>372.18333333333339</v>
      </c>
      <c r="K25" s="38">
        <v>373.76666666666677</v>
      </c>
      <c r="L25" s="38">
        <v>375.03333333333342</v>
      </c>
      <c r="M25" s="28">
        <v>372.5</v>
      </c>
      <c r="N25" s="28">
        <v>369.65</v>
      </c>
      <c r="O25" s="39">
        <v>48976200</v>
      </c>
      <c r="P25" s="40">
        <v>3.1699086186630268E-2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3937.3</v>
      </c>
      <c r="F26" s="37">
        <v>3923.8666666666668</v>
      </c>
      <c r="G26" s="38">
        <v>3902.6833333333334</v>
      </c>
      <c r="H26" s="38">
        <v>3868.0666666666666</v>
      </c>
      <c r="I26" s="38">
        <v>3846.8833333333332</v>
      </c>
      <c r="J26" s="38">
        <v>3958.4833333333336</v>
      </c>
      <c r="K26" s="38">
        <v>3979.666666666667</v>
      </c>
      <c r="L26" s="38">
        <v>4014.2833333333338</v>
      </c>
      <c r="M26" s="28">
        <v>3945.05</v>
      </c>
      <c r="N26" s="28">
        <v>3889.25</v>
      </c>
      <c r="O26" s="39">
        <v>1824500</v>
      </c>
      <c r="P26" s="40">
        <v>-1.8954160505444281E-2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211.3</v>
      </c>
      <c r="F27" s="37">
        <v>209.93333333333331</v>
      </c>
      <c r="G27" s="38">
        <v>207.86666666666662</v>
      </c>
      <c r="H27" s="38">
        <v>204.43333333333331</v>
      </c>
      <c r="I27" s="38">
        <v>202.36666666666662</v>
      </c>
      <c r="J27" s="38">
        <v>213.36666666666662</v>
      </c>
      <c r="K27" s="38">
        <v>215.43333333333328</v>
      </c>
      <c r="L27" s="38">
        <v>218.86666666666662</v>
      </c>
      <c r="M27" s="28">
        <v>212</v>
      </c>
      <c r="N27" s="28">
        <v>206.5</v>
      </c>
      <c r="O27" s="39">
        <v>13727000</v>
      </c>
      <c r="P27" s="40">
        <v>-5.3258939893482118E-3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145.19999999999999</v>
      </c>
      <c r="F28" s="37">
        <v>144.28333333333333</v>
      </c>
      <c r="G28" s="38">
        <v>143.06666666666666</v>
      </c>
      <c r="H28" s="38">
        <v>140.93333333333334</v>
      </c>
      <c r="I28" s="38">
        <v>139.71666666666667</v>
      </c>
      <c r="J28" s="38">
        <v>146.41666666666666</v>
      </c>
      <c r="K28" s="38">
        <v>147.6333333333333</v>
      </c>
      <c r="L28" s="38">
        <v>149.76666666666665</v>
      </c>
      <c r="M28" s="28">
        <v>145.5</v>
      </c>
      <c r="N28" s="28">
        <v>142.15</v>
      </c>
      <c r="O28" s="39">
        <v>42860000</v>
      </c>
      <c r="P28" s="40">
        <v>-8.9027633252399124E-3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2988.6</v>
      </c>
      <c r="F29" s="37">
        <v>2977.9500000000003</v>
      </c>
      <c r="G29" s="38">
        <v>2960.5500000000006</v>
      </c>
      <c r="H29" s="38">
        <v>2932.5000000000005</v>
      </c>
      <c r="I29" s="38">
        <v>2915.1000000000008</v>
      </c>
      <c r="J29" s="38">
        <v>3006.0000000000005</v>
      </c>
      <c r="K29" s="38">
        <v>3023.4</v>
      </c>
      <c r="L29" s="38">
        <v>3051.4500000000003</v>
      </c>
      <c r="M29" s="28">
        <v>2995.35</v>
      </c>
      <c r="N29" s="28">
        <v>2949.9</v>
      </c>
      <c r="O29" s="39">
        <v>7157800</v>
      </c>
      <c r="P29" s="40">
        <v>-2.5362318840579708E-3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1782.95</v>
      </c>
      <c r="F30" s="37">
        <v>1775.9166666666667</v>
      </c>
      <c r="G30" s="38">
        <v>1763.2833333333335</v>
      </c>
      <c r="H30" s="38">
        <v>1743.6166666666668</v>
      </c>
      <c r="I30" s="38">
        <v>1730.9833333333336</v>
      </c>
      <c r="J30" s="38">
        <v>1795.5833333333335</v>
      </c>
      <c r="K30" s="38">
        <v>1808.2166666666667</v>
      </c>
      <c r="L30" s="38">
        <v>1827.8833333333334</v>
      </c>
      <c r="M30" s="28">
        <v>1788.55</v>
      </c>
      <c r="N30" s="28">
        <v>1756.25</v>
      </c>
      <c r="O30" s="39">
        <v>660000</v>
      </c>
      <c r="P30" s="40">
        <v>4.8951048951048952E-2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8303.7999999999993</v>
      </c>
      <c r="F31" s="37">
        <v>8282.7833333333347</v>
      </c>
      <c r="G31" s="38">
        <v>8250.466666666669</v>
      </c>
      <c r="H31" s="38">
        <v>8197.133333333335</v>
      </c>
      <c r="I31" s="38">
        <v>8164.8166666666693</v>
      </c>
      <c r="J31" s="38">
        <v>8336.1166666666686</v>
      </c>
      <c r="K31" s="38">
        <v>8368.4333333333343</v>
      </c>
      <c r="L31" s="38">
        <v>8421.7666666666682</v>
      </c>
      <c r="M31" s="28">
        <v>8315.1</v>
      </c>
      <c r="N31" s="28">
        <v>8229.4500000000007</v>
      </c>
      <c r="O31" s="39">
        <v>113775</v>
      </c>
      <c r="P31" s="40">
        <v>3.6910457963089539E-2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550.29999999999995</v>
      </c>
      <c r="F32" s="37">
        <v>550.23333333333323</v>
      </c>
      <c r="G32" s="38">
        <v>540.31666666666649</v>
      </c>
      <c r="H32" s="38">
        <v>530.33333333333326</v>
      </c>
      <c r="I32" s="38">
        <v>520.41666666666652</v>
      </c>
      <c r="J32" s="38">
        <v>560.21666666666647</v>
      </c>
      <c r="K32" s="38">
        <v>570.13333333333321</v>
      </c>
      <c r="L32" s="38">
        <v>580.11666666666645</v>
      </c>
      <c r="M32" s="28">
        <v>560.15</v>
      </c>
      <c r="N32" s="28">
        <v>540.25</v>
      </c>
      <c r="O32" s="39">
        <v>6388000</v>
      </c>
      <c r="P32" s="40">
        <v>3.0156426382841477E-2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550.54999999999995</v>
      </c>
      <c r="F33" s="37">
        <v>551.76666666666677</v>
      </c>
      <c r="G33" s="38">
        <v>544.93333333333351</v>
      </c>
      <c r="H33" s="38">
        <v>539.31666666666672</v>
      </c>
      <c r="I33" s="38">
        <v>532.48333333333346</v>
      </c>
      <c r="J33" s="38">
        <v>557.38333333333355</v>
      </c>
      <c r="K33" s="38">
        <v>564.21666666666681</v>
      </c>
      <c r="L33" s="38">
        <v>569.8333333333336</v>
      </c>
      <c r="M33" s="28">
        <v>558.6</v>
      </c>
      <c r="N33" s="28">
        <v>546.15</v>
      </c>
      <c r="O33" s="39">
        <v>13725000</v>
      </c>
      <c r="P33" s="40">
        <v>-2.0359194357594708E-3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664.6</v>
      </c>
      <c r="F34" s="37">
        <v>667.0333333333333</v>
      </c>
      <c r="G34" s="38">
        <v>659.06666666666661</v>
      </c>
      <c r="H34" s="38">
        <v>653.5333333333333</v>
      </c>
      <c r="I34" s="38">
        <v>645.56666666666661</v>
      </c>
      <c r="J34" s="38">
        <v>672.56666666666661</v>
      </c>
      <c r="K34" s="38">
        <v>680.5333333333333</v>
      </c>
      <c r="L34" s="38">
        <v>686.06666666666661</v>
      </c>
      <c r="M34" s="28">
        <v>675</v>
      </c>
      <c r="N34" s="28">
        <v>661.5</v>
      </c>
      <c r="O34" s="39">
        <v>58404000</v>
      </c>
      <c r="P34" s="40">
        <v>1.5121493377828763E-2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3912.35</v>
      </c>
      <c r="F35" s="37">
        <v>3898.1999999999994</v>
      </c>
      <c r="G35" s="38">
        <v>3879.0999999999985</v>
      </c>
      <c r="H35" s="38">
        <v>3845.849999999999</v>
      </c>
      <c r="I35" s="38">
        <v>3826.7499999999982</v>
      </c>
      <c r="J35" s="38">
        <v>3931.4499999999989</v>
      </c>
      <c r="K35" s="38">
        <v>3950.55</v>
      </c>
      <c r="L35" s="38">
        <v>3983.7999999999993</v>
      </c>
      <c r="M35" s="28">
        <v>3917.3</v>
      </c>
      <c r="N35" s="28">
        <v>3864.95</v>
      </c>
      <c r="O35" s="39">
        <v>2648750</v>
      </c>
      <c r="P35" s="40">
        <v>1.6794625719769675E-2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11861.9</v>
      </c>
      <c r="F36" s="37">
        <v>11809.283333333333</v>
      </c>
      <c r="G36" s="38">
        <v>11738.616666666665</v>
      </c>
      <c r="H36" s="38">
        <v>11615.333333333332</v>
      </c>
      <c r="I36" s="38">
        <v>11544.666666666664</v>
      </c>
      <c r="J36" s="38">
        <v>11932.566666666666</v>
      </c>
      <c r="K36" s="38">
        <v>12003.233333333334</v>
      </c>
      <c r="L36" s="38">
        <v>12126.516666666666</v>
      </c>
      <c r="M36" s="28">
        <v>11879.95</v>
      </c>
      <c r="N36" s="28">
        <v>11686</v>
      </c>
      <c r="O36" s="39">
        <v>1279750</v>
      </c>
      <c r="P36" s="40">
        <v>-9.2130221035110135E-3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5923.95</v>
      </c>
      <c r="F37" s="37">
        <v>5892.3999999999987</v>
      </c>
      <c r="G37" s="38">
        <v>5850.1499999999978</v>
      </c>
      <c r="H37" s="38">
        <v>5776.3499999999995</v>
      </c>
      <c r="I37" s="38">
        <v>5734.0999999999985</v>
      </c>
      <c r="J37" s="38">
        <v>5966.1999999999971</v>
      </c>
      <c r="K37" s="38">
        <v>6008.4499999999989</v>
      </c>
      <c r="L37" s="38">
        <v>6082.2499999999964</v>
      </c>
      <c r="M37" s="28">
        <v>5934.65</v>
      </c>
      <c r="N37" s="28">
        <v>5818.6</v>
      </c>
      <c r="O37" s="39">
        <v>5439125</v>
      </c>
      <c r="P37" s="40">
        <v>-1.6977539174524514E-3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2303.35</v>
      </c>
      <c r="F38" s="37">
        <v>2300.9500000000003</v>
      </c>
      <c r="G38" s="38">
        <v>2293.9000000000005</v>
      </c>
      <c r="H38" s="38">
        <v>2284.4500000000003</v>
      </c>
      <c r="I38" s="38">
        <v>2277.4000000000005</v>
      </c>
      <c r="J38" s="38">
        <v>2310.4000000000005</v>
      </c>
      <c r="K38" s="38">
        <v>2317.4500000000007</v>
      </c>
      <c r="L38" s="38">
        <v>2326.9000000000005</v>
      </c>
      <c r="M38" s="28">
        <v>2308</v>
      </c>
      <c r="N38" s="28">
        <v>2291.5</v>
      </c>
      <c r="O38" s="39">
        <v>1430700</v>
      </c>
      <c r="P38" s="40">
        <v>9.9534095722151623E-3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369.3</v>
      </c>
      <c r="F39" s="37">
        <v>366.36666666666662</v>
      </c>
      <c r="G39" s="38">
        <v>361.73333333333323</v>
      </c>
      <c r="H39" s="38">
        <v>354.16666666666663</v>
      </c>
      <c r="I39" s="38">
        <v>349.53333333333325</v>
      </c>
      <c r="J39" s="38">
        <v>373.93333333333322</v>
      </c>
      <c r="K39" s="38">
        <v>378.56666666666655</v>
      </c>
      <c r="L39" s="38">
        <v>386.13333333333321</v>
      </c>
      <c r="M39" s="28">
        <v>371</v>
      </c>
      <c r="N39" s="28">
        <v>358.8</v>
      </c>
      <c r="O39" s="39">
        <v>7265600</v>
      </c>
      <c r="P39" s="40">
        <v>3.2045454545454544E-2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270.45</v>
      </c>
      <c r="F40" s="37">
        <v>271.88333333333333</v>
      </c>
      <c r="G40" s="38">
        <v>265.21666666666664</v>
      </c>
      <c r="H40" s="38">
        <v>259.98333333333329</v>
      </c>
      <c r="I40" s="38">
        <v>253.31666666666661</v>
      </c>
      <c r="J40" s="38">
        <v>277.11666666666667</v>
      </c>
      <c r="K40" s="38">
        <v>283.78333333333342</v>
      </c>
      <c r="L40" s="38">
        <v>289.01666666666671</v>
      </c>
      <c r="M40" s="28">
        <v>278.55</v>
      </c>
      <c r="N40" s="28">
        <v>266.64999999999998</v>
      </c>
      <c r="O40" s="39">
        <v>25601400</v>
      </c>
      <c r="P40" s="40">
        <v>-5.3314696485623002E-2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104.35</v>
      </c>
      <c r="F41" s="37">
        <v>104.64999999999999</v>
      </c>
      <c r="G41" s="38">
        <v>102.99999999999999</v>
      </c>
      <c r="H41" s="38">
        <v>101.64999999999999</v>
      </c>
      <c r="I41" s="38">
        <v>99.999999999999986</v>
      </c>
      <c r="J41" s="38">
        <v>105.99999999999999</v>
      </c>
      <c r="K41" s="38">
        <v>107.64999999999999</v>
      </c>
      <c r="L41" s="38">
        <v>108.99999999999999</v>
      </c>
      <c r="M41" s="28">
        <v>106.3</v>
      </c>
      <c r="N41" s="28">
        <v>103.3</v>
      </c>
      <c r="O41" s="39">
        <v>103837500</v>
      </c>
      <c r="P41" s="40">
        <v>4.9255505859706729E-3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1819.5</v>
      </c>
      <c r="F42" s="37">
        <v>1819.6166666666668</v>
      </c>
      <c r="G42" s="38">
        <v>1798.8833333333337</v>
      </c>
      <c r="H42" s="38">
        <v>1778.2666666666669</v>
      </c>
      <c r="I42" s="38">
        <v>1757.5333333333338</v>
      </c>
      <c r="J42" s="38">
        <v>1840.2333333333336</v>
      </c>
      <c r="K42" s="38">
        <v>1860.9666666666667</v>
      </c>
      <c r="L42" s="38">
        <v>1881.5833333333335</v>
      </c>
      <c r="M42" s="28">
        <v>1840.35</v>
      </c>
      <c r="N42" s="28">
        <v>1799</v>
      </c>
      <c r="O42" s="39">
        <v>1641475</v>
      </c>
      <c r="P42" s="40">
        <v>8.9587559161595672E-3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245.9</v>
      </c>
      <c r="F43" s="37">
        <v>243.68333333333331</v>
      </c>
      <c r="G43" s="38">
        <v>240.36666666666662</v>
      </c>
      <c r="H43" s="38">
        <v>234.83333333333331</v>
      </c>
      <c r="I43" s="38">
        <v>231.51666666666662</v>
      </c>
      <c r="J43" s="38">
        <v>249.21666666666661</v>
      </c>
      <c r="K43" s="38">
        <v>252.53333333333327</v>
      </c>
      <c r="L43" s="38">
        <v>258.06666666666661</v>
      </c>
      <c r="M43" s="28">
        <v>247</v>
      </c>
      <c r="N43" s="28">
        <v>238.15</v>
      </c>
      <c r="O43" s="39">
        <v>28636800</v>
      </c>
      <c r="P43" s="40">
        <v>2.0032485110990796E-2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576.04999999999995</v>
      </c>
      <c r="F44" s="37">
        <v>576.13333333333333</v>
      </c>
      <c r="G44" s="38">
        <v>568.86666666666667</v>
      </c>
      <c r="H44" s="38">
        <v>561.68333333333339</v>
      </c>
      <c r="I44" s="38">
        <v>554.41666666666674</v>
      </c>
      <c r="J44" s="38">
        <v>583.31666666666661</v>
      </c>
      <c r="K44" s="38">
        <v>590.58333333333326</v>
      </c>
      <c r="L44" s="38">
        <v>597.76666666666654</v>
      </c>
      <c r="M44" s="28">
        <v>583.4</v>
      </c>
      <c r="N44" s="28">
        <v>568.95000000000005</v>
      </c>
      <c r="O44" s="39">
        <v>6490000</v>
      </c>
      <c r="P44" s="40">
        <v>6.0197663971248878E-2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639.25</v>
      </c>
      <c r="F45" s="37">
        <v>642.70000000000005</v>
      </c>
      <c r="G45" s="38">
        <v>634.00000000000011</v>
      </c>
      <c r="H45" s="38">
        <v>628.75000000000011</v>
      </c>
      <c r="I45" s="38">
        <v>620.05000000000018</v>
      </c>
      <c r="J45" s="38">
        <v>647.95000000000005</v>
      </c>
      <c r="K45" s="38">
        <v>656.64999999999986</v>
      </c>
      <c r="L45" s="38">
        <v>661.9</v>
      </c>
      <c r="M45" s="28">
        <v>651.4</v>
      </c>
      <c r="N45" s="28">
        <v>637.45000000000005</v>
      </c>
      <c r="O45" s="39">
        <v>8874000</v>
      </c>
      <c r="P45" s="40">
        <v>-7.1604385768628325E-3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652.4</v>
      </c>
      <c r="F46" s="37">
        <v>651.9</v>
      </c>
      <c r="G46" s="38">
        <v>645.54999999999995</v>
      </c>
      <c r="H46" s="38">
        <v>638.69999999999993</v>
      </c>
      <c r="I46" s="38">
        <v>632.34999999999991</v>
      </c>
      <c r="J46" s="38">
        <v>658.75</v>
      </c>
      <c r="K46" s="38">
        <v>665.10000000000014</v>
      </c>
      <c r="L46" s="38">
        <v>671.95</v>
      </c>
      <c r="M46" s="28">
        <v>658.25</v>
      </c>
      <c r="N46" s="28">
        <v>645.04999999999995</v>
      </c>
      <c r="O46" s="39">
        <v>54819750</v>
      </c>
      <c r="P46" s="40">
        <v>-2.4148952361625488E-2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49.7</v>
      </c>
      <c r="F47" s="37">
        <v>49.45000000000001</v>
      </c>
      <c r="G47" s="38">
        <v>49.050000000000018</v>
      </c>
      <c r="H47" s="38">
        <v>48.400000000000006</v>
      </c>
      <c r="I47" s="38">
        <v>48.000000000000014</v>
      </c>
      <c r="J47" s="38">
        <v>50.100000000000023</v>
      </c>
      <c r="K47" s="38">
        <v>50.500000000000014</v>
      </c>
      <c r="L47" s="38">
        <v>51.150000000000027</v>
      </c>
      <c r="M47" s="28">
        <v>49.85</v>
      </c>
      <c r="N47" s="28">
        <v>48.8</v>
      </c>
      <c r="O47" s="39">
        <v>104916000</v>
      </c>
      <c r="P47" s="40">
        <v>-1.2745776109080131E-2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333.4</v>
      </c>
      <c r="F48" s="37">
        <v>333.31666666666666</v>
      </c>
      <c r="G48" s="38">
        <v>331.33333333333331</v>
      </c>
      <c r="H48" s="38">
        <v>329.26666666666665</v>
      </c>
      <c r="I48" s="38">
        <v>327.2833333333333</v>
      </c>
      <c r="J48" s="38">
        <v>335.38333333333333</v>
      </c>
      <c r="K48" s="38">
        <v>337.36666666666667</v>
      </c>
      <c r="L48" s="38">
        <v>339.43333333333334</v>
      </c>
      <c r="M48" s="28">
        <v>335.3</v>
      </c>
      <c r="N48" s="28">
        <v>331.25</v>
      </c>
      <c r="O48" s="39">
        <v>13921900</v>
      </c>
      <c r="P48" s="40">
        <v>-1.2883235485975211E-2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16458.849999999999</v>
      </c>
      <c r="F49" s="37">
        <v>16349.616666666667</v>
      </c>
      <c r="G49" s="38">
        <v>16179.233333333334</v>
      </c>
      <c r="H49" s="38">
        <v>15899.616666666667</v>
      </c>
      <c r="I49" s="38">
        <v>15729.233333333334</v>
      </c>
      <c r="J49" s="38">
        <v>16629.233333333334</v>
      </c>
      <c r="K49" s="38">
        <v>16799.616666666669</v>
      </c>
      <c r="L49" s="38">
        <v>17079.233333333334</v>
      </c>
      <c r="M49" s="28">
        <v>16520</v>
      </c>
      <c r="N49" s="28">
        <v>16070</v>
      </c>
      <c r="O49" s="39">
        <v>107750</v>
      </c>
      <c r="P49" s="40">
        <v>5.7928325969563085E-2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312.5</v>
      </c>
      <c r="F50" s="37">
        <v>310.8</v>
      </c>
      <c r="G50" s="38">
        <v>308.15000000000003</v>
      </c>
      <c r="H50" s="38">
        <v>303.8</v>
      </c>
      <c r="I50" s="38">
        <v>301.15000000000003</v>
      </c>
      <c r="J50" s="38">
        <v>315.15000000000003</v>
      </c>
      <c r="K50" s="38">
        <v>317.8</v>
      </c>
      <c r="L50" s="38">
        <v>322.15000000000003</v>
      </c>
      <c r="M50" s="28">
        <v>313.45</v>
      </c>
      <c r="N50" s="28">
        <v>306.45</v>
      </c>
      <c r="O50" s="39">
        <v>16232400</v>
      </c>
      <c r="P50" s="40">
        <v>-3.4888698630136987E-2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3854.25</v>
      </c>
      <c r="F51" s="37">
        <v>3835.4166666666665</v>
      </c>
      <c r="G51" s="38">
        <v>3805.833333333333</v>
      </c>
      <c r="H51" s="38">
        <v>3757.4166666666665</v>
      </c>
      <c r="I51" s="38">
        <v>3727.833333333333</v>
      </c>
      <c r="J51" s="38">
        <v>3883.833333333333</v>
      </c>
      <c r="K51" s="38">
        <v>3913.4166666666661</v>
      </c>
      <c r="L51" s="38">
        <v>3961.833333333333</v>
      </c>
      <c r="M51" s="28">
        <v>3865</v>
      </c>
      <c r="N51" s="28">
        <v>3787</v>
      </c>
      <c r="O51" s="39">
        <v>1839200</v>
      </c>
      <c r="P51" s="40">
        <v>3.2330489447687474E-2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310.7</v>
      </c>
      <c r="F52" s="37">
        <v>312.3</v>
      </c>
      <c r="G52" s="38">
        <v>305.3</v>
      </c>
      <c r="H52" s="38">
        <v>299.89999999999998</v>
      </c>
      <c r="I52" s="38">
        <v>292.89999999999998</v>
      </c>
      <c r="J52" s="38">
        <v>317.70000000000005</v>
      </c>
      <c r="K52" s="38">
        <v>324.70000000000005</v>
      </c>
      <c r="L52" s="38">
        <v>330.10000000000008</v>
      </c>
      <c r="M52" s="28">
        <v>319.3</v>
      </c>
      <c r="N52" s="28">
        <v>306.89999999999998</v>
      </c>
      <c r="O52" s="39">
        <v>5421000</v>
      </c>
      <c r="P52" s="40">
        <v>9.1051805337519623E-2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206.4</v>
      </c>
      <c r="F53" s="37">
        <v>207.5</v>
      </c>
      <c r="G53" s="38">
        <v>202.4</v>
      </c>
      <c r="H53" s="38">
        <v>198.4</v>
      </c>
      <c r="I53" s="38">
        <v>193.3</v>
      </c>
      <c r="J53" s="38">
        <v>211.5</v>
      </c>
      <c r="K53" s="38">
        <v>216.60000000000002</v>
      </c>
      <c r="L53" s="38">
        <v>220.6</v>
      </c>
      <c r="M53" s="28">
        <v>212.6</v>
      </c>
      <c r="N53" s="28">
        <v>203.5</v>
      </c>
      <c r="O53" s="39">
        <v>42238800</v>
      </c>
      <c r="P53" s="40">
        <v>7.8152997932460375E-2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482.7</v>
      </c>
      <c r="F54" s="37">
        <v>480.08333333333331</v>
      </c>
      <c r="G54" s="38">
        <v>473.26666666666665</v>
      </c>
      <c r="H54" s="38">
        <v>463.83333333333331</v>
      </c>
      <c r="I54" s="38">
        <v>457.01666666666665</v>
      </c>
      <c r="J54" s="38">
        <v>489.51666666666665</v>
      </c>
      <c r="K54" s="38">
        <v>496.33333333333337</v>
      </c>
      <c r="L54" s="38">
        <v>505.76666666666665</v>
      </c>
      <c r="M54" s="28">
        <v>486.9</v>
      </c>
      <c r="N54" s="28">
        <v>470.65</v>
      </c>
      <c r="O54" s="39">
        <v>2847975</v>
      </c>
      <c r="P54" s="40">
        <v>1.9902234636871508E-2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304.75</v>
      </c>
      <c r="F55" s="37">
        <v>303.53333333333336</v>
      </c>
      <c r="G55" s="38">
        <v>300.2166666666667</v>
      </c>
      <c r="H55" s="38">
        <v>295.68333333333334</v>
      </c>
      <c r="I55" s="38">
        <v>292.36666666666667</v>
      </c>
      <c r="J55" s="38">
        <v>308.06666666666672</v>
      </c>
      <c r="K55" s="38">
        <v>311.38333333333344</v>
      </c>
      <c r="L55" s="38">
        <v>315.91666666666674</v>
      </c>
      <c r="M55" s="28">
        <v>306.85000000000002</v>
      </c>
      <c r="N55" s="28">
        <v>299</v>
      </c>
      <c r="O55" s="39">
        <v>3817500</v>
      </c>
      <c r="P55" s="40">
        <v>-1.1650485436893204E-2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633.79999999999995</v>
      </c>
      <c r="F56" s="37">
        <v>629.08333333333337</v>
      </c>
      <c r="G56" s="38">
        <v>620.9666666666667</v>
      </c>
      <c r="H56" s="38">
        <v>608.13333333333333</v>
      </c>
      <c r="I56" s="38">
        <v>600.01666666666665</v>
      </c>
      <c r="J56" s="38">
        <v>641.91666666666674</v>
      </c>
      <c r="K56" s="38">
        <v>650.0333333333333</v>
      </c>
      <c r="L56" s="38">
        <v>662.86666666666679</v>
      </c>
      <c r="M56" s="28">
        <v>637.20000000000005</v>
      </c>
      <c r="N56" s="28">
        <v>616.25</v>
      </c>
      <c r="O56" s="39">
        <v>9666250</v>
      </c>
      <c r="P56" s="40">
        <v>-6.3688097832667392E-2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965.7</v>
      </c>
      <c r="F57" s="37">
        <v>962.23333333333323</v>
      </c>
      <c r="G57" s="38">
        <v>957.46666666666647</v>
      </c>
      <c r="H57" s="38">
        <v>949.23333333333323</v>
      </c>
      <c r="I57" s="38">
        <v>944.46666666666647</v>
      </c>
      <c r="J57" s="38">
        <v>970.46666666666647</v>
      </c>
      <c r="K57" s="38">
        <v>975.23333333333312</v>
      </c>
      <c r="L57" s="38">
        <v>983.46666666666647</v>
      </c>
      <c r="M57" s="28">
        <v>967</v>
      </c>
      <c r="N57" s="28">
        <v>954</v>
      </c>
      <c r="O57" s="39">
        <v>8916700</v>
      </c>
      <c r="P57" s="40">
        <v>-2.7624309392265192E-3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193.45</v>
      </c>
      <c r="F58" s="37">
        <v>192.4</v>
      </c>
      <c r="G58" s="38">
        <v>190.8</v>
      </c>
      <c r="H58" s="38">
        <v>188.15</v>
      </c>
      <c r="I58" s="38">
        <v>186.55</v>
      </c>
      <c r="J58" s="38">
        <v>195.05</v>
      </c>
      <c r="K58" s="38">
        <v>196.64999999999998</v>
      </c>
      <c r="L58" s="38">
        <v>199.3</v>
      </c>
      <c r="M58" s="28">
        <v>194</v>
      </c>
      <c r="N58" s="28">
        <v>189.75</v>
      </c>
      <c r="O58" s="39">
        <v>36947400</v>
      </c>
      <c r="P58" s="40">
        <v>-4.2555507183282541E-2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3360.5</v>
      </c>
      <c r="F59" s="37">
        <v>3368.5</v>
      </c>
      <c r="G59" s="38">
        <v>3278.95</v>
      </c>
      <c r="H59" s="38">
        <v>3197.3999999999996</v>
      </c>
      <c r="I59" s="38">
        <v>3107.8499999999995</v>
      </c>
      <c r="J59" s="38">
        <v>3450.05</v>
      </c>
      <c r="K59" s="38">
        <v>3539.6000000000004</v>
      </c>
      <c r="L59" s="38">
        <v>3621.1500000000005</v>
      </c>
      <c r="M59" s="28">
        <v>3458.05</v>
      </c>
      <c r="N59" s="28">
        <v>3286.95</v>
      </c>
      <c r="O59" s="39">
        <v>727350</v>
      </c>
      <c r="P59" s="40">
        <v>7.445158431198759E-2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1575</v>
      </c>
      <c r="F60" s="37">
        <v>1572.2166666666665</v>
      </c>
      <c r="G60" s="38">
        <v>1566.833333333333</v>
      </c>
      <c r="H60" s="38">
        <v>1558.6666666666665</v>
      </c>
      <c r="I60" s="38">
        <v>1553.2833333333331</v>
      </c>
      <c r="J60" s="38">
        <v>1580.383333333333</v>
      </c>
      <c r="K60" s="38">
        <v>1585.7666666666667</v>
      </c>
      <c r="L60" s="38">
        <v>1593.9333333333329</v>
      </c>
      <c r="M60" s="28">
        <v>1577.6</v>
      </c>
      <c r="N60" s="28">
        <v>1564.05</v>
      </c>
      <c r="O60" s="39">
        <v>2693950</v>
      </c>
      <c r="P60" s="40">
        <v>-2.5916807049371519E-3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685.05</v>
      </c>
      <c r="F61" s="37">
        <v>680.23333333333323</v>
      </c>
      <c r="G61" s="38">
        <v>673.81666666666649</v>
      </c>
      <c r="H61" s="38">
        <v>662.58333333333326</v>
      </c>
      <c r="I61" s="38">
        <v>656.16666666666652</v>
      </c>
      <c r="J61" s="38">
        <v>691.46666666666647</v>
      </c>
      <c r="K61" s="38">
        <v>697.88333333333321</v>
      </c>
      <c r="L61" s="38">
        <v>709.11666666666645</v>
      </c>
      <c r="M61" s="28">
        <v>686.65</v>
      </c>
      <c r="N61" s="28">
        <v>669</v>
      </c>
      <c r="O61" s="39">
        <v>7632000</v>
      </c>
      <c r="P61" s="40">
        <v>4.3620948994940519E-2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980.15</v>
      </c>
      <c r="F62" s="37">
        <v>974.79999999999984</v>
      </c>
      <c r="G62" s="38">
        <v>967.39999999999964</v>
      </c>
      <c r="H62" s="38">
        <v>954.64999999999975</v>
      </c>
      <c r="I62" s="38">
        <v>947.24999999999955</v>
      </c>
      <c r="J62" s="38">
        <v>987.54999999999973</v>
      </c>
      <c r="K62" s="38">
        <v>994.95</v>
      </c>
      <c r="L62" s="38">
        <v>1007.6999999999998</v>
      </c>
      <c r="M62" s="28">
        <v>982.2</v>
      </c>
      <c r="N62" s="28">
        <v>962.05</v>
      </c>
      <c r="O62" s="39">
        <v>1298500</v>
      </c>
      <c r="P62" s="40">
        <v>6.5111231687466084E-3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394.4</v>
      </c>
      <c r="F63" s="37">
        <v>393.66666666666669</v>
      </c>
      <c r="G63" s="38">
        <v>390.68333333333339</v>
      </c>
      <c r="H63" s="38">
        <v>386.9666666666667</v>
      </c>
      <c r="I63" s="38">
        <v>383.98333333333341</v>
      </c>
      <c r="J63" s="38">
        <v>397.38333333333338</v>
      </c>
      <c r="K63" s="38">
        <v>400.36666666666662</v>
      </c>
      <c r="L63" s="38">
        <v>404.08333333333337</v>
      </c>
      <c r="M63" s="28">
        <v>396.65</v>
      </c>
      <c r="N63" s="28">
        <v>389.95</v>
      </c>
      <c r="O63" s="39">
        <v>4051500</v>
      </c>
      <c r="P63" s="40">
        <v>-1.3153087321885276E-2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152.1</v>
      </c>
      <c r="F64" s="37">
        <v>151.66666666666666</v>
      </c>
      <c r="G64" s="38">
        <v>150.98333333333332</v>
      </c>
      <c r="H64" s="38">
        <v>149.86666666666667</v>
      </c>
      <c r="I64" s="38">
        <v>149.18333333333334</v>
      </c>
      <c r="J64" s="38">
        <v>152.7833333333333</v>
      </c>
      <c r="K64" s="38">
        <v>153.46666666666664</v>
      </c>
      <c r="L64" s="38">
        <v>154.58333333333329</v>
      </c>
      <c r="M64" s="28">
        <v>152.35</v>
      </c>
      <c r="N64" s="28">
        <v>150.55000000000001</v>
      </c>
      <c r="O64" s="39">
        <v>10025000</v>
      </c>
      <c r="P64" s="40">
        <v>4.9900199600798399E-4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1124.2</v>
      </c>
      <c r="F65" s="37">
        <v>1114.2666666666667</v>
      </c>
      <c r="G65" s="38">
        <v>1102.1333333333332</v>
      </c>
      <c r="H65" s="38">
        <v>1080.0666666666666</v>
      </c>
      <c r="I65" s="38">
        <v>1067.9333333333332</v>
      </c>
      <c r="J65" s="38">
        <v>1136.3333333333333</v>
      </c>
      <c r="K65" s="38">
        <v>1148.4666666666669</v>
      </c>
      <c r="L65" s="38">
        <v>1170.5333333333333</v>
      </c>
      <c r="M65" s="28">
        <v>1126.4000000000001</v>
      </c>
      <c r="N65" s="28">
        <v>1092.2</v>
      </c>
      <c r="O65" s="39">
        <v>2245200</v>
      </c>
      <c r="P65" s="40">
        <v>7.2821100917431186E-2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546.25</v>
      </c>
      <c r="F66" s="37">
        <v>547.16666666666663</v>
      </c>
      <c r="G66" s="38">
        <v>541.18333333333328</v>
      </c>
      <c r="H66" s="38">
        <v>536.11666666666667</v>
      </c>
      <c r="I66" s="38">
        <v>530.13333333333333</v>
      </c>
      <c r="J66" s="38">
        <v>552.23333333333323</v>
      </c>
      <c r="K66" s="38">
        <v>558.21666666666658</v>
      </c>
      <c r="L66" s="38">
        <v>563.28333333333319</v>
      </c>
      <c r="M66" s="28">
        <v>553.15</v>
      </c>
      <c r="N66" s="28">
        <v>542.1</v>
      </c>
      <c r="O66" s="39">
        <v>14061250</v>
      </c>
      <c r="P66" s="40">
        <v>-1.7747803709290974E-3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1454.75</v>
      </c>
      <c r="F67" s="37">
        <v>1447.3500000000001</v>
      </c>
      <c r="G67" s="38">
        <v>1431.9500000000003</v>
      </c>
      <c r="H67" s="38">
        <v>1409.15</v>
      </c>
      <c r="I67" s="38">
        <v>1393.7500000000002</v>
      </c>
      <c r="J67" s="38">
        <v>1470.1500000000003</v>
      </c>
      <c r="K67" s="38">
        <v>1485.5500000000004</v>
      </c>
      <c r="L67" s="38">
        <v>1508.3500000000004</v>
      </c>
      <c r="M67" s="28">
        <v>1462.75</v>
      </c>
      <c r="N67" s="28">
        <v>1424.55</v>
      </c>
      <c r="O67" s="39">
        <v>1150000</v>
      </c>
      <c r="P67" s="40">
        <v>0.17526826775677057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1750.55</v>
      </c>
      <c r="F68" s="37">
        <v>1754.1833333333334</v>
      </c>
      <c r="G68" s="38">
        <v>1730.4166666666667</v>
      </c>
      <c r="H68" s="38">
        <v>1710.2833333333333</v>
      </c>
      <c r="I68" s="38">
        <v>1686.5166666666667</v>
      </c>
      <c r="J68" s="38">
        <v>1774.3166666666668</v>
      </c>
      <c r="K68" s="38">
        <v>1798.0833333333333</v>
      </c>
      <c r="L68" s="38">
        <v>1818.2166666666669</v>
      </c>
      <c r="M68" s="28">
        <v>1777.95</v>
      </c>
      <c r="N68" s="28">
        <v>1734.05</v>
      </c>
      <c r="O68" s="39">
        <v>2034250</v>
      </c>
      <c r="P68" s="40">
        <v>2.6232816244166981E-2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176.7</v>
      </c>
      <c r="F69" s="37">
        <v>176.95000000000002</v>
      </c>
      <c r="G69" s="38">
        <v>175.85000000000002</v>
      </c>
      <c r="H69" s="38">
        <v>175</v>
      </c>
      <c r="I69" s="38">
        <v>173.9</v>
      </c>
      <c r="J69" s="38">
        <v>177.80000000000004</v>
      </c>
      <c r="K69" s="38">
        <v>178.9</v>
      </c>
      <c r="L69" s="38">
        <v>179.75000000000006</v>
      </c>
      <c r="M69" s="28">
        <v>178.05</v>
      </c>
      <c r="N69" s="28">
        <v>176.1</v>
      </c>
      <c r="O69" s="39">
        <v>17880200</v>
      </c>
      <c r="P69" s="40">
        <v>-7.0251628560480265E-3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3734.25</v>
      </c>
      <c r="F70" s="37">
        <v>3737.75</v>
      </c>
      <c r="G70" s="38">
        <v>3706.5</v>
      </c>
      <c r="H70" s="38">
        <v>3678.75</v>
      </c>
      <c r="I70" s="38">
        <v>3647.5</v>
      </c>
      <c r="J70" s="38">
        <v>3765.5</v>
      </c>
      <c r="K70" s="38">
        <v>3796.75</v>
      </c>
      <c r="L70" s="38">
        <v>3824.5</v>
      </c>
      <c r="M70" s="28">
        <v>3769</v>
      </c>
      <c r="N70" s="28">
        <v>3710</v>
      </c>
      <c r="O70" s="39">
        <v>2675700</v>
      </c>
      <c r="P70" s="40">
        <v>5.0143670065919211E-3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3752.5</v>
      </c>
      <c r="F71" s="37">
        <v>3731.1</v>
      </c>
      <c r="G71" s="38">
        <v>3700.2</v>
      </c>
      <c r="H71" s="38">
        <v>3647.9</v>
      </c>
      <c r="I71" s="38">
        <v>3617</v>
      </c>
      <c r="J71" s="38">
        <v>3783.3999999999996</v>
      </c>
      <c r="K71" s="38">
        <v>3814.3</v>
      </c>
      <c r="L71" s="38">
        <v>3866.5999999999995</v>
      </c>
      <c r="M71" s="28">
        <v>3762</v>
      </c>
      <c r="N71" s="28">
        <v>3678.8</v>
      </c>
      <c r="O71" s="39">
        <v>520750</v>
      </c>
      <c r="P71" s="40">
        <v>8.4725248123940933E-3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354.95</v>
      </c>
      <c r="F72" s="37">
        <v>353.75</v>
      </c>
      <c r="G72" s="38">
        <v>351.15</v>
      </c>
      <c r="H72" s="38">
        <v>347.34999999999997</v>
      </c>
      <c r="I72" s="38">
        <v>344.74999999999994</v>
      </c>
      <c r="J72" s="38">
        <v>357.55</v>
      </c>
      <c r="K72" s="38">
        <v>360.15000000000003</v>
      </c>
      <c r="L72" s="38">
        <v>363.95000000000005</v>
      </c>
      <c r="M72" s="28">
        <v>356.35</v>
      </c>
      <c r="N72" s="28">
        <v>349.95</v>
      </c>
      <c r="O72" s="39">
        <v>39558750</v>
      </c>
      <c r="P72" s="40">
        <v>-4.0709508578075024E-3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4538.6000000000004</v>
      </c>
      <c r="F73" s="37">
        <v>4552.8</v>
      </c>
      <c r="G73" s="38">
        <v>4505.8</v>
      </c>
      <c r="H73" s="38">
        <v>4473</v>
      </c>
      <c r="I73" s="38">
        <v>4426</v>
      </c>
      <c r="J73" s="38">
        <v>4585.6000000000004</v>
      </c>
      <c r="K73" s="38">
        <v>4632.6000000000004</v>
      </c>
      <c r="L73" s="38">
        <v>4665.4000000000005</v>
      </c>
      <c r="M73" s="28">
        <v>4599.8</v>
      </c>
      <c r="N73" s="28">
        <v>4520</v>
      </c>
      <c r="O73" s="39">
        <v>1946375</v>
      </c>
      <c r="P73" s="40">
        <v>-1.3244613434727503E-2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3025.5</v>
      </c>
      <c r="F74" s="37">
        <v>2996.5</v>
      </c>
      <c r="G74" s="38">
        <v>2961.35</v>
      </c>
      <c r="H74" s="38">
        <v>2897.2</v>
      </c>
      <c r="I74" s="38">
        <v>2862.0499999999997</v>
      </c>
      <c r="J74" s="38">
        <v>3060.65</v>
      </c>
      <c r="K74" s="38">
        <v>3095.7999999999997</v>
      </c>
      <c r="L74" s="38">
        <v>3159.9500000000003</v>
      </c>
      <c r="M74" s="28">
        <v>3031.65</v>
      </c>
      <c r="N74" s="28">
        <v>2932.35</v>
      </c>
      <c r="O74" s="39">
        <v>3794350</v>
      </c>
      <c r="P74" s="40">
        <v>1.9408502772643253E-3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1661.1</v>
      </c>
      <c r="F75" s="37">
        <v>1649.75</v>
      </c>
      <c r="G75" s="38">
        <v>1635.55</v>
      </c>
      <c r="H75" s="38">
        <v>1610</v>
      </c>
      <c r="I75" s="38">
        <v>1595.8</v>
      </c>
      <c r="J75" s="38">
        <v>1675.3</v>
      </c>
      <c r="K75" s="38">
        <v>1689.4999999999998</v>
      </c>
      <c r="L75" s="38">
        <v>1715.05</v>
      </c>
      <c r="M75" s="28">
        <v>1663.95</v>
      </c>
      <c r="N75" s="28">
        <v>1624.2</v>
      </c>
      <c r="O75" s="39">
        <v>2304500</v>
      </c>
      <c r="P75" s="40">
        <v>3.6359139253029929E-2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149.69999999999999</v>
      </c>
      <c r="F76" s="37">
        <v>149.73333333333332</v>
      </c>
      <c r="G76" s="38">
        <v>148.16666666666663</v>
      </c>
      <c r="H76" s="38">
        <v>146.6333333333333</v>
      </c>
      <c r="I76" s="38">
        <v>145.06666666666661</v>
      </c>
      <c r="J76" s="38">
        <v>151.26666666666665</v>
      </c>
      <c r="K76" s="38">
        <v>152.83333333333331</v>
      </c>
      <c r="L76" s="38">
        <v>154.36666666666667</v>
      </c>
      <c r="M76" s="28">
        <v>151.30000000000001</v>
      </c>
      <c r="N76" s="28">
        <v>148.19999999999999</v>
      </c>
      <c r="O76" s="39">
        <v>23324400</v>
      </c>
      <c r="P76" s="40">
        <v>2.5320462098433295E-2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97.2</v>
      </c>
      <c r="F77" s="37">
        <v>96.84999999999998</v>
      </c>
      <c r="G77" s="38">
        <v>95.19999999999996</v>
      </c>
      <c r="H77" s="38">
        <v>93.199999999999974</v>
      </c>
      <c r="I77" s="38">
        <v>91.549999999999955</v>
      </c>
      <c r="J77" s="38">
        <v>98.849999999999966</v>
      </c>
      <c r="K77" s="38">
        <v>100.49999999999997</v>
      </c>
      <c r="L77" s="38">
        <v>102.49999999999997</v>
      </c>
      <c r="M77" s="28">
        <v>98.5</v>
      </c>
      <c r="N77" s="28">
        <v>94.85</v>
      </c>
      <c r="O77" s="39">
        <v>81660000</v>
      </c>
      <c r="P77" s="40">
        <v>9.1711229946524059E-2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103.15</v>
      </c>
      <c r="F78" s="37">
        <v>102.60000000000001</v>
      </c>
      <c r="G78" s="38">
        <v>101.75000000000001</v>
      </c>
      <c r="H78" s="38">
        <v>100.35000000000001</v>
      </c>
      <c r="I78" s="38">
        <v>99.500000000000014</v>
      </c>
      <c r="J78" s="38">
        <v>104.00000000000001</v>
      </c>
      <c r="K78" s="38">
        <v>104.85000000000001</v>
      </c>
      <c r="L78" s="38">
        <v>106.25000000000001</v>
      </c>
      <c r="M78" s="28">
        <v>103.45</v>
      </c>
      <c r="N78" s="28">
        <v>101.2</v>
      </c>
      <c r="O78" s="39">
        <v>11897600</v>
      </c>
      <c r="P78" s="40">
        <v>-1.1663066954643628E-2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140.15</v>
      </c>
      <c r="F79" s="37">
        <v>140.36666666666665</v>
      </c>
      <c r="G79" s="38">
        <v>139.23333333333329</v>
      </c>
      <c r="H79" s="38">
        <v>138.31666666666663</v>
      </c>
      <c r="I79" s="38">
        <v>137.18333333333328</v>
      </c>
      <c r="J79" s="38">
        <v>141.2833333333333</v>
      </c>
      <c r="K79" s="38">
        <v>142.41666666666669</v>
      </c>
      <c r="L79" s="38">
        <v>143.33333333333331</v>
      </c>
      <c r="M79" s="28">
        <v>141.5</v>
      </c>
      <c r="N79" s="28">
        <v>139.44999999999999</v>
      </c>
      <c r="O79" s="39">
        <v>25272300</v>
      </c>
      <c r="P79" s="40">
        <v>-3.6075036075036075E-3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381.6</v>
      </c>
      <c r="F80" s="37">
        <v>383.5333333333333</v>
      </c>
      <c r="G80" s="38">
        <v>376.66666666666663</v>
      </c>
      <c r="H80" s="38">
        <v>371.73333333333335</v>
      </c>
      <c r="I80" s="38">
        <v>364.86666666666667</v>
      </c>
      <c r="J80" s="38">
        <v>388.46666666666658</v>
      </c>
      <c r="K80" s="38">
        <v>395.33333333333326</v>
      </c>
      <c r="L80" s="38">
        <v>400.26666666666654</v>
      </c>
      <c r="M80" s="28">
        <v>390.4</v>
      </c>
      <c r="N80" s="28">
        <v>378.6</v>
      </c>
      <c r="O80" s="39">
        <v>6624000</v>
      </c>
      <c r="P80" s="40">
        <v>5.2110474205315264E-4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35.049999999999997</v>
      </c>
      <c r="F81" s="37">
        <v>34.883333333333333</v>
      </c>
      <c r="G81" s="38">
        <v>34.666666666666664</v>
      </c>
      <c r="H81" s="38">
        <v>34.283333333333331</v>
      </c>
      <c r="I81" s="38">
        <v>34.066666666666663</v>
      </c>
      <c r="J81" s="38">
        <v>35.266666666666666</v>
      </c>
      <c r="K81" s="38">
        <v>35.483333333333334</v>
      </c>
      <c r="L81" s="38">
        <v>35.866666666666667</v>
      </c>
      <c r="M81" s="28">
        <v>35.1</v>
      </c>
      <c r="N81" s="28">
        <v>34.5</v>
      </c>
      <c r="O81" s="39">
        <v>104625000</v>
      </c>
      <c r="P81" s="40">
        <v>-6.4474532559638943E-4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631.70000000000005</v>
      </c>
      <c r="F82" s="37">
        <v>627.19999999999993</v>
      </c>
      <c r="G82" s="38">
        <v>619.09999999999991</v>
      </c>
      <c r="H82" s="38">
        <v>606.5</v>
      </c>
      <c r="I82" s="38">
        <v>598.4</v>
      </c>
      <c r="J82" s="38">
        <v>639.79999999999984</v>
      </c>
      <c r="K82" s="38">
        <v>647.9</v>
      </c>
      <c r="L82" s="38">
        <v>660.49999999999977</v>
      </c>
      <c r="M82" s="28">
        <v>635.29999999999995</v>
      </c>
      <c r="N82" s="28">
        <v>614.6</v>
      </c>
      <c r="O82" s="39">
        <v>3647800</v>
      </c>
      <c r="P82" s="40">
        <v>3.935599284436494E-3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877.45</v>
      </c>
      <c r="F83" s="37">
        <v>878.03333333333342</v>
      </c>
      <c r="G83" s="38">
        <v>868.46666666666681</v>
      </c>
      <c r="H83" s="38">
        <v>859.48333333333335</v>
      </c>
      <c r="I83" s="38">
        <v>849.91666666666674</v>
      </c>
      <c r="J83" s="38">
        <v>887.01666666666688</v>
      </c>
      <c r="K83" s="38">
        <v>896.58333333333348</v>
      </c>
      <c r="L83" s="38">
        <v>905.56666666666695</v>
      </c>
      <c r="M83" s="28">
        <v>887.6</v>
      </c>
      <c r="N83" s="28">
        <v>869.05</v>
      </c>
      <c r="O83" s="39">
        <v>7304000</v>
      </c>
      <c r="P83" s="40">
        <v>7.5872534142640367E-3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1348.15</v>
      </c>
      <c r="F84" s="37">
        <v>1341.6000000000001</v>
      </c>
      <c r="G84" s="38">
        <v>1328.2000000000003</v>
      </c>
      <c r="H84" s="38">
        <v>1308.2500000000002</v>
      </c>
      <c r="I84" s="38">
        <v>1294.8500000000004</v>
      </c>
      <c r="J84" s="38">
        <v>1361.5500000000002</v>
      </c>
      <c r="K84" s="38">
        <v>1374.9500000000003</v>
      </c>
      <c r="L84" s="38">
        <v>1394.9</v>
      </c>
      <c r="M84" s="28">
        <v>1355</v>
      </c>
      <c r="N84" s="28">
        <v>1321.65</v>
      </c>
      <c r="O84" s="39">
        <v>4018300</v>
      </c>
      <c r="P84" s="40">
        <v>-1.1433597185576077E-2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304.3</v>
      </c>
      <c r="F85" s="37">
        <v>303.63333333333333</v>
      </c>
      <c r="G85" s="38">
        <v>301.06666666666666</v>
      </c>
      <c r="H85" s="38">
        <v>297.83333333333331</v>
      </c>
      <c r="I85" s="38">
        <v>295.26666666666665</v>
      </c>
      <c r="J85" s="38">
        <v>306.86666666666667</v>
      </c>
      <c r="K85" s="38">
        <v>309.43333333333328</v>
      </c>
      <c r="L85" s="38">
        <v>312.66666666666669</v>
      </c>
      <c r="M85" s="28">
        <v>306.2</v>
      </c>
      <c r="N85" s="28">
        <v>300.39999999999998</v>
      </c>
      <c r="O85" s="39">
        <v>9398000</v>
      </c>
      <c r="P85" s="40">
        <v>1.3370713823592841E-2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1403.55</v>
      </c>
      <c r="F86" s="37">
        <v>1401.5</v>
      </c>
      <c r="G86" s="38">
        <v>1394.3</v>
      </c>
      <c r="H86" s="38">
        <v>1385.05</v>
      </c>
      <c r="I86" s="38">
        <v>1377.85</v>
      </c>
      <c r="J86" s="38">
        <v>1410.75</v>
      </c>
      <c r="K86" s="38">
        <v>1417.9499999999998</v>
      </c>
      <c r="L86" s="38">
        <v>1427.2</v>
      </c>
      <c r="M86" s="28">
        <v>1408.7</v>
      </c>
      <c r="N86" s="28">
        <v>1392.25</v>
      </c>
      <c r="O86" s="39">
        <v>14618125</v>
      </c>
      <c r="P86" s="40">
        <v>-4.8826230356334476E-3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228.45</v>
      </c>
      <c r="F87" s="37">
        <v>229.45000000000002</v>
      </c>
      <c r="G87" s="38">
        <v>223.50000000000003</v>
      </c>
      <c r="H87" s="38">
        <v>218.55</v>
      </c>
      <c r="I87" s="38">
        <v>212.60000000000002</v>
      </c>
      <c r="J87" s="38">
        <v>234.40000000000003</v>
      </c>
      <c r="K87" s="38">
        <v>240.35000000000002</v>
      </c>
      <c r="L87" s="38">
        <v>245.30000000000004</v>
      </c>
      <c r="M87" s="28">
        <v>235.4</v>
      </c>
      <c r="N87" s="28">
        <v>224.5</v>
      </c>
      <c r="O87" s="39">
        <v>3265000</v>
      </c>
      <c r="P87" s="40">
        <v>2.2709475332811275E-2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453.2</v>
      </c>
      <c r="F88" s="37">
        <v>450.60000000000008</v>
      </c>
      <c r="G88" s="38">
        <v>446.70000000000016</v>
      </c>
      <c r="H88" s="38">
        <v>440.2000000000001</v>
      </c>
      <c r="I88" s="38">
        <v>436.30000000000018</v>
      </c>
      <c r="J88" s="38">
        <v>457.10000000000014</v>
      </c>
      <c r="K88" s="38">
        <v>461.00000000000011</v>
      </c>
      <c r="L88" s="38">
        <v>467.50000000000011</v>
      </c>
      <c r="M88" s="28">
        <v>454.5</v>
      </c>
      <c r="N88" s="28">
        <v>444.1</v>
      </c>
      <c r="O88" s="39">
        <v>4060000</v>
      </c>
      <c r="P88" s="40">
        <v>-7.0314888413329259E-3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1733.2</v>
      </c>
      <c r="F89" s="37">
        <v>1737.6666666666667</v>
      </c>
      <c r="G89" s="38">
        <v>1722.6333333333334</v>
      </c>
      <c r="H89" s="38">
        <v>1712.0666666666666</v>
      </c>
      <c r="I89" s="38">
        <v>1697.0333333333333</v>
      </c>
      <c r="J89" s="38">
        <v>1748.2333333333336</v>
      </c>
      <c r="K89" s="38">
        <v>1763.2666666666669</v>
      </c>
      <c r="L89" s="38">
        <v>1773.8333333333337</v>
      </c>
      <c r="M89" s="28">
        <v>1752.7</v>
      </c>
      <c r="N89" s="28">
        <v>1727.1</v>
      </c>
      <c r="O89" s="39">
        <v>2189750</v>
      </c>
      <c r="P89" s="40">
        <v>0.10234337637494022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1260.3499999999999</v>
      </c>
      <c r="F90" s="37">
        <v>1256.4666666666667</v>
      </c>
      <c r="G90" s="38">
        <v>1250.2333333333333</v>
      </c>
      <c r="H90" s="38">
        <v>1240.1166666666666</v>
      </c>
      <c r="I90" s="38">
        <v>1233.8833333333332</v>
      </c>
      <c r="J90" s="38">
        <v>1266.5833333333335</v>
      </c>
      <c r="K90" s="38">
        <v>1272.8166666666671</v>
      </c>
      <c r="L90" s="38">
        <v>1282.9333333333336</v>
      </c>
      <c r="M90" s="28">
        <v>1262.7</v>
      </c>
      <c r="N90" s="28">
        <v>1246.3499999999999</v>
      </c>
      <c r="O90" s="39">
        <v>6451000</v>
      </c>
      <c r="P90" s="40">
        <v>1.6465768533837549E-2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876.7</v>
      </c>
      <c r="F91" s="37">
        <v>881.80000000000007</v>
      </c>
      <c r="G91" s="38">
        <v>865.60000000000014</v>
      </c>
      <c r="H91" s="38">
        <v>854.50000000000011</v>
      </c>
      <c r="I91" s="38">
        <v>838.30000000000018</v>
      </c>
      <c r="J91" s="38">
        <v>892.90000000000009</v>
      </c>
      <c r="K91" s="38">
        <v>909.10000000000014</v>
      </c>
      <c r="L91" s="38">
        <v>920.2</v>
      </c>
      <c r="M91" s="28">
        <v>898</v>
      </c>
      <c r="N91" s="28">
        <v>870.7</v>
      </c>
      <c r="O91" s="39">
        <v>25131400</v>
      </c>
      <c r="P91" s="40">
        <v>4.5577656755103821E-2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2217.9</v>
      </c>
      <c r="F92" s="37">
        <v>2203.7166666666667</v>
      </c>
      <c r="G92" s="38">
        <v>2187.1833333333334</v>
      </c>
      <c r="H92" s="38">
        <v>2156.4666666666667</v>
      </c>
      <c r="I92" s="38">
        <v>2139.9333333333334</v>
      </c>
      <c r="J92" s="38">
        <v>2234.4333333333334</v>
      </c>
      <c r="K92" s="38">
        <v>2250.9666666666672</v>
      </c>
      <c r="L92" s="38">
        <v>2281.6833333333334</v>
      </c>
      <c r="M92" s="28">
        <v>2220.25</v>
      </c>
      <c r="N92" s="28">
        <v>2173</v>
      </c>
      <c r="O92" s="39">
        <v>25512300</v>
      </c>
      <c r="P92" s="40">
        <v>-6.5586199318756186E-2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1899.85</v>
      </c>
      <c r="F93" s="37">
        <v>1901.8833333333332</v>
      </c>
      <c r="G93" s="38">
        <v>1883.8166666666664</v>
      </c>
      <c r="H93" s="38">
        <v>1867.7833333333331</v>
      </c>
      <c r="I93" s="38">
        <v>1849.7166666666662</v>
      </c>
      <c r="J93" s="38">
        <v>1917.9166666666665</v>
      </c>
      <c r="K93" s="38">
        <v>1935.9833333333331</v>
      </c>
      <c r="L93" s="38">
        <v>1952.0166666666667</v>
      </c>
      <c r="M93" s="28">
        <v>1919.95</v>
      </c>
      <c r="N93" s="28">
        <v>1885.85</v>
      </c>
      <c r="O93" s="39">
        <v>2599500</v>
      </c>
      <c r="P93" s="40">
        <v>6.0373853477301755E-3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1368.15</v>
      </c>
      <c r="F94" s="37">
        <v>1363.1833333333334</v>
      </c>
      <c r="G94" s="38">
        <v>1356.1666666666667</v>
      </c>
      <c r="H94" s="38">
        <v>1344.1833333333334</v>
      </c>
      <c r="I94" s="38">
        <v>1337.1666666666667</v>
      </c>
      <c r="J94" s="38">
        <v>1375.1666666666667</v>
      </c>
      <c r="K94" s="38">
        <v>1382.1833333333332</v>
      </c>
      <c r="L94" s="38">
        <v>1394.1666666666667</v>
      </c>
      <c r="M94" s="28">
        <v>1370.2</v>
      </c>
      <c r="N94" s="28">
        <v>1351.2</v>
      </c>
      <c r="O94" s="39">
        <v>57682900</v>
      </c>
      <c r="P94" s="40">
        <v>-7.513816337345749E-3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541.04999999999995</v>
      </c>
      <c r="F95" s="37">
        <v>539.9</v>
      </c>
      <c r="G95" s="38">
        <v>537.15</v>
      </c>
      <c r="H95" s="38">
        <v>533.25</v>
      </c>
      <c r="I95" s="38">
        <v>530.5</v>
      </c>
      <c r="J95" s="38">
        <v>543.79999999999995</v>
      </c>
      <c r="K95" s="38">
        <v>546.54999999999995</v>
      </c>
      <c r="L95" s="38">
        <v>550.44999999999993</v>
      </c>
      <c r="M95" s="28">
        <v>542.65</v>
      </c>
      <c r="N95" s="28">
        <v>536</v>
      </c>
      <c r="O95" s="39">
        <v>26034800</v>
      </c>
      <c r="P95" s="40">
        <v>-2.5286581254214432E-3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2775.65</v>
      </c>
      <c r="F96" s="37">
        <v>2772.2166666666672</v>
      </c>
      <c r="G96" s="38">
        <v>2756.6333333333341</v>
      </c>
      <c r="H96" s="38">
        <v>2737.6166666666668</v>
      </c>
      <c r="I96" s="38">
        <v>2722.0333333333338</v>
      </c>
      <c r="J96" s="38">
        <v>2791.2333333333345</v>
      </c>
      <c r="K96" s="38">
        <v>2806.8166666666675</v>
      </c>
      <c r="L96" s="38">
        <v>2825.8333333333348</v>
      </c>
      <c r="M96" s="28">
        <v>2787.8</v>
      </c>
      <c r="N96" s="28">
        <v>2753.2</v>
      </c>
      <c r="O96" s="39">
        <v>4003500</v>
      </c>
      <c r="P96" s="40">
        <v>6.9911007776797887E-2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350.75</v>
      </c>
      <c r="F97" s="37">
        <v>349.33333333333331</v>
      </c>
      <c r="G97" s="38">
        <v>346.51666666666665</v>
      </c>
      <c r="H97" s="38">
        <v>342.28333333333336</v>
      </c>
      <c r="I97" s="38">
        <v>339.4666666666667</v>
      </c>
      <c r="J97" s="38">
        <v>353.56666666666661</v>
      </c>
      <c r="K97" s="38">
        <v>356.38333333333333</v>
      </c>
      <c r="L97" s="38">
        <v>360.61666666666656</v>
      </c>
      <c r="M97" s="28">
        <v>352.15</v>
      </c>
      <c r="N97" s="28">
        <v>345.1</v>
      </c>
      <c r="O97" s="39">
        <v>41333750</v>
      </c>
      <c r="P97" s="40">
        <v>-2.6853281364683252E-2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87.75</v>
      </c>
      <c r="F98" s="37">
        <v>88.116666666666674</v>
      </c>
      <c r="G98" s="38">
        <v>86.233333333333348</v>
      </c>
      <c r="H98" s="38">
        <v>84.716666666666669</v>
      </c>
      <c r="I98" s="38">
        <v>82.833333333333343</v>
      </c>
      <c r="J98" s="38">
        <v>89.633333333333354</v>
      </c>
      <c r="K98" s="38">
        <v>91.51666666666668</v>
      </c>
      <c r="L98" s="38">
        <v>93.03333333333336</v>
      </c>
      <c r="M98" s="28">
        <v>90</v>
      </c>
      <c r="N98" s="28">
        <v>86.6</v>
      </c>
      <c r="O98" s="39">
        <v>13824500</v>
      </c>
      <c r="P98" s="40">
        <v>3.1109685695958948E-2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240.4</v>
      </c>
      <c r="F99" s="37">
        <v>239.66666666666666</v>
      </c>
      <c r="G99" s="38">
        <v>237.23333333333332</v>
      </c>
      <c r="H99" s="38">
        <v>234.06666666666666</v>
      </c>
      <c r="I99" s="38">
        <v>231.63333333333333</v>
      </c>
      <c r="J99" s="38">
        <v>242.83333333333331</v>
      </c>
      <c r="K99" s="38">
        <v>245.26666666666665</v>
      </c>
      <c r="L99" s="38">
        <v>248.43333333333331</v>
      </c>
      <c r="M99" s="28">
        <v>242.1</v>
      </c>
      <c r="N99" s="28">
        <v>236.5</v>
      </c>
      <c r="O99" s="39">
        <v>23017500</v>
      </c>
      <c r="P99" s="40">
        <v>9.2340475908606612E-3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2570.4499999999998</v>
      </c>
      <c r="F100" s="37">
        <v>2550.8166666666666</v>
      </c>
      <c r="G100" s="38">
        <v>2525.6333333333332</v>
      </c>
      <c r="H100" s="38">
        <v>2480.8166666666666</v>
      </c>
      <c r="I100" s="38">
        <v>2455.6333333333332</v>
      </c>
      <c r="J100" s="38">
        <v>2595.6333333333332</v>
      </c>
      <c r="K100" s="38">
        <v>2620.8166666666666</v>
      </c>
      <c r="L100" s="38">
        <v>2665.6333333333332</v>
      </c>
      <c r="M100" s="28">
        <v>2576</v>
      </c>
      <c r="N100" s="28">
        <v>2506</v>
      </c>
      <c r="O100" s="39">
        <v>13758900</v>
      </c>
      <c r="P100" s="40">
        <v>3.4908385233324304E-2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35570.699999999997</v>
      </c>
      <c r="F101" s="37">
        <v>35603.549999999996</v>
      </c>
      <c r="G101" s="38">
        <v>35317.149999999994</v>
      </c>
      <c r="H101" s="38">
        <v>35063.599999999999</v>
      </c>
      <c r="I101" s="38">
        <v>34777.199999999997</v>
      </c>
      <c r="J101" s="38">
        <v>35857.099999999991</v>
      </c>
      <c r="K101" s="38">
        <v>36143.5</v>
      </c>
      <c r="L101" s="38">
        <v>36397.049999999988</v>
      </c>
      <c r="M101" s="28">
        <v>35889.949999999997</v>
      </c>
      <c r="N101" s="28">
        <v>35350</v>
      </c>
      <c r="O101" s="39">
        <v>20880</v>
      </c>
      <c r="P101" s="40">
        <v>2.5792188651436992E-2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92.4</v>
      </c>
      <c r="F102" s="37">
        <v>92.149999999999991</v>
      </c>
      <c r="G102" s="38">
        <v>90.299999999999983</v>
      </c>
      <c r="H102" s="38">
        <v>88.199999999999989</v>
      </c>
      <c r="I102" s="38">
        <v>86.34999999999998</v>
      </c>
      <c r="J102" s="38">
        <v>94.249999999999986</v>
      </c>
      <c r="K102" s="38">
        <v>96.09999999999998</v>
      </c>
      <c r="L102" s="38">
        <v>98.199999999999989</v>
      </c>
      <c r="M102" s="28">
        <v>94</v>
      </c>
      <c r="N102" s="28">
        <v>90.05</v>
      </c>
      <c r="O102" s="39">
        <v>40660000</v>
      </c>
      <c r="P102" s="40">
        <v>6.8911202992715101E-4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754.15</v>
      </c>
      <c r="F103" s="37">
        <v>753.5333333333333</v>
      </c>
      <c r="G103" s="38">
        <v>747.46666666666658</v>
      </c>
      <c r="H103" s="38">
        <v>740.7833333333333</v>
      </c>
      <c r="I103" s="38">
        <v>734.71666666666658</v>
      </c>
      <c r="J103" s="38">
        <v>760.21666666666658</v>
      </c>
      <c r="K103" s="38">
        <v>766.28333333333319</v>
      </c>
      <c r="L103" s="38">
        <v>772.96666666666658</v>
      </c>
      <c r="M103" s="28">
        <v>759.6</v>
      </c>
      <c r="N103" s="28">
        <v>746.85</v>
      </c>
      <c r="O103" s="39">
        <v>79888875</v>
      </c>
      <c r="P103" s="40">
        <v>-2.7530670888036203E-4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1251.3</v>
      </c>
      <c r="F104" s="37">
        <v>1250.1666666666667</v>
      </c>
      <c r="G104" s="38">
        <v>1243.3333333333335</v>
      </c>
      <c r="H104" s="38">
        <v>1235.3666666666668</v>
      </c>
      <c r="I104" s="38">
        <v>1228.5333333333335</v>
      </c>
      <c r="J104" s="38">
        <v>1258.1333333333334</v>
      </c>
      <c r="K104" s="38">
        <v>1264.9666666666669</v>
      </c>
      <c r="L104" s="38">
        <v>1272.9333333333334</v>
      </c>
      <c r="M104" s="28">
        <v>1257</v>
      </c>
      <c r="N104" s="28">
        <v>1242.2</v>
      </c>
      <c r="O104" s="39">
        <v>2887025</v>
      </c>
      <c r="P104" s="40">
        <v>2.6568265682656825E-3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517.45000000000005</v>
      </c>
      <c r="F105" s="37">
        <v>516.18333333333328</v>
      </c>
      <c r="G105" s="38">
        <v>511.56666666666661</v>
      </c>
      <c r="H105" s="38">
        <v>505.68333333333334</v>
      </c>
      <c r="I105" s="38">
        <v>501.06666666666666</v>
      </c>
      <c r="J105" s="38">
        <v>522.06666666666661</v>
      </c>
      <c r="K105" s="38">
        <v>526.68333333333317</v>
      </c>
      <c r="L105" s="38">
        <v>532.56666666666649</v>
      </c>
      <c r="M105" s="28">
        <v>520.79999999999995</v>
      </c>
      <c r="N105" s="28">
        <v>510.3</v>
      </c>
      <c r="O105" s="39">
        <v>7182000</v>
      </c>
      <c r="P105" s="40">
        <v>5.6953642384105961E-2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8.75</v>
      </c>
      <c r="F106" s="37">
        <v>8.6833333333333336</v>
      </c>
      <c r="G106" s="38">
        <v>8.6166666666666671</v>
      </c>
      <c r="H106" s="38">
        <v>8.4833333333333343</v>
      </c>
      <c r="I106" s="38">
        <v>8.4166666666666679</v>
      </c>
      <c r="J106" s="38">
        <v>8.8166666666666664</v>
      </c>
      <c r="K106" s="38">
        <v>8.8833333333333329</v>
      </c>
      <c r="L106" s="38">
        <v>9.0166666666666657</v>
      </c>
      <c r="M106" s="28">
        <v>8.75</v>
      </c>
      <c r="N106" s="28">
        <v>8.5500000000000007</v>
      </c>
      <c r="O106" s="39">
        <v>607880000</v>
      </c>
      <c r="P106" s="40">
        <v>-5.7544021176199789E-4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52.65</v>
      </c>
      <c r="F107" s="37">
        <v>52.516666666666673</v>
      </c>
      <c r="G107" s="38">
        <v>52.283333333333346</v>
      </c>
      <c r="H107" s="38">
        <v>51.916666666666671</v>
      </c>
      <c r="I107" s="38">
        <v>51.683333333333344</v>
      </c>
      <c r="J107" s="38">
        <v>52.883333333333347</v>
      </c>
      <c r="K107" s="38">
        <v>53.116666666666681</v>
      </c>
      <c r="L107" s="38">
        <v>53.483333333333348</v>
      </c>
      <c r="M107" s="28">
        <v>52.75</v>
      </c>
      <c r="N107" s="28">
        <v>52.15</v>
      </c>
      <c r="O107" s="39">
        <v>106290000</v>
      </c>
      <c r="P107" s="40">
        <v>8.0614567526555384E-3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33.4</v>
      </c>
      <c r="F108" s="37">
        <v>33.533333333333331</v>
      </c>
      <c r="G108" s="38">
        <v>32.916666666666664</v>
      </c>
      <c r="H108" s="38">
        <v>32.43333333333333</v>
      </c>
      <c r="I108" s="38">
        <v>31.816666666666663</v>
      </c>
      <c r="J108" s="38">
        <v>34.016666666666666</v>
      </c>
      <c r="K108" s="38">
        <v>34.63333333333334</v>
      </c>
      <c r="L108" s="38">
        <v>35.116666666666667</v>
      </c>
      <c r="M108" s="28">
        <v>34.15</v>
      </c>
      <c r="N108" s="28">
        <v>33.049999999999997</v>
      </c>
      <c r="O108" s="39">
        <v>267270000</v>
      </c>
      <c r="P108" s="40">
        <v>4.793323182766593E-3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163.55000000000001</v>
      </c>
      <c r="F109" s="37">
        <v>163.08333333333334</v>
      </c>
      <c r="G109" s="38">
        <v>162.2166666666667</v>
      </c>
      <c r="H109" s="38">
        <v>160.88333333333335</v>
      </c>
      <c r="I109" s="38">
        <v>160.01666666666671</v>
      </c>
      <c r="J109" s="38">
        <v>164.41666666666669</v>
      </c>
      <c r="K109" s="38">
        <v>165.2833333333333</v>
      </c>
      <c r="L109" s="38">
        <v>166.61666666666667</v>
      </c>
      <c r="M109" s="28">
        <v>163.95</v>
      </c>
      <c r="N109" s="28">
        <v>161.75</v>
      </c>
      <c r="O109" s="39">
        <v>52106250</v>
      </c>
      <c r="P109" s="40">
        <v>4.6272865302581156E-3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369.45</v>
      </c>
      <c r="F110" s="37">
        <v>368.43333333333334</v>
      </c>
      <c r="G110" s="38">
        <v>366.41666666666669</v>
      </c>
      <c r="H110" s="38">
        <v>363.38333333333333</v>
      </c>
      <c r="I110" s="38">
        <v>361.36666666666667</v>
      </c>
      <c r="J110" s="38">
        <v>371.4666666666667</v>
      </c>
      <c r="K110" s="38">
        <v>373.48333333333335</v>
      </c>
      <c r="L110" s="38">
        <v>376.51666666666671</v>
      </c>
      <c r="M110" s="28">
        <v>370.45</v>
      </c>
      <c r="N110" s="28">
        <v>365.4</v>
      </c>
      <c r="O110" s="39">
        <v>10819875</v>
      </c>
      <c r="P110" s="40">
        <v>3.3150580135152363E-3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251.55</v>
      </c>
      <c r="F111" s="37">
        <v>249.75</v>
      </c>
      <c r="G111" s="38">
        <v>247.35</v>
      </c>
      <c r="H111" s="38">
        <v>243.15</v>
      </c>
      <c r="I111" s="38">
        <v>240.75</v>
      </c>
      <c r="J111" s="38">
        <v>253.95</v>
      </c>
      <c r="K111" s="38">
        <v>256.34999999999997</v>
      </c>
      <c r="L111" s="38">
        <v>260.54999999999995</v>
      </c>
      <c r="M111" s="28">
        <v>252.15</v>
      </c>
      <c r="N111" s="28">
        <v>245.55</v>
      </c>
      <c r="O111" s="39">
        <v>21405084</v>
      </c>
      <c r="P111" s="40">
        <v>1.4680648236415635E-2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172.65</v>
      </c>
      <c r="F112" s="37">
        <v>172.53333333333333</v>
      </c>
      <c r="G112" s="38">
        <v>170.71666666666667</v>
      </c>
      <c r="H112" s="38">
        <v>168.78333333333333</v>
      </c>
      <c r="I112" s="38">
        <v>166.96666666666667</v>
      </c>
      <c r="J112" s="38">
        <v>174.46666666666667</v>
      </c>
      <c r="K112" s="38">
        <v>176.28333333333333</v>
      </c>
      <c r="L112" s="38">
        <v>178.21666666666667</v>
      </c>
      <c r="M112" s="28">
        <v>174.35</v>
      </c>
      <c r="N112" s="28">
        <v>170.6</v>
      </c>
      <c r="O112" s="39">
        <v>11762400</v>
      </c>
      <c r="P112" s="40">
        <v>9.2062702164717597E-3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3975.8</v>
      </c>
      <c r="F113" s="37">
        <v>3955.1333333333337</v>
      </c>
      <c r="G113" s="38">
        <v>3911.6166666666672</v>
      </c>
      <c r="H113" s="38">
        <v>3847.4333333333334</v>
      </c>
      <c r="I113" s="38">
        <v>3803.916666666667</v>
      </c>
      <c r="J113" s="38">
        <v>4019.3166666666675</v>
      </c>
      <c r="K113" s="38">
        <v>4062.8333333333339</v>
      </c>
      <c r="L113" s="38">
        <v>4127.0166666666682</v>
      </c>
      <c r="M113" s="28">
        <v>3998.65</v>
      </c>
      <c r="N113" s="28">
        <v>3890.95</v>
      </c>
      <c r="O113" s="39">
        <v>340500</v>
      </c>
      <c r="P113" s="40">
        <v>-2.6586620926243566E-2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1791.7</v>
      </c>
      <c r="F114" s="37">
        <v>1780.7833333333335</v>
      </c>
      <c r="G114" s="38">
        <v>1766.2166666666672</v>
      </c>
      <c r="H114" s="38">
        <v>1740.7333333333336</v>
      </c>
      <c r="I114" s="38">
        <v>1726.1666666666672</v>
      </c>
      <c r="J114" s="38">
        <v>1806.2666666666671</v>
      </c>
      <c r="K114" s="38">
        <v>1820.8333333333333</v>
      </c>
      <c r="L114" s="38">
        <v>1846.3166666666671</v>
      </c>
      <c r="M114" s="28">
        <v>1795.35</v>
      </c>
      <c r="N114" s="28">
        <v>1755.3</v>
      </c>
      <c r="O114" s="39">
        <v>3036300</v>
      </c>
      <c r="P114" s="40">
        <v>-8.0368519063020675E-3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817.1</v>
      </c>
      <c r="F115" s="37">
        <v>818.68333333333339</v>
      </c>
      <c r="G115" s="38">
        <v>809.41666666666674</v>
      </c>
      <c r="H115" s="38">
        <v>801.73333333333335</v>
      </c>
      <c r="I115" s="38">
        <v>792.4666666666667</v>
      </c>
      <c r="J115" s="38">
        <v>826.36666666666679</v>
      </c>
      <c r="K115" s="38">
        <v>835.63333333333344</v>
      </c>
      <c r="L115" s="38">
        <v>843.31666666666683</v>
      </c>
      <c r="M115" s="28">
        <v>827.95</v>
      </c>
      <c r="N115" s="28">
        <v>811</v>
      </c>
      <c r="O115" s="39">
        <v>27972900</v>
      </c>
      <c r="P115" s="40">
        <v>-7.6309067688378031E-3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229.25</v>
      </c>
      <c r="F116" s="37">
        <v>228.63333333333333</v>
      </c>
      <c r="G116" s="38">
        <v>226.36666666666665</v>
      </c>
      <c r="H116" s="38">
        <v>223.48333333333332</v>
      </c>
      <c r="I116" s="38">
        <v>221.21666666666664</v>
      </c>
      <c r="J116" s="38">
        <v>231.51666666666665</v>
      </c>
      <c r="K116" s="38">
        <v>233.7833333333333</v>
      </c>
      <c r="L116" s="38">
        <v>236.66666666666666</v>
      </c>
      <c r="M116" s="28">
        <v>230.9</v>
      </c>
      <c r="N116" s="28">
        <v>225.75</v>
      </c>
      <c r="O116" s="39">
        <v>15456000</v>
      </c>
      <c r="P116" s="40">
        <v>-2.0408163265306121E-2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1436.7</v>
      </c>
      <c r="F117" s="37">
        <v>1432.2833333333335</v>
      </c>
      <c r="G117" s="38">
        <v>1419.5666666666671</v>
      </c>
      <c r="H117" s="38">
        <v>1402.4333333333336</v>
      </c>
      <c r="I117" s="38">
        <v>1389.7166666666672</v>
      </c>
      <c r="J117" s="38">
        <v>1449.416666666667</v>
      </c>
      <c r="K117" s="38">
        <v>1462.1333333333337</v>
      </c>
      <c r="L117" s="38">
        <v>1479.2666666666669</v>
      </c>
      <c r="M117" s="28">
        <v>1445</v>
      </c>
      <c r="N117" s="28">
        <v>1415.15</v>
      </c>
      <c r="O117" s="39">
        <v>37642800</v>
      </c>
      <c r="P117" s="40">
        <v>-9.6449825569464402E-3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667.5</v>
      </c>
      <c r="F118" s="37">
        <v>664.5</v>
      </c>
      <c r="G118" s="38">
        <v>658</v>
      </c>
      <c r="H118" s="38">
        <v>648.5</v>
      </c>
      <c r="I118" s="38">
        <v>642</v>
      </c>
      <c r="J118" s="38">
        <v>674</v>
      </c>
      <c r="K118" s="38">
        <v>680.5</v>
      </c>
      <c r="L118" s="38">
        <v>690</v>
      </c>
      <c r="M118" s="28">
        <v>671</v>
      </c>
      <c r="N118" s="28">
        <v>655</v>
      </c>
      <c r="O118" s="39">
        <v>1122000</v>
      </c>
      <c r="P118" s="40">
        <v>2.0463847203274217E-2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70.650000000000006</v>
      </c>
      <c r="F119" s="37">
        <v>70.683333333333337</v>
      </c>
      <c r="G119" s="38">
        <v>70.116666666666674</v>
      </c>
      <c r="H119" s="38">
        <v>69.583333333333343</v>
      </c>
      <c r="I119" s="38">
        <v>69.01666666666668</v>
      </c>
      <c r="J119" s="38">
        <v>71.216666666666669</v>
      </c>
      <c r="K119" s="38">
        <v>71.783333333333331</v>
      </c>
      <c r="L119" s="38">
        <v>72.316666666666663</v>
      </c>
      <c r="M119" s="28">
        <v>71.25</v>
      </c>
      <c r="N119" s="28">
        <v>70.150000000000006</v>
      </c>
      <c r="O119" s="39">
        <v>90762750</v>
      </c>
      <c r="P119" s="40">
        <v>3.4493909669074054E-3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980.45</v>
      </c>
      <c r="F120" s="37">
        <v>984.38333333333333</v>
      </c>
      <c r="G120" s="38">
        <v>974.06666666666661</v>
      </c>
      <c r="H120" s="38">
        <v>967.68333333333328</v>
      </c>
      <c r="I120" s="38">
        <v>957.36666666666656</v>
      </c>
      <c r="J120" s="38">
        <v>990.76666666666665</v>
      </c>
      <c r="K120" s="38">
        <v>1001.0833333333335</v>
      </c>
      <c r="L120" s="38">
        <v>1007.4666666666667</v>
      </c>
      <c r="M120" s="28">
        <v>994.7</v>
      </c>
      <c r="N120" s="28">
        <v>978</v>
      </c>
      <c r="O120" s="39">
        <v>837200</v>
      </c>
      <c r="P120" s="40">
        <v>5.3147996729354045E-2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590.79999999999995</v>
      </c>
      <c r="F121" s="37">
        <v>588.7833333333333</v>
      </c>
      <c r="G121" s="38">
        <v>584.11666666666656</v>
      </c>
      <c r="H121" s="38">
        <v>577.43333333333328</v>
      </c>
      <c r="I121" s="38">
        <v>572.76666666666654</v>
      </c>
      <c r="J121" s="38">
        <v>595.46666666666658</v>
      </c>
      <c r="K121" s="38">
        <v>600.13333333333333</v>
      </c>
      <c r="L121" s="38">
        <v>606.81666666666661</v>
      </c>
      <c r="M121" s="28">
        <v>593.45000000000005</v>
      </c>
      <c r="N121" s="28">
        <v>582.1</v>
      </c>
      <c r="O121" s="39">
        <v>13460125</v>
      </c>
      <c r="P121" s="40">
        <v>-9.0188752174193126E-3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294.5</v>
      </c>
      <c r="F122" s="37">
        <v>293.33333333333331</v>
      </c>
      <c r="G122" s="38">
        <v>291.71666666666664</v>
      </c>
      <c r="H122" s="38">
        <v>288.93333333333334</v>
      </c>
      <c r="I122" s="38">
        <v>287.31666666666666</v>
      </c>
      <c r="J122" s="38">
        <v>296.11666666666662</v>
      </c>
      <c r="K122" s="38">
        <v>297.73333333333329</v>
      </c>
      <c r="L122" s="38">
        <v>300.51666666666659</v>
      </c>
      <c r="M122" s="28">
        <v>294.95</v>
      </c>
      <c r="N122" s="28">
        <v>290.55</v>
      </c>
      <c r="O122" s="39">
        <v>88038400</v>
      </c>
      <c r="P122" s="40">
        <v>1.0950246196810466E-2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346.7</v>
      </c>
      <c r="F123" s="37">
        <v>351.15000000000003</v>
      </c>
      <c r="G123" s="38">
        <v>339.25000000000006</v>
      </c>
      <c r="H123" s="38">
        <v>331.8</v>
      </c>
      <c r="I123" s="38">
        <v>319.90000000000003</v>
      </c>
      <c r="J123" s="38">
        <v>358.60000000000008</v>
      </c>
      <c r="K123" s="38">
        <v>370.50000000000006</v>
      </c>
      <c r="L123" s="38">
        <v>377.9500000000001</v>
      </c>
      <c r="M123" s="28">
        <v>363.05</v>
      </c>
      <c r="N123" s="28">
        <v>343.7</v>
      </c>
      <c r="O123" s="39">
        <v>41362500</v>
      </c>
      <c r="P123" s="40">
        <v>5.1979017644253694E-2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2183.5</v>
      </c>
      <c r="F124" s="37">
        <v>2177.4333333333329</v>
      </c>
      <c r="G124" s="38">
        <v>2156.9666666666658</v>
      </c>
      <c r="H124" s="38">
        <v>2130.4333333333329</v>
      </c>
      <c r="I124" s="38">
        <v>2109.9666666666658</v>
      </c>
      <c r="J124" s="38">
        <v>2203.9666666666658</v>
      </c>
      <c r="K124" s="38">
        <v>2224.4333333333329</v>
      </c>
      <c r="L124" s="38">
        <v>2250.9666666666658</v>
      </c>
      <c r="M124" s="28">
        <v>2197.9</v>
      </c>
      <c r="N124" s="28">
        <v>2150.9</v>
      </c>
      <c r="O124" s="39">
        <v>531000</v>
      </c>
      <c r="P124" s="40">
        <v>1.5781922525107604E-2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577.4</v>
      </c>
      <c r="F125" s="37">
        <v>577.18333333333328</v>
      </c>
      <c r="G125" s="38">
        <v>570.01666666666654</v>
      </c>
      <c r="H125" s="38">
        <v>562.63333333333321</v>
      </c>
      <c r="I125" s="38">
        <v>555.46666666666647</v>
      </c>
      <c r="J125" s="38">
        <v>584.56666666666661</v>
      </c>
      <c r="K125" s="38">
        <v>591.73333333333335</v>
      </c>
      <c r="L125" s="38">
        <v>599.11666666666667</v>
      </c>
      <c r="M125" s="28">
        <v>584.35</v>
      </c>
      <c r="N125" s="28">
        <v>569.79999999999995</v>
      </c>
      <c r="O125" s="39">
        <v>54310500</v>
      </c>
      <c r="P125" s="40">
        <v>1.9925280199252801E-3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567.54999999999995</v>
      </c>
      <c r="F126" s="37">
        <v>564.73333333333323</v>
      </c>
      <c r="G126" s="38">
        <v>560.81666666666649</v>
      </c>
      <c r="H126" s="38">
        <v>554.08333333333326</v>
      </c>
      <c r="I126" s="38">
        <v>550.16666666666652</v>
      </c>
      <c r="J126" s="38">
        <v>571.46666666666647</v>
      </c>
      <c r="K126" s="38">
        <v>575.38333333333321</v>
      </c>
      <c r="L126" s="38">
        <v>582.11666666666645</v>
      </c>
      <c r="M126" s="28">
        <v>568.65</v>
      </c>
      <c r="N126" s="28">
        <v>558</v>
      </c>
      <c r="O126" s="39">
        <v>9375000</v>
      </c>
      <c r="P126" s="40">
        <v>7.2522159548751011E-3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1788.4</v>
      </c>
      <c r="F127" s="37">
        <v>1783.4000000000003</v>
      </c>
      <c r="G127" s="38">
        <v>1775.8500000000006</v>
      </c>
      <c r="H127" s="38">
        <v>1763.3000000000002</v>
      </c>
      <c r="I127" s="38">
        <v>1755.7500000000005</v>
      </c>
      <c r="J127" s="38">
        <v>1795.9500000000007</v>
      </c>
      <c r="K127" s="38">
        <v>1803.5000000000005</v>
      </c>
      <c r="L127" s="38">
        <v>1816.0500000000009</v>
      </c>
      <c r="M127" s="28">
        <v>1790.95</v>
      </c>
      <c r="N127" s="28">
        <v>1770.85</v>
      </c>
      <c r="O127" s="39">
        <v>14965200</v>
      </c>
      <c r="P127" s="40">
        <v>-7.6245030986889215E-2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70.25</v>
      </c>
      <c r="F128" s="37">
        <v>70.75</v>
      </c>
      <c r="G128" s="38">
        <v>68.650000000000006</v>
      </c>
      <c r="H128" s="38">
        <v>67.050000000000011</v>
      </c>
      <c r="I128" s="38">
        <v>64.950000000000017</v>
      </c>
      <c r="J128" s="38">
        <v>72.349999999999994</v>
      </c>
      <c r="K128" s="38">
        <v>74.449999999999989</v>
      </c>
      <c r="L128" s="38">
        <v>76.049999999999983</v>
      </c>
      <c r="M128" s="28">
        <v>72.849999999999994</v>
      </c>
      <c r="N128" s="28">
        <v>69.150000000000006</v>
      </c>
      <c r="O128" s="39">
        <v>56096264</v>
      </c>
      <c r="P128" s="40">
        <v>4.6445813217912434E-2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1963.4</v>
      </c>
      <c r="F129" s="37">
        <v>1975.9333333333334</v>
      </c>
      <c r="G129" s="38">
        <v>1940.6666666666667</v>
      </c>
      <c r="H129" s="38">
        <v>1917.9333333333334</v>
      </c>
      <c r="I129" s="38">
        <v>1882.6666666666667</v>
      </c>
      <c r="J129" s="38">
        <v>1998.6666666666667</v>
      </c>
      <c r="K129" s="38">
        <v>2033.9333333333332</v>
      </c>
      <c r="L129" s="38">
        <v>2056.666666666667</v>
      </c>
      <c r="M129" s="28">
        <v>2011.2</v>
      </c>
      <c r="N129" s="28">
        <v>1953.2</v>
      </c>
      <c r="O129" s="39">
        <v>1297000</v>
      </c>
      <c r="P129" s="40">
        <v>2.2064617809298661E-2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524.29999999999995</v>
      </c>
      <c r="F130" s="37">
        <v>524.06666666666661</v>
      </c>
      <c r="G130" s="38">
        <v>519.13333333333321</v>
      </c>
      <c r="H130" s="38">
        <v>513.96666666666658</v>
      </c>
      <c r="I130" s="38">
        <v>509.03333333333319</v>
      </c>
      <c r="J130" s="38">
        <v>529.23333333333323</v>
      </c>
      <c r="K130" s="38">
        <v>534.16666666666663</v>
      </c>
      <c r="L130" s="38">
        <v>539.33333333333326</v>
      </c>
      <c r="M130" s="28">
        <v>529</v>
      </c>
      <c r="N130" s="28">
        <v>518.9</v>
      </c>
      <c r="O130" s="39">
        <v>5620500</v>
      </c>
      <c r="P130" s="40">
        <v>1.1221545367104842E-3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362</v>
      </c>
      <c r="F131" s="37">
        <v>361.7166666666667</v>
      </c>
      <c r="G131" s="38">
        <v>358.63333333333338</v>
      </c>
      <c r="H131" s="38">
        <v>355.26666666666671</v>
      </c>
      <c r="I131" s="38">
        <v>352.18333333333339</v>
      </c>
      <c r="J131" s="38">
        <v>365.08333333333337</v>
      </c>
      <c r="K131" s="38">
        <v>368.16666666666663</v>
      </c>
      <c r="L131" s="38">
        <v>371.53333333333336</v>
      </c>
      <c r="M131" s="28">
        <v>364.8</v>
      </c>
      <c r="N131" s="28">
        <v>358.35</v>
      </c>
      <c r="O131" s="39">
        <v>17456000</v>
      </c>
      <c r="P131" s="40">
        <v>-1.1444266422522317E-3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1664.15</v>
      </c>
      <c r="F132" s="37">
        <v>1653.2166666666665</v>
      </c>
      <c r="G132" s="38">
        <v>1638.633333333333</v>
      </c>
      <c r="H132" s="38">
        <v>1613.1166666666666</v>
      </c>
      <c r="I132" s="38">
        <v>1598.5333333333331</v>
      </c>
      <c r="J132" s="38">
        <v>1678.7333333333329</v>
      </c>
      <c r="K132" s="38">
        <v>1693.3166666666664</v>
      </c>
      <c r="L132" s="38">
        <v>1718.8333333333328</v>
      </c>
      <c r="M132" s="28">
        <v>1667.8</v>
      </c>
      <c r="N132" s="28">
        <v>1627.7</v>
      </c>
      <c r="O132" s="39">
        <v>12081900</v>
      </c>
      <c r="P132" s="40">
        <v>2.9868303286024803E-2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3990.5</v>
      </c>
      <c r="F133" s="37">
        <v>3958.35</v>
      </c>
      <c r="G133" s="38">
        <v>3896.1499999999996</v>
      </c>
      <c r="H133" s="38">
        <v>3801.7999999999997</v>
      </c>
      <c r="I133" s="38">
        <v>3739.5999999999995</v>
      </c>
      <c r="J133" s="38">
        <v>4052.7</v>
      </c>
      <c r="K133" s="38">
        <v>4114.8999999999996</v>
      </c>
      <c r="L133" s="38">
        <v>4209.25</v>
      </c>
      <c r="M133" s="28">
        <v>4020.55</v>
      </c>
      <c r="N133" s="28">
        <v>3864</v>
      </c>
      <c r="O133" s="39">
        <v>1511400</v>
      </c>
      <c r="P133" s="40">
        <v>-0.12942802833938138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3104.8</v>
      </c>
      <c r="F134" s="37">
        <v>3090.7666666666664</v>
      </c>
      <c r="G134" s="38">
        <v>3058.0333333333328</v>
      </c>
      <c r="H134" s="38">
        <v>3011.2666666666664</v>
      </c>
      <c r="I134" s="38">
        <v>2978.5333333333328</v>
      </c>
      <c r="J134" s="38">
        <v>3137.5333333333328</v>
      </c>
      <c r="K134" s="38">
        <v>3170.2666666666664</v>
      </c>
      <c r="L134" s="38">
        <v>3217.0333333333328</v>
      </c>
      <c r="M134" s="28">
        <v>3123.5</v>
      </c>
      <c r="N134" s="28">
        <v>3044</v>
      </c>
      <c r="O134" s="39">
        <v>1452000</v>
      </c>
      <c r="P134" s="40">
        <v>-2.2748687575716787E-2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641.79999999999995</v>
      </c>
      <c r="F135" s="37">
        <v>641.6</v>
      </c>
      <c r="G135" s="38">
        <v>636.70000000000005</v>
      </c>
      <c r="H135" s="38">
        <v>631.6</v>
      </c>
      <c r="I135" s="38">
        <v>626.70000000000005</v>
      </c>
      <c r="J135" s="38">
        <v>646.70000000000005</v>
      </c>
      <c r="K135" s="38">
        <v>651.59999999999991</v>
      </c>
      <c r="L135" s="38">
        <v>656.7</v>
      </c>
      <c r="M135" s="28">
        <v>646.5</v>
      </c>
      <c r="N135" s="28">
        <v>636.5</v>
      </c>
      <c r="O135" s="39">
        <v>7337200</v>
      </c>
      <c r="P135" s="40">
        <v>-1.2695870982500286E-2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1165.25</v>
      </c>
      <c r="F136" s="37">
        <v>1156.8333333333333</v>
      </c>
      <c r="G136" s="38">
        <v>1146.4666666666665</v>
      </c>
      <c r="H136" s="38">
        <v>1127.6833333333332</v>
      </c>
      <c r="I136" s="38">
        <v>1117.3166666666664</v>
      </c>
      <c r="J136" s="38">
        <v>1175.6166666666666</v>
      </c>
      <c r="K136" s="38">
        <v>1185.9833333333333</v>
      </c>
      <c r="L136" s="38">
        <v>1204.7666666666667</v>
      </c>
      <c r="M136" s="28">
        <v>1167.2</v>
      </c>
      <c r="N136" s="28">
        <v>1138.05</v>
      </c>
      <c r="O136" s="39">
        <v>16791600</v>
      </c>
      <c r="P136" s="40">
        <v>7.6950704857681601E-2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195.95</v>
      </c>
      <c r="F137" s="37">
        <v>195.53333333333333</v>
      </c>
      <c r="G137" s="38">
        <v>193.16666666666666</v>
      </c>
      <c r="H137" s="38">
        <v>190.38333333333333</v>
      </c>
      <c r="I137" s="38">
        <v>188.01666666666665</v>
      </c>
      <c r="J137" s="38">
        <v>198.31666666666666</v>
      </c>
      <c r="K137" s="38">
        <v>200.68333333333334</v>
      </c>
      <c r="L137" s="38">
        <v>203.46666666666667</v>
      </c>
      <c r="M137" s="28">
        <v>197.9</v>
      </c>
      <c r="N137" s="28">
        <v>192.75</v>
      </c>
      <c r="O137" s="39">
        <v>24512000</v>
      </c>
      <c r="P137" s="40">
        <v>3.8644067796610171E-2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89.15</v>
      </c>
      <c r="F138" s="37">
        <v>88.666666666666671</v>
      </c>
      <c r="G138" s="38">
        <v>87.983333333333348</v>
      </c>
      <c r="H138" s="38">
        <v>86.816666666666677</v>
      </c>
      <c r="I138" s="38">
        <v>86.133333333333354</v>
      </c>
      <c r="J138" s="38">
        <v>89.833333333333343</v>
      </c>
      <c r="K138" s="38">
        <v>90.516666666666652</v>
      </c>
      <c r="L138" s="38">
        <v>91.683333333333337</v>
      </c>
      <c r="M138" s="28">
        <v>89.35</v>
      </c>
      <c r="N138" s="28">
        <v>87.5</v>
      </c>
      <c r="O138" s="39">
        <v>33204000</v>
      </c>
      <c r="P138" s="40">
        <v>-3.4215739240050424E-3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508.5</v>
      </c>
      <c r="F139" s="37">
        <v>509</v>
      </c>
      <c r="G139" s="38">
        <v>503.6</v>
      </c>
      <c r="H139" s="38">
        <v>498.70000000000005</v>
      </c>
      <c r="I139" s="38">
        <v>493.30000000000007</v>
      </c>
      <c r="J139" s="38">
        <v>513.9</v>
      </c>
      <c r="K139" s="38">
        <v>519.29999999999995</v>
      </c>
      <c r="L139" s="38">
        <v>524.19999999999993</v>
      </c>
      <c r="M139" s="28">
        <v>514.4</v>
      </c>
      <c r="N139" s="28">
        <v>504.1</v>
      </c>
      <c r="O139" s="39">
        <v>12093600</v>
      </c>
      <c r="P139" s="40">
        <v>2.408291840260136E-2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8785.9500000000007</v>
      </c>
      <c r="F140" s="37">
        <v>8725.1333333333332</v>
      </c>
      <c r="G140" s="38">
        <v>8647.8166666666657</v>
      </c>
      <c r="H140" s="38">
        <v>8509.6833333333325</v>
      </c>
      <c r="I140" s="38">
        <v>8432.366666666665</v>
      </c>
      <c r="J140" s="38">
        <v>8863.2666666666664</v>
      </c>
      <c r="K140" s="38">
        <v>8940.5833333333358</v>
      </c>
      <c r="L140" s="38">
        <v>9078.7166666666672</v>
      </c>
      <c r="M140" s="28">
        <v>8802.4500000000007</v>
      </c>
      <c r="N140" s="28">
        <v>8587</v>
      </c>
      <c r="O140" s="39">
        <v>4356600</v>
      </c>
      <c r="P140" s="40">
        <v>1.5098560044736474E-2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826.45</v>
      </c>
      <c r="F141" s="37">
        <v>827.18333333333339</v>
      </c>
      <c r="G141" s="38">
        <v>820.41666666666674</v>
      </c>
      <c r="H141" s="38">
        <v>814.38333333333333</v>
      </c>
      <c r="I141" s="38">
        <v>807.61666666666667</v>
      </c>
      <c r="J141" s="38">
        <v>833.21666666666681</v>
      </c>
      <c r="K141" s="38">
        <v>839.98333333333346</v>
      </c>
      <c r="L141" s="38">
        <v>846.01666666666688</v>
      </c>
      <c r="M141" s="28">
        <v>833.95</v>
      </c>
      <c r="N141" s="28">
        <v>821.15</v>
      </c>
      <c r="O141" s="39">
        <v>14151875</v>
      </c>
      <c r="P141" s="40">
        <v>-2.0274141654546256E-3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1349.3</v>
      </c>
      <c r="F142" s="37">
        <v>1344.2333333333333</v>
      </c>
      <c r="G142" s="38">
        <v>1334.1166666666668</v>
      </c>
      <c r="H142" s="38">
        <v>1318.9333333333334</v>
      </c>
      <c r="I142" s="38">
        <v>1308.8166666666668</v>
      </c>
      <c r="J142" s="38">
        <v>1359.4166666666667</v>
      </c>
      <c r="K142" s="38">
        <v>1369.5333333333331</v>
      </c>
      <c r="L142" s="38">
        <v>1384.7166666666667</v>
      </c>
      <c r="M142" s="28">
        <v>1354.35</v>
      </c>
      <c r="N142" s="28">
        <v>1329.05</v>
      </c>
      <c r="O142" s="39">
        <v>3200400</v>
      </c>
      <c r="P142" s="40">
        <v>4.0155602961475722E-3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1431.7</v>
      </c>
      <c r="F143" s="37">
        <v>1429.9666666666665</v>
      </c>
      <c r="G143" s="38">
        <v>1413.2333333333329</v>
      </c>
      <c r="H143" s="38">
        <v>1394.7666666666664</v>
      </c>
      <c r="I143" s="38">
        <v>1378.0333333333328</v>
      </c>
      <c r="J143" s="38">
        <v>1448.4333333333329</v>
      </c>
      <c r="K143" s="38">
        <v>1465.1666666666665</v>
      </c>
      <c r="L143" s="38">
        <v>1483.633333333333</v>
      </c>
      <c r="M143" s="28">
        <v>1446.7</v>
      </c>
      <c r="N143" s="28">
        <v>1411.5</v>
      </c>
      <c r="O143" s="39">
        <v>1025700</v>
      </c>
      <c r="P143" s="40">
        <v>-1.3275613275613276E-2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839.95</v>
      </c>
      <c r="F144" s="37">
        <v>838.11666666666679</v>
      </c>
      <c r="G144" s="38">
        <v>832.78333333333353</v>
      </c>
      <c r="H144" s="38">
        <v>825.61666666666679</v>
      </c>
      <c r="I144" s="38">
        <v>820.28333333333353</v>
      </c>
      <c r="J144" s="38">
        <v>845.28333333333353</v>
      </c>
      <c r="K144" s="38">
        <v>850.61666666666679</v>
      </c>
      <c r="L144" s="38">
        <v>857.78333333333353</v>
      </c>
      <c r="M144" s="28">
        <v>843.45</v>
      </c>
      <c r="N144" s="28">
        <v>830.95</v>
      </c>
      <c r="O144" s="39">
        <v>1328600</v>
      </c>
      <c r="P144" s="40">
        <v>2.1489255372313842E-2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799.45</v>
      </c>
      <c r="F145" s="37">
        <v>799.1</v>
      </c>
      <c r="G145" s="38">
        <v>794.75</v>
      </c>
      <c r="H145" s="38">
        <v>790.05</v>
      </c>
      <c r="I145" s="38">
        <v>785.69999999999993</v>
      </c>
      <c r="J145" s="38">
        <v>803.80000000000007</v>
      </c>
      <c r="K145" s="38">
        <v>808.1500000000002</v>
      </c>
      <c r="L145" s="38">
        <v>812.85000000000014</v>
      </c>
      <c r="M145" s="28">
        <v>803.45</v>
      </c>
      <c r="N145" s="28">
        <v>794.4</v>
      </c>
      <c r="O145" s="39">
        <v>3353600</v>
      </c>
      <c r="P145" s="40">
        <v>9.6339113680154135E-3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2840.35</v>
      </c>
      <c r="F146" s="37">
        <v>2824.6166666666668</v>
      </c>
      <c r="G146" s="38">
        <v>2795.7333333333336</v>
      </c>
      <c r="H146" s="38">
        <v>2751.1166666666668</v>
      </c>
      <c r="I146" s="38">
        <v>2722.2333333333336</v>
      </c>
      <c r="J146" s="38">
        <v>2869.2333333333336</v>
      </c>
      <c r="K146" s="38">
        <v>2898.1166666666668</v>
      </c>
      <c r="L146" s="38">
        <v>2942.7333333333336</v>
      </c>
      <c r="M146" s="28">
        <v>2853.5</v>
      </c>
      <c r="N146" s="28">
        <v>2780</v>
      </c>
      <c r="O146" s="39">
        <v>3560600</v>
      </c>
      <c r="P146" s="40">
        <v>-2.7052136845556893E-2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120</v>
      </c>
      <c r="F147" s="37">
        <v>119.58333333333333</v>
      </c>
      <c r="G147" s="38">
        <v>118.96666666666665</v>
      </c>
      <c r="H147" s="38">
        <v>117.93333333333332</v>
      </c>
      <c r="I147" s="38">
        <v>117.31666666666665</v>
      </c>
      <c r="J147" s="38">
        <v>120.61666666666666</v>
      </c>
      <c r="K147" s="38">
        <v>121.23333333333333</v>
      </c>
      <c r="L147" s="38">
        <v>122.26666666666667</v>
      </c>
      <c r="M147" s="28">
        <v>120.2</v>
      </c>
      <c r="N147" s="28">
        <v>118.55</v>
      </c>
      <c r="O147" s="39">
        <v>41017500</v>
      </c>
      <c r="P147" s="40">
        <v>4.1864051999559327E-3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2145.4499999999998</v>
      </c>
      <c r="F148" s="37">
        <v>2124.2666666666669</v>
      </c>
      <c r="G148" s="38">
        <v>2099.2333333333336</v>
      </c>
      <c r="H148" s="38">
        <v>2053.0166666666669</v>
      </c>
      <c r="I148" s="38">
        <v>2027.9833333333336</v>
      </c>
      <c r="J148" s="38">
        <v>2170.4833333333336</v>
      </c>
      <c r="K148" s="38">
        <v>2195.5166666666673</v>
      </c>
      <c r="L148" s="38">
        <v>2241.7333333333336</v>
      </c>
      <c r="M148" s="28">
        <v>2149.3000000000002</v>
      </c>
      <c r="N148" s="28">
        <v>2078.0500000000002</v>
      </c>
      <c r="O148" s="39">
        <v>2255925</v>
      </c>
      <c r="P148" s="40">
        <v>1.656020818547433E-2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79421.8</v>
      </c>
      <c r="F149" s="37">
        <v>78807.833333333328</v>
      </c>
      <c r="G149" s="38">
        <v>78015.666666666657</v>
      </c>
      <c r="H149" s="38">
        <v>76609.533333333326</v>
      </c>
      <c r="I149" s="38">
        <v>75817.366666666654</v>
      </c>
      <c r="J149" s="38">
        <v>80213.96666666666</v>
      </c>
      <c r="K149" s="38">
        <v>81006.133333333317</v>
      </c>
      <c r="L149" s="38">
        <v>82412.266666666663</v>
      </c>
      <c r="M149" s="28">
        <v>79600</v>
      </c>
      <c r="N149" s="28">
        <v>77401.7</v>
      </c>
      <c r="O149" s="39">
        <v>101660</v>
      </c>
      <c r="P149" s="40">
        <v>9.5332671300893748E-3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1021.1</v>
      </c>
      <c r="F150" s="37">
        <v>1013.3166666666666</v>
      </c>
      <c r="G150" s="38">
        <v>1002.7333333333332</v>
      </c>
      <c r="H150" s="38">
        <v>984.36666666666667</v>
      </c>
      <c r="I150" s="38">
        <v>973.7833333333333</v>
      </c>
      <c r="J150" s="38">
        <v>1031.6833333333332</v>
      </c>
      <c r="K150" s="38">
        <v>1042.2666666666667</v>
      </c>
      <c r="L150" s="38">
        <v>1060.6333333333332</v>
      </c>
      <c r="M150" s="28">
        <v>1023.9</v>
      </c>
      <c r="N150" s="28">
        <v>994.95</v>
      </c>
      <c r="O150" s="39">
        <v>4709625</v>
      </c>
      <c r="P150" s="40">
        <v>-1.3355330348024197E-2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275.8</v>
      </c>
      <c r="F151" s="37">
        <v>277.68333333333334</v>
      </c>
      <c r="G151" s="38">
        <v>271.86666666666667</v>
      </c>
      <c r="H151" s="38">
        <v>267.93333333333334</v>
      </c>
      <c r="I151" s="38">
        <v>262.11666666666667</v>
      </c>
      <c r="J151" s="38">
        <v>281.61666666666667</v>
      </c>
      <c r="K151" s="38">
        <v>287.43333333333339</v>
      </c>
      <c r="L151" s="38">
        <v>291.36666666666667</v>
      </c>
      <c r="M151" s="28">
        <v>283.5</v>
      </c>
      <c r="N151" s="28">
        <v>273.75</v>
      </c>
      <c r="O151" s="39">
        <v>3185600</v>
      </c>
      <c r="P151" s="40">
        <v>-1.3868251609707775E-2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70.400000000000006</v>
      </c>
      <c r="F152" s="37">
        <v>70.116666666666674</v>
      </c>
      <c r="G152" s="38">
        <v>69.283333333333346</v>
      </c>
      <c r="H152" s="38">
        <v>68.166666666666671</v>
      </c>
      <c r="I152" s="38">
        <v>67.333333333333343</v>
      </c>
      <c r="J152" s="38">
        <v>71.233333333333348</v>
      </c>
      <c r="K152" s="38">
        <v>72.066666666666663</v>
      </c>
      <c r="L152" s="38">
        <v>73.183333333333351</v>
      </c>
      <c r="M152" s="28">
        <v>70.95</v>
      </c>
      <c r="N152" s="28">
        <v>69</v>
      </c>
      <c r="O152" s="39">
        <v>66967250</v>
      </c>
      <c r="P152" s="40">
        <v>1.9712577896477171E-3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3807.2</v>
      </c>
      <c r="F153" s="37">
        <v>3819.0833333333335</v>
      </c>
      <c r="G153" s="38">
        <v>3762.1166666666668</v>
      </c>
      <c r="H153" s="38">
        <v>3717.0333333333333</v>
      </c>
      <c r="I153" s="38">
        <v>3660.0666666666666</v>
      </c>
      <c r="J153" s="38">
        <v>3864.166666666667</v>
      </c>
      <c r="K153" s="38">
        <v>3921.1333333333332</v>
      </c>
      <c r="L153" s="38">
        <v>3966.2166666666672</v>
      </c>
      <c r="M153" s="28">
        <v>3876.05</v>
      </c>
      <c r="N153" s="28">
        <v>3774</v>
      </c>
      <c r="O153" s="39">
        <v>1530625</v>
      </c>
      <c r="P153" s="40">
        <v>7.0729500781314255E-3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3781.2</v>
      </c>
      <c r="F154" s="37">
        <v>3753.4166666666665</v>
      </c>
      <c r="G154" s="38">
        <v>3714.833333333333</v>
      </c>
      <c r="H154" s="38">
        <v>3648.4666666666667</v>
      </c>
      <c r="I154" s="38">
        <v>3609.8833333333332</v>
      </c>
      <c r="J154" s="38">
        <v>3819.7833333333328</v>
      </c>
      <c r="K154" s="38">
        <v>3858.3666666666659</v>
      </c>
      <c r="L154" s="38">
        <v>3924.7333333333327</v>
      </c>
      <c r="M154" s="28">
        <v>3792</v>
      </c>
      <c r="N154" s="28">
        <v>3687.05</v>
      </c>
      <c r="O154" s="39">
        <v>438075</v>
      </c>
      <c r="P154" s="40">
        <v>-2.3570712136409228E-2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30.4</v>
      </c>
      <c r="F155" s="37">
        <v>30.266666666666666</v>
      </c>
      <c r="G155" s="38">
        <v>30.033333333333331</v>
      </c>
      <c r="H155" s="38">
        <v>29.666666666666664</v>
      </c>
      <c r="I155" s="38">
        <v>29.43333333333333</v>
      </c>
      <c r="J155" s="38">
        <v>30.633333333333333</v>
      </c>
      <c r="K155" s="38">
        <v>30.866666666666667</v>
      </c>
      <c r="L155" s="38">
        <v>31.233333333333334</v>
      </c>
      <c r="M155" s="28">
        <v>30.5</v>
      </c>
      <c r="N155" s="28">
        <v>29.9</v>
      </c>
      <c r="O155" s="39">
        <v>18090000</v>
      </c>
      <c r="P155" s="40">
        <v>4.163197335553705E-3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18793.8</v>
      </c>
      <c r="F156" s="37">
        <v>18680.95</v>
      </c>
      <c r="G156" s="38">
        <v>18511.900000000001</v>
      </c>
      <c r="H156" s="38">
        <v>18230</v>
      </c>
      <c r="I156" s="38">
        <v>18060.95</v>
      </c>
      <c r="J156" s="38">
        <v>18962.850000000002</v>
      </c>
      <c r="K156" s="38">
        <v>19131.899999999998</v>
      </c>
      <c r="L156" s="38">
        <v>19413.800000000003</v>
      </c>
      <c r="M156" s="28">
        <v>18850</v>
      </c>
      <c r="N156" s="28">
        <v>18399.05</v>
      </c>
      <c r="O156" s="39">
        <v>429760</v>
      </c>
      <c r="P156" s="40">
        <v>4.5815801776531093E-3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100.05</v>
      </c>
      <c r="F157" s="37">
        <v>100.71666666666665</v>
      </c>
      <c r="G157" s="38">
        <v>98.933333333333309</v>
      </c>
      <c r="H157" s="38">
        <v>97.816666666666649</v>
      </c>
      <c r="I157" s="38">
        <v>96.033333333333303</v>
      </c>
      <c r="J157" s="38">
        <v>101.83333333333331</v>
      </c>
      <c r="K157" s="38">
        <v>103.61666666666665</v>
      </c>
      <c r="L157" s="38">
        <v>104.73333333333332</v>
      </c>
      <c r="M157" s="28">
        <v>102.5</v>
      </c>
      <c r="N157" s="28">
        <v>99.6</v>
      </c>
      <c r="O157" s="39">
        <v>75271150</v>
      </c>
      <c r="P157" s="40">
        <v>3.802088145615818E-2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149.69999999999999</v>
      </c>
      <c r="F158" s="37">
        <v>149.29999999999998</v>
      </c>
      <c r="G158" s="38">
        <v>148.64999999999998</v>
      </c>
      <c r="H158" s="38">
        <v>147.6</v>
      </c>
      <c r="I158" s="38">
        <v>146.94999999999999</v>
      </c>
      <c r="J158" s="38">
        <v>150.34999999999997</v>
      </c>
      <c r="K158" s="38">
        <v>151</v>
      </c>
      <c r="L158" s="38">
        <v>152.04999999999995</v>
      </c>
      <c r="M158" s="28">
        <v>149.94999999999999</v>
      </c>
      <c r="N158" s="28">
        <v>148.25</v>
      </c>
      <c r="O158" s="39">
        <v>65259300</v>
      </c>
      <c r="P158" s="40">
        <v>-1.5478545016768423E-2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850.15</v>
      </c>
      <c r="F159" s="37">
        <v>845.15</v>
      </c>
      <c r="G159" s="38">
        <v>837</v>
      </c>
      <c r="H159" s="38">
        <v>823.85</v>
      </c>
      <c r="I159" s="38">
        <v>815.7</v>
      </c>
      <c r="J159" s="38">
        <v>858.3</v>
      </c>
      <c r="K159" s="38">
        <v>866.44999999999982</v>
      </c>
      <c r="L159" s="38">
        <v>879.59999999999991</v>
      </c>
      <c r="M159" s="28">
        <v>853.3</v>
      </c>
      <c r="N159" s="28">
        <v>832</v>
      </c>
      <c r="O159" s="39">
        <v>4511500</v>
      </c>
      <c r="P159" s="40">
        <v>1.0821831869510665E-2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3132.05</v>
      </c>
      <c r="F160" s="37">
        <v>3152.1333333333337</v>
      </c>
      <c r="G160" s="38">
        <v>3100.4666666666672</v>
      </c>
      <c r="H160" s="38">
        <v>3068.8833333333337</v>
      </c>
      <c r="I160" s="38">
        <v>3017.2166666666672</v>
      </c>
      <c r="J160" s="38">
        <v>3183.7166666666672</v>
      </c>
      <c r="K160" s="38">
        <v>3235.3833333333341</v>
      </c>
      <c r="L160" s="38">
        <v>3266.9666666666672</v>
      </c>
      <c r="M160" s="28">
        <v>3203.8</v>
      </c>
      <c r="N160" s="28">
        <v>3120.55</v>
      </c>
      <c r="O160" s="39">
        <v>314000</v>
      </c>
      <c r="P160" s="40">
        <v>2.7486910994764399E-2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126.8</v>
      </c>
      <c r="F161" s="37">
        <v>126.64999999999999</v>
      </c>
      <c r="G161" s="38">
        <v>124.89999999999998</v>
      </c>
      <c r="H161" s="38">
        <v>122.99999999999999</v>
      </c>
      <c r="I161" s="38">
        <v>121.24999999999997</v>
      </c>
      <c r="J161" s="38">
        <v>128.54999999999998</v>
      </c>
      <c r="K161" s="38">
        <v>130.30000000000001</v>
      </c>
      <c r="L161" s="38">
        <v>132.19999999999999</v>
      </c>
      <c r="M161" s="28">
        <v>128.4</v>
      </c>
      <c r="N161" s="28">
        <v>124.75</v>
      </c>
      <c r="O161" s="39">
        <v>81200350</v>
      </c>
      <c r="P161" s="40">
        <v>-1.5359477124183006E-2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44533.85</v>
      </c>
      <c r="F162" s="37">
        <v>44259.333333333336</v>
      </c>
      <c r="G162" s="38">
        <v>43825.166666666672</v>
      </c>
      <c r="H162" s="38">
        <v>43116.483333333337</v>
      </c>
      <c r="I162" s="38">
        <v>42682.316666666673</v>
      </c>
      <c r="J162" s="38">
        <v>44968.01666666667</v>
      </c>
      <c r="K162" s="38">
        <v>45402.183333333342</v>
      </c>
      <c r="L162" s="38">
        <v>46110.866666666669</v>
      </c>
      <c r="M162" s="28">
        <v>44693.5</v>
      </c>
      <c r="N162" s="28">
        <v>43550.65</v>
      </c>
      <c r="O162" s="39">
        <v>110010</v>
      </c>
      <c r="P162" s="40">
        <v>1.4524830543643657E-2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1667.15</v>
      </c>
      <c r="F163" s="37">
        <v>1668.75</v>
      </c>
      <c r="G163" s="38">
        <v>1657.75</v>
      </c>
      <c r="H163" s="38">
        <v>1648.35</v>
      </c>
      <c r="I163" s="38">
        <v>1637.35</v>
      </c>
      <c r="J163" s="38">
        <v>1678.15</v>
      </c>
      <c r="K163" s="38">
        <v>1689.15</v>
      </c>
      <c r="L163" s="38">
        <v>1698.5500000000002</v>
      </c>
      <c r="M163" s="28">
        <v>1679.75</v>
      </c>
      <c r="N163" s="28">
        <v>1659.35</v>
      </c>
      <c r="O163" s="39">
        <v>3661350</v>
      </c>
      <c r="P163" s="40">
        <v>7.7202543142597642E-3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3154.7</v>
      </c>
      <c r="F164" s="37">
        <v>3167.5</v>
      </c>
      <c r="G164" s="38">
        <v>3103.35</v>
      </c>
      <c r="H164" s="38">
        <v>3052</v>
      </c>
      <c r="I164" s="38">
        <v>2987.85</v>
      </c>
      <c r="J164" s="38">
        <v>3218.85</v>
      </c>
      <c r="K164" s="38">
        <v>3282.9999999999995</v>
      </c>
      <c r="L164" s="38">
        <v>3334.35</v>
      </c>
      <c r="M164" s="28">
        <v>3231.65</v>
      </c>
      <c r="N164" s="28">
        <v>3116.15</v>
      </c>
      <c r="O164" s="39">
        <v>598800</v>
      </c>
      <c r="P164" s="40">
        <v>3.1258072849392922E-2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228.45</v>
      </c>
      <c r="F165" s="37">
        <v>227.25</v>
      </c>
      <c r="G165" s="38">
        <v>225.45</v>
      </c>
      <c r="H165" s="38">
        <v>222.45</v>
      </c>
      <c r="I165" s="38">
        <v>220.64999999999998</v>
      </c>
      <c r="J165" s="38">
        <v>230.25</v>
      </c>
      <c r="K165" s="38">
        <v>232.05</v>
      </c>
      <c r="L165" s="38">
        <v>235.05</v>
      </c>
      <c r="M165" s="28">
        <v>229.05</v>
      </c>
      <c r="N165" s="28">
        <v>224.25</v>
      </c>
      <c r="O165" s="39">
        <v>12771000</v>
      </c>
      <c r="P165" s="40">
        <v>1.0923771075753978E-2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107.7</v>
      </c>
      <c r="F166" s="37">
        <v>107.68333333333334</v>
      </c>
      <c r="G166" s="38">
        <v>106.66666666666667</v>
      </c>
      <c r="H166" s="38">
        <v>105.63333333333334</v>
      </c>
      <c r="I166" s="38">
        <v>104.61666666666667</v>
      </c>
      <c r="J166" s="38">
        <v>108.71666666666667</v>
      </c>
      <c r="K166" s="38">
        <v>109.73333333333332</v>
      </c>
      <c r="L166" s="38">
        <v>110.76666666666667</v>
      </c>
      <c r="M166" s="28">
        <v>108.7</v>
      </c>
      <c r="N166" s="28">
        <v>106.65</v>
      </c>
      <c r="O166" s="39">
        <v>32593400</v>
      </c>
      <c r="P166" s="40">
        <v>-1.793386885858397E-2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2301.25</v>
      </c>
      <c r="F167" s="37">
        <v>2296.4166666666665</v>
      </c>
      <c r="G167" s="38">
        <v>2275.3833333333332</v>
      </c>
      <c r="H167" s="38">
        <v>2249.5166666666669</v>
      </c>
      <c r="I167" s="38">
        <v>2228.4833333333336</v>
      </c>
      <c r="J167" s="38">
        <v>2322.2833333333328</v>
      </c>
      <c r="K167" s="38">
        <v>2343.3166666666666</v>
      </c>
      <c r="L167" s="38">
        <v>2369.1833333333325</v>
      </c>
      <c r="M167" s="28">
        <v>2317.4499999999998</v>
      </c>
      <c r="N167" s="28">
        <v>2270.5500000000002</v>
      </c>
      <c r="O167" s="39">
        <v>3382750</v>
      </c>
      <c r="P167" s="40">
        <v>-1.0385431141666058E-2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2958.9</v>
      </c>
      <c r="F168" s="37">
        <v>2931.8833333333332</v>
      </c>
      <c r="G168" s="38">
        <v>2897.1666666666665</v>
      </c>
      <c r="H168" s="38">
        <v>2835.4333333333334</v>
      </c>
      <c r="I168" s="38">
        <v>2800.7166666666667</v>
      </c>
      <c r="J168" s="38">
        <v>2993.6166666666663</v>
      </c>
      <c r="K168" s="38">
        <v>3028.3333333333335</v>
      </c>
      <c r="L168" s="38">
        <v>3090.0666666666662</v>
      </c>
      <c r="M168" s="28">
        <v>2966.6</v>
      </c>
      <c r="N168" s="28">
        <v>2870.15</v>
      </c>
      <c r="O168" s="39">
        <v>1911500</v>
      </c>
      <c r="P168" s="40">
        <v>1.0173074382349056E-2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30.35</v>
      </c>
      <c r="F169" s="37">
        <v>30.316666666666666</v>
      </c>
      <c r="G169" s="38">
        <v>30.083333333333332</v>
      </c>
      <c r="H169" s="38">
        <v>29.816666666666666</v>
      </c>
      <c r="I169" s="38">
        <v>29.583333333333332</v>
      </c>
      <c r="J169" s="38">
        <v>30.583333333333332</v>
      </c>
      <c r="K169" s="38">
        <v>30.816666666666666</v>
      </c>
      <c r="L169" s="38">
        <v>31.083333333333332</v>
      </c>
      <c r="M169" s="28">
        <v>30.55</v>
      </c>
      <c r="N169" s="28">
        <v>30.05</v>
      </c>
      <c r="O169" s="39">
        <v>232688000</v>
      </c>
      <c r="P169" s="40">
        <v>1.4934747714425291E-2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2145.85</v>
      </c>
      <c r="F170" s="37">
        <v>2135.0833333333335</v>
      </c>
      <c r="G170" s="38">
        <v>2106.166666666667</v>
      </c>
      <c r="H170" s="38">
        <v>2066.4833333333336</v>
      </c>
      <c r="I170" s="38">
        <v>2037.5666666666671</v>
      </c>
      <c r="J170" s="38">
        <v>2174.7666666666669</v>
      </c>
      <c r="K170" s="38">
        <v>2203.6833333333338</v>
      </c>
      <c r="L170" s="38">
        <v>2243.3666666666668</v>
      </c>
      <c r="M170" s="28">
        <v>2164</v>
      </c>
      <c r="N170" s="28">
        <v>2095.4</v>
      </c>
      <c r="O170" s="39">
        <v>1053000</v>
      </c>
      <c r="P170" s="40">
        <v>5.2789442111577684E-2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210.35</v>
      </c>
      <c r="F171" s="37">
        <v>212.21666666666667</v>
      </c>
      <c r="G171" s="38">
        <v>207.83333333333334</v>
      </c>
      <c r="H171" s="38">
        <v>205.31666666666666</v>
      </c>
      <c r="I171" s="38">
        <v>200.93333333333334</v>
      </c>
      <c r="J171" s="38">
        <v>214.73333333333335</v>
      </c>
      <c r="K171" s="38">
        <v>219.11666666666667</v>
      </c>
      <c r="L171" s="38">
        <v>221.63333333333335</v>
      </c>
      <c r="M171" s="28">
        <v>216.6</v>
      </c>
      <c r="N171" s="28">
        <v>209.7</v>
      </c>
      <c r="O171" s="39">
        <v>57796200</v>
      </c>
      <c r="P171" s="40">
        <v>7.1854188573431482E-2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1930.2</v>
      </c>
      <c r="F172" s="37">
        <v>1927.8166666666666</v>
      </c>
      <c r="G172" s="38">
        <v>1914.3833333333332</v>
      </c>
      <c r="H172" s="38">
        <v>1898.5666666666666</v>
      </c>
      <c r="I172" s="38">
        <v>1885.1333333333332</v>
      </c>
      <c r="J172" s="38">
        <v>1943.6333333333332</v>
      </c>
      <c r="K172" s="38">
        <v>1957.0666666666666</v>
      </c>
      <c r="L172" s="38">
        <v>1972.8833333333332</v>
      </c>
      <c r="M172" s="28">
        <v>1941.25</v>
      </c>
      <c r="N172" s="28">
        <v>1912</v>
      </c>
      <c r="O172" s="39">
        <v>2297108</v>
      </c>
      <c r="P172" s="40">
        <v>1.4194464158977999E-3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145.30000000000001</v>
      </c>
      <c r="F173" s="37">
        <v>144.75</v>
      </c>
      <c r="G173" s="38">
        <v>142.9</v>
      </c>
      <c r="H173" s="38">
        <v>140.5</v>
      </c>
      <c r="I173" s="38">
        <v>138.65</v>
      </c>
      <c r="J173" s="38">
        <v>147.15</v>
      </c>
      <c r="K173" s="38">
        <v>149.00000000000003</v>
      </c>
      <c r="L173" s="38">
        <v>151.4</v>
      </c>
      <c r="M173" s="28">
        <v>146.6</v>
      </c>
      <c r="N173" s="28">
        <v>142.35</v>
      </c>
      <c r="O173" s="39">
        <v>8914500</v>
      </c>
      <c r="P173" s="40">
        <v>8.7128712871287137E-3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642</v>
      </c>
      <c r="F174" s="37">
        <v>641.7166666666667</v>
      </c>
      <c r="G174" s="38">
        <v>631.38333333333344</v>
      </c>
      <c r="H174" s="38">
        <v>620.76666666666677</v>
      </c>
      <c r="I174" s="38">
        <v>610.43333333333351</v>
      </c>
      <c r="J174" s="38">
        <v>652.33333333333337</v>
      </c>
      <c r="K174" s="38">
        <v>662.66666666666663</v>
      </c>
      <c r="L174" s="38">
        <v>673.2833333333333</v>
      </c>
      <c r="M174" s="28">
        <v>652.04999999999995</v>
      </c>
      <c r="N174" s="28">
        <v>631.1</v>
      </c>
      <c r="O174" s="39">
        <v>5587050</v>
      </c>
      <c r="P174" s="40">
        <v>4.7490039840637453E-2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82.1</v>
      </c>
      <c r="F175" s="37">
        <v>82.066666666666663</v>
      </c>
      <c r="G175" s="38">
        <v>80.833333333333329</v>
      </c>
      <c r="H175" s="38">
        <v>79.566666666666663</v>
      </c>
      <c r="I175" s="38">
        <v>78.333333333333329</v>
      </c>
      <c r="J175" s="38">
        <v>83.333333333333329</v>
      </c>
      <c r="K175" s="38">
        <v>84.566666666666677</v>
      </c>
      <c r="L175" s="38">
        <v>85.833333333333329</v>
      </c>
      <c r="M175" s="28">
        <v>83.3</v>
      </c>
      <c r="N175" s="28">
        <v>80.8</v>
      </c>
      <c r="O175" s="39">
        <v>50605000</v>
      </c>
      <c r="P175" s="40">
        <v>-3.0535855003940111E-3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122.1</v>
      </c>
      <c r="F176" s="37">
        <v>121.61666666666667</v>
      </c>
      <c r="G176" s="38">
        <v>120.98333333333335</v>
      </c>
      <c r="H176" s="38">
        <v>119.86666666666667</v>
      </c>
      <c r="I176" s="38">
        <v>119.23333333333335</v>
      </c>
      <c r="J176" s="38">
        <v>122.73333333333335</v>
      </c>
      <c r="K176" s="38">
        <v>123.36666666666667</v>
      </c>
      <c r="L176" s="38">
        <v>124.48333333333335</v>
      </c>
      <c r="M176" s="28">
        <v>122.25</v>
      </c>
      <c r="N176" s="28">
        <v>120.5</v>
      </c>
      <c r="O176" s="39">
        <v>33600000</v>
      </c>
      <c r="P176" s="40">
        <v>-8.8495575221238937E-3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2410.25</v>
      </c>
      <c r="F177" s="37">
        <v>2405.7999999999997</v>
      </c>
      <c r="G177" s="38">
        <v>2393.0999999999995</v>
      </c>
      <c r="H177" s="38">
        <v>2375.9499999999998</v>
      </c>
      <c r="I177" s="38">
        <v>2363.2499999999995</v>
      </c>
      <c r="J177" s="38">
        <v>2422.9499999999994</v>
      </c>
      <c r="K177" s="38">
        <v>2435.6499999999992</v>
      </c>
      <c r="L177" s="38">
        <v>2452.7999999999993</v>
      </c>
      <c r="M177" s="28">
        <v>2418.5</v>
      </c>
      <c r="N177" s="28">
        <v>2388.65</v>
      </c>
      <c r="O177" s="39">
        <v>38379500</v>
      </c>
      <c r="P177" s="40">
        <v>-5.0680492546986387E-3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68.400000000000006</v>
      </c>
      <c r="F178" s="37">
        <v>68.766666666666666</v>
      </c>
      <c r="G178" s="38">
        <v>67.383333333333326</v>
      </c>
      <c r="H178" s="38">
        <v>66.36666666666666</v>
      </c>
      <c r="I178" s="38">
        <v>64.98333333333332</v>
      </c>
      <c r="J178" s="38">
        <v>69.783333333333331</v>
      </c>
      <c r="K178" s="38">
        <v>71.166666666666686</v>
      </c>
      <c r="L178" s="38">
        <v>72.183333333333337</v>
      </c>
      <c r="M178" s="28">
        <v>70.150000000000006</v>
      </c>
      <c r="N178" s="28">
        <v>67.75</v>
      </c>
      <c r="O178" s="39">
        <v>141972000</v>
      </c>
      <c r="P178" s="40">
        <v>0.20521570824631996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838.6</v>
      </c>
      <c r="F179" s="37">
        <v>842.31666666666672</v>
      </c>
      <c r="G179" s="38">
        <v>833.68333333333339</v>
      </c>
      <c r="H179" s="38">
        <v>828.76666666666665</v>
      </c>
      <c r="I179" s="38">
        <v>820.13333333333333</v>
      </c>
      <c r="J179" s="38">
        <v>847.23333333333346</v>
      </c>
      <c r="K179" s="38">
        <v>855.8666666666669</v>
      </c>
      <c r="L179" s="38">
        <v>860.78333333333353</v>
      </c>
      <c r="M179" s="28">
        <v>850.95</v>
      </c>
      <c r="N179" s="28">
        <v>837.4</v>
      </c>
      <c r="O179" s="39">
        <v>5666400</v>
      </c>
      <c r="P179" s="40">
        <v>2.503617945007236E-2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1156.5</v>
      </c>
      <c r="F180" s="37">
        <v>1150.8</v>
      </c>
      <c r="G180" s="38">
        <v>1143.1999999999998</v>
      </c>
      <c r="H180" s="38">
        <v>1129.8999999999999</v>
      </c>
      <c r="I180" s="38">
        <v>1122.2999999999997</v>
      </c>
      <c r="J180" s="38">
        <v>1164.0999999999999</v>
      </c>
      <c r="K180" s="38">
        <v>1171.6999999999998</v>
      </c>
      <c r="L180" s="38">
        <v>1185</v>
      </c>
      <c r="M180" s="28">
        <v>1158.4000000000001</v>
      </c>
      <c r="N180" s="28">
        <v>1137.5</v>
      </c>
      <c r="O180" s="39">
        <v>8178750</v>
      </c>
      <c r="P180" s="40">
        <v>1.9063638912251192E-2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479.7</v>
      </c>
      <c r="F181" s="37">
        <v>479.98333333333335</v>
      </c>
      <c r="G181" s="38">
        <v>475.01666666666671</v>
      </c>
      <c r="H181" s="38">
        <v>470.33333333333337</v>
      </c>
      <c r="I181" s="38">
        <v>465.36666666666673</v>
      </c>
      <c r="J181" s="38">
        <v>484.66666666666669</v>
      </c>
      <c r="K181" s="38">
        <v>489.63333333333338</v>
      </c>
      <c r="L181" s="38">
        <v>494.31666666666666</v>
      </c>
      <c r="M181" s="28">
        <v>484.95</v>
      </c>
      <c r="N181" s="28">
        <v>475.3</v>
      </c>
      <c r="O181" s="39">
        <v>57940500</v>
      </c>
      <c r="P181" s="40">
        <v>2.9641476742636279E-2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19727</v>
      </c>
      <c r="F182" s="37">
        <v>19624</v>
      </c>
      <c r="G182" s="38">
        <v>19453.05</v>
      </c>
      <c r="H182" s="38">
        <v>19179.099999999999</v>
      </c>
      <c r="I182" s="38">
        <v>19008.149999999998</v>
      </c>
      <c r="J182" s="38">
        <v>19897.95</v>
      </c>
      <c r="K182" s="38">
        <v>20068.899999999998</v>
      </c>
      <c r="L182" s="38">
        <v>20342.850000000002</v>
      </c>
      <c r="M182" s="28">
        <v>19794.95</v>
      </c>
      <c r="N182" s="28">
        <v>19350.05</v>
      </c>
      <c r="O182" s="39">
        <v>282050</v>
      </c>
      <c r="P182" s="40">
        <v>-1.2689244771156034E-2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2692.2</v>
      </c>
      <c r="F183" s="37">
        <v>2675.4</v>
      </c>
      <c r="G183" s="38">
        <v>2653.55</v>
      </c>
      <c r="H183" s="38">
        <v>2614.9</v>
      </c>
      <c r="I183" s="38">
        <v>2593.0500000000002</v>
      </c>
      <c r="J183" s="38">
        <v>2714.05</v>
      </c>
      <c r="K183" s="38">
        <v>2735.8999999999996</v>
      </c>
      <c r="L183" s="38">
        <v>2774.55</v>
      </c>
      <c r="M183" s="28">
        <v>2697.25</v>
      </c>
      <c r="N183" s="28">
        <v>2636.75</v>
      </c>
      <c r="O183" s="39">
        <v>2077625</v>
      </c>
      <c r="P183" s="40">
        <v>3.3374367391601698E-2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2259.75</v>
      </c>
      <c r="F184" s="37">
        <v>2245.5833333333335</v>
      </c>
      <c r="G184" s="38">
        <v>2225.166666666667</v>
      </c>
      <c r="H184" s="38">
        <v>2190.5833333333335</v>
      </c>
      <c r="I184" s="38">
        <v>2170.166666666667</v>
      </c>
      <c r="J184" s="38">
        <v>2280.166666666667</v>
      </c>
      <c r="K184" s="38">
        <v>2300.5833333333339</v>
      </c>
      <c r="L184" s="38">
        <v>2335.166666666667</v>
      </c>
      <c r="M184" s="28">
        <v>2266</v>
      </c>
      <c r="N184" s="28">
        <v>2211</v>
      </c>
      <c r="O184" s="39">
        <v>4231500</v>
      </c>
      <c r="P184" s="40">
        <v>-1.6130438573546079E-2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1307.8</v>
      </c>
      <c r="F185" s="37">
        <v>1296.7</v>
      </c>
      <c r="G185" s="38">
        <v>1282.8500000000001</v>
      </c>
      <c r="H185" s="38">
        <v>1257.9000000000001</v>
      </c>
      <c r="I185" s="38">
        <v>1244.0500000000002</v>
      </c>
      <c r="J185" s="38">
        <v>1321.65</v>
      </c>
      <c r="K185" s="38">
        <v>1335.5</v>
      </c>
      <c r="L185" s="38">
        <v>1360.45</v>
      </c>
      <c r="M185" s="28">
        <v>1310.55</v>
      </c>
      <c r="N185" s="28">
        <v>1271.75</v>
      </c>
      <c r="O185" s="39">
        <v>3996600</v>
      </c>
      <c r="P185" s="40">
        <v>6.9538926681783821E-3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880.4</v>
      </c>
      <c r="F186" s="37">
        <v>880.21666666666658</v>
      </c>
      <c r="G186" s="38">
        <v>875.38333333333321</v>
      </c>
      <c r="H186" s="38">
        <v>870.36666666666667</v>
      </c>
      <c r="I186" s="38">
        <v>865.5333333333333</v>
      </c>
      <c r="J186" s="38">
        <v>885.23333333333312</v>
      </c>
      <c r="K186" s="38">
        <v>890.06666666666638</v>
      </c>
      <c r="L186" s="38">
        <v>895.08333333333303</v>
      </c>
      <c r="M186" s="28">
        <v>885.05</v>
      </c>
      <c r="N186" s="28">
        <v>875.2</v>
      </c>
      <c r="O186" s="39">
        <v>21574700</v>
      </c>
      <c r="P186" s="40">
        <v>-6.7674261222648319E-3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419.95</v>
      </c>
      <c r="F187" s="37">
        <v>420.26666666666665</v>
      </c>
      <c r="G187" s="38">
        <v>415.88333333333333</v>
      </c>
      <c r="H187" s="38">
        <v>411.81666666666666</v>
      </c>
      <c r="I187" s="38">
        <v>407.43333333333334</v>
      </c>
      <c r="J187" s="38">
        <v>424.33333333333331</v>
      </c>
      <c r="K187" s="38">
        <v>428.71666666666664</v>
      </c>
      <c r="L187" s="38">
        <v>432.7833333333333</v>
      </c>
      <c r="M187" s="28">
        <v>424.65</v>
      </c>
      <c r="N187" s="28">
        <v>416.2</v>
      </c>
      <c r="O187" s="39">
        <v>9027000</v>
      </c>
      <c r="P187" s="40">
        <v>3.9917055469154999E-2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615.45000000000005</v>
      </c>
      <c r="F188" s="37">
        <v>609.61666666666667</v>
      </c>
      <c r="G188" s="38">
        <v>600.83333333333337</v>
      </c>
      <c r="H188" s="38">
        <v>586.2166666666667</v>
      </c>
      <c r="I188" s="38">
        <v>577.43333333333339</v>
      </c>
      <c r="J188" s="38">
        <v>624.23333333333335</v>
      </c>
      <c r="K188" s="38">
        <v>633.01666666666665</v>
      </c>
      <c r="L188" s="38">
        <v>647.63333333333333</v>
      </c>
      <c r="M188" s="28">
        <v>618.4</v>
      </c>
      <c r="N188" s="28">
        <v>595</v>
      </c>
      <c r="O188" s="39">
        <v>1489000</v>
      </c>
      <c r="P188" s="40">
        <v>0.29029462738301559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856.75</v>
      </c>
      <c r="F189" s="37">
        <v>853.11666666666667</v>
      </c>
      <c r="G189" s="38">
        <v>847.63333333333333</v>
      </c>
      <c r="H189" s="38">
        <v>838.51666666666665</v>
      </c>
      <c r="I189" s="38">
        <v>833.0333333333333</v>
      </c>
      <c r="J189" s="38">
        <v>862.23333333333335</v>
      </c>
      <c r="K189" s="38">
        <v>867.7166666666667</v>
      </c>
      <c r="L189" s="38">
        <v>876.83333333333337</v>
      </c>
      <c r="M189" s="28">
        <v>858.6</v>
      </c>
      <c r="N189" s="28">
        <v>844</v>
      </c>
      <c r="O189" s="39">
        <v>5433000</v>
      </c>
      <c r="P189" s="40">
        <v>-3.4819683780422814E-2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986.2</v>
      </c>
      <c r="F190" s="37">
        <v>980.7166666666667</v>
      </c>
      <c r="G190" s="38">
        <v>970.43333333333339</v>
      </c>
      <c r="H190" s="38">
        <v>954.66666666666674</v>
      </c>
      <c r="I190" s="38">
        <v>944.38333333333344</v>
      </c>
      <c r="J190" s="38">
        <v>996.48333333333335</v>
      </c>
      <c r="K190" s="38">
        <v>1006.7666666666667</v>
      </c>
      <c r="L190" s="38">
        <v>1022.5333333333333</v>
      </c>
      <c r="M190" s="28">
        <v>991</v>
      </c>
      <c r="N190" s="28">
        <v>964.95</v>
      </c>
      <c r="O190" s="39">
        <v>3087000</v>
      </c>
      <c r="P190" s="40">
        <v>2.8828528578570239E-2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793.3</v>
      </c>
      <c r="F191" s="37">
        <v>786.01666666666677</v>
      </c>
      <c r="G191" s="38">
        <v>777.08333333333348</v>
      </c>
      <c r="H191" s="38">
        <v>760.86666666666667</v>
      </c>
      <c r="I191" s="38">
        <v>751.93333333333339</v>
      </c>
      <c r="J191" s="38">
        <v>802.23333333333358</v>
      </c>
      <c r="K191" s="38">
        <v>811.16666666666674</v>
      </c>
      <c r="L191" s="38">
        <v>827.38333333333367</v>
      </c>
      <c r="M191" s="28">
        <v>794.95</v>
      </c>
      <c r="N191" s="28">
        <v>769.8</v>
      </c>
      <c r="O191" s="39">
        <v>8051400</v>
      </c>
      <c r="P191" s="40">
        <v>4.9507273580478649E-2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441.7</v>
      </c>
      <c r="F192" s="37">
        <v>438.48333333333335</v>
      </c>
      <c r="G192" s="38">
        <v>433.51666666666671</v>
      </c>
      <c r="H192" s="38">
        <v>425.33333333333337</v>
      </c>
      <c r="I192" s="38">
        <v>420.36666666666673</v>
      </c>
      <c r="J192" s="38">
        <v>446.66666666666669</v>
      </c>
      <c r="K192" s="38">
        <v>451.63333333333338</v>
      </c>
      <c r="L192" s="38">
        <v>459.81666666666666</v>
      </c>
      <c r="M192" s="28">
        <v>443.45</v>
      </c>
      <c r="N192" s="28">
        <v>430.3</v>
      </c>
      <c r="O192" s="39">
        <v>61634100</v>
      </c>
      <c r="P192" s="40">
        <v>2.117813717388738E-2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225.9</v>
      </c>
      <c r="F193" s="37">
        <v>225.08333333333334</v>
      </c>
      <c r="G193" s="38">
        <v>223.16666666666669</v>
      </c>
      <c r="H193" s="38">
        <v>220.43333333333334</v>
      </c>
      <c r="I193" s="38">
        <v>218.51666666666668</v>
      </c>
      <c r="J193" s="38">
        <v>227.81666666666669</v>
      </c>
      <c r="K193" s="38">
        <v>229.73333333333338</v>
      </c>
      <c r="L193" s="38">
        <v>232.4666666666667</v>
      </c>
      <c r="M193" s="28">
        <v>227</v>
      </c>
      <c r="N193" s="28">
        <v>222.35</v>
      </c>
      <c r="O193" s="39">
        <v>81749250</v>
      </c>
      <c r="P193" s="40">
        <v>-1.8955002472391628E-3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885.3</v>
      </c>
      <c r="F194" s="37">
        <v>892.09999999999991</v>
      </c>
      <c r="G194" s="38">
        <v>871.29999999999984</v>
      </c>
      <c r="H194" s="38">
        <v>857.3</v>
      </c>
      <c r="I194" s="38">
        <v>836.49999999999989</v>
      </c>
      <c r="J194" s="38">
        <v>906.0999999999998</v>
      </c>
      <c r="K194" s="38">
        <v>926.9</v>
      </c>
      <c r="L194" s="38">
        <v>940.89999999999975</v>
      </c>
      <c r="M194" s="28">
        <v>912.9</v>
      </c>
      <c r="N194" s="28">
        <v>878.1</v>
      </c>
      <c r="O194" s="39">
        <v>32215850</v>
      </c>
      <c r="P194" s="40">
        <v>1.0679857601898641E-2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3007.25</v>
      </c>
      <c r="F195" s="37">
        <v>3002.0666666666671</v>
      </c>
      <c r="G195" s="38">
        <v>2969.1833333333343</v>
      </c>
      <c r="H195" s="38">
        <v>2931.1166666666672</v>
      </c>
      <c r="I195" s="38">
        <v>2898.2333333333345</v>
      </c>
      <c r="J195" s="38">
        <v>3040.1333333333341</v>
      </c>
      <c r="K195" s="38">
        <v>3073.0166666666664</v>
      </c>
      <c r="L195" s="38">
        <v>3111.0833333333339</v>
      </c>
      <c r="M195" s="28">
        <v>3034.95</v>
      </c>
      <c r="N195" s="28">
        <v>2964</v>
      </c>
      <c r="O195" s="39">
        <v>16162650</v>
      </c>
      <c r="P195" s="40">
        <v>9.0556637698531624E-3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947.2</v>
      </c>
      <c r="F196" s="37">
        <v>947.9</v>
      </c>
      <c r="G196" s="38">
        <v>936.65</v>
      </c>
      <c r="H196" s="38">
        <v>926.1</v>
      </c>
      <c r="I196" s="38">
        <v>914.85</v>
      </c>
      <c r="J196" s="38">
        <v>958.44999999999993</v>
      </c>
      <c r="K196" s="38">
        <v>969.69999999999993</v>
      </c>
      <c r="L196" s="38">
        <v>980.24999999999989</v>
      </c>
      <c r="M196" s="28">
        <v>959.15</v>
      </c>
      <c r="N196" s="28">
        <v>937.35</v>
      </c>
      <c r="O196" s="39">
        <v>24827400</v>
      </c>
      <c r="P196" s="40">
        <v>3.0056962792388803E-3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2190.5</v>
      </c>
      <c r="F197" s="37">
        <v>2173.6</v>
      </c>
      <c r="G197" s="38">
        <v>2152.7999999999997</v>
      </c>
      <c r="H197" s="38">
        <v>2115.1</v>
      </c>
      <c r="I197" s="38">
        <v>2094.2999999999997</v>
      </c>
      <c r="J197" s="38">
        <v>2211.2999999999997</v>
      </c>
      <c r="K197" s="38">
        <v>2232.1</v>
      </c>
      <c r="L197" s="38">
        <v>2269.7999999999997</v>
      </c>
      <c r="M197" s="28">
        <v>2194.4</v>
      </c>
      <c r="N197" s="28">
        <v>2135.9</v>
      </c>
      <c r="O197" s="39">
        <v>7525500</v>
      </c>
      <c r="P197" s="40">
        <v>-3.8382289520341173E-2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1523.65</v>
      </c>
      <c r="F198" s="37">
        <v>1517.3666666666668</v>
      </c>
      <c r="G198" s="38">
        <v>1506.7333333333336</v>
      </c>
      <c r="H198" s="38">
        <v>1489.8166666666668</v>
      </c>
      <c r="I198" s="38">
        <v>1479.1833333333336</v>
      </c>
      <c r="J198" s="38">
        <v>1534.2833333333335</v>
      </c>
      <c r="K198" s="38">
        <v>1544.9166666666667</v>
      </c>
      <c r="L198" s="38">
        <v>1561.8333333333335</v>
      </c>
      <c r="M198" s="28">
        <v>1528</v>
      </c>
      <c r="N198" s="28">
        <v>1500.45</v>
      </c>
      <c r="O198" s="39">
        <v>1938000</v>
      </c>
      <c r="P198" s="40">
        <v>3.4427542033626898E-2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495.85</v>
      </c>
      <c r="F199" s="37">
        <v>493.2833333333333</v>
      </c>
      <c r="G199" s="38">
        <v>489.61666666666662</v>
      </c>
      <c r="H199" s="38">
        <v>483.38333333333333</v>
      </c>
      <c r="I199" s="38">
        <v>479.71666666666664</v>
      </c>
      <c r="J199" s="38">
        <v>499.51666666666659</v>
      </c>
      <c r="K199" s="38">
        <v>503.18333333333334</v>
      </c>
      <c r="L199" s="38">
        <v>509.41666666666657</v>
      </c>
      <c r="M199" s="28">
        <v>496.95</v>
      </c>
      <c r="N199" s="28">
        <v>487.05</v>
      </c>
      <c r="O199" s="39">
        <v>3642000</v>
      </c>
      <c r="P199" s="40">
        <v>3.0560271646859084E-2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1214.8499999999999</v>
      </c>
      <c r="F200" s="37">
        <v>1207.95</v>
      </c>
      <c r="G200" s="38">
        <v>1196.9000000000001</v>
      </c>
      <c r="H200" s="38">
        <v>1178.95</v>
      </c>
      <c r="I200" s="38">
        <v>1167.9000000000001</v>
      </c>
      <c r="J200" s="38">
        <v>1225.9000000000001</v>
      </c>
      <c r="K200" s="38">
        <v>1236.9499999999998</v>
      </c>
      <c r="L200" s="38">
        <v>1254.9000000000001</v>
      </c>
      <c r="M200" s="28">
        <v>1219</v>
      </c>
      <c r="N200" s="28">
        <v>1190</v>
      </c>
      <c r="O200" s="39">
        <v>4928550</v>
      </c>
      <c r="P200" s="40">
        <v>8.3061406110946298E-3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870.85</v>
      </c>
      <c r="F201" s="37">
        <v>860.80000000000007</v>
      </c>
      <c r="G201" s="38">
        <v>848.05000000000018</v>
      </c>
      <c r="H201" s="38">
        <v>825.25000000000011</v>
      </c>
      <c r="I201" s="38">
        <v>812.50000000000023</v>
      </c>
      <c r="J201" s="38">
        <v>883.60000000000014</v>
      </c>
      <c r="K201" s="38">
        <v>896.34999999999991</v>
      </c>
      <c r="L201" s="38">
        <v>919.15000000000009</v>
      </c>
      <c r="M201" s="28">
        <v>873.55</v>
      </c>
      <c r="N201" s="28">
        <v>838</v>
      </c>
      <c r="O201" s="39">
        <v>10745000</v>
      </c>
      <c r="P201" s="40">
        <v>6.9835517145246731E-2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1654.7</v>
      </c>
      <c r="F202" s="37">
        <v>1655.5666666666666</v>
      </c>
      <c r="G202" s="38">
        <v>1644.1333333333332</v>
      </c>
      <c r="H202" s="38">
        <v>1633.5666666666666</v>
      </c>
      <c r="I202" s="38">
        <v>1622.1333333333332</v>
      </c>
      <c r="J202" s="38">
        <v>1666.1333333333332</v>
      </c>
      <c r="K202" s="38">
        <v>1677.5666666666666</v>
      </c>
      <c r="L202" s="38">
        <v>1688.1333333333332</v>
      </c>
      <c r="M202" s="28">
        <v>1667</v>
      </c>
      <c r="N202" s="28">
        <v>1645</v>
      </c>
      <c r="O202" s="39">
        <v>1088400</v>
      </c>
      <c r="P202" s="40">
        <v>-2.5429799426934099E-2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5801.8</v>
      </c>
      <c r="F203" s="37">
        <v>5776.8499999999995</v>
      </c>
      <c r="G203" s="38">
        <v>5734.9999999999991</v>
      </c>
      <c r="H203" s="38">
        <v>5668.2</v>
      </c>
      <c r="I203" s="38">
        <v>5626.3499999999995</v>
      </c>
      <c r="J203" s="38">
        <v>5843.6499999999987</v>
      </c>
      <c r="K203" s="38">
        <v>5885.4999999999991</v>
      </c>
      <c r="L203" s="38">
        <v>5952.2999999999984</v>
      </c>
      <c r="M203" s="28">
        <v>5818.7</v>
      </c>
      <c r="N203" s="28">
        <v>5710.05</v>
      </c>
      <c r="O203" s="39">
        <v>2822500</v>
      </c>
      <c r="P203" s="40">
        <v>-7.7342239409386535E-3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661.95</v>
      </c>
      <c r="F204" s="37">
        <v>662.01666666666677</v>
      </c>
      <c r="G204" s="38">
        <v>655.68333333333351</v>
      </c>
      <c r="H204" s="38">
        <v>649.41666666666674</v>
      </c>
      <c r="I204" s="38">
        <v>643.08333333333348</v>
      </c>
      <c r="J204" s="38">
        <v>668.28333333333353</v>
      </c>
      <c r="K204" s="38">
        <v>674.61666666666679</v>
      </c>
      <c r="L204" s="38">
        <v>680.88333333333355</v>
      </c>
      <c r="M204" s="28">
        <v>668.35</v>
      </c>
      <c r="N204" s="28">
        <v>655.75</v>
      </c>
      <c r="O204" s="39">
        <v>21903700</v>
      </c>
      <c r="P204" s="40">
        <v>4.6508854570389366E-3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228.05</v>
      </c>
      <c r="F205" s="37">
        <v>228.1</v>
      </c>
      <c r="G205" s="38">
        <v>225.2</v>
      </c>
      <c r="H205" s="38">
        <v>222.35</v>
      </c>
      <c r="I205" s="38">
        <v>219.45</v>
      </c>
      <c r="J205" s="38">
        <v>230.95</v>
      </c>
      <c r="K205" s="38">
        <v>233.85000000000002</v>
      </c>
      <c r="L205" s="38">
        <v>236.7</v>
      </c>
      <c r="M205" s="28">
        <v>231</v>
      </c>
      <c r="N205" s="28">
        <v>225.25</v>
      </c>
      <c r="O205" s="39">
        <v>56790450</v>
      </c>
      <c r="P205" s="40">
        <v>-8.7387046155511065E-3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982.9</v>
      </c>
      <c r="F206" s="37">
        <v>982.30000000000007</v>
      </c>
      <c r="G206" s="38">
        <v>972.70000000000016</v>
      </c>
      <c r="H206" s="38">
        <v>962.50000000000011</v>
      </c>
      <c r="I206" s="38">
        <v>952.9000000000002</v>
      </c>
      <c r="J206" s="38">
        <v>992.50000000000011</v>
      </c>
      <c r="K206" s="38">
        <v>1002.1</v>
      </c>
      <c r="L206" s="38">
        <v>1012.3000000000001</v>
      </c>
      <c r="M206" s="28">
        <v>991.9</v>
      </c>
      <c r="N206" s="28">
        <v>972.1</v>
      </c>
      <c r="O206" s="39">
        <v>4799500</v>
      </c>
      <c r="P206" s="40">
        <v>3.1374234447190286E-2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1699.8</v>
      </c>
      <c r="F207" s="37">
        <v>1692.9000000000003</v>
      </c>
      <c r="G207" s="38">
        <v>1679.8000000000006</v>
      </c>
      <c r="H207" s="38">
        <v>1659.8000000000004</v>
      </c>
      <c r="I207" s="38">
        <v>1646.7000000000007</v>
      </c>
      <c r="J207" s="38">
        <v>1712.9000000000005</v>
      </c>
      <c r="K207" s="38">
        <v>1726.0000000000005</v>
      </c>
      <c r="L207" s="38">
        <v>1746.0000000000005</v>
      </c>
      <c r="M207" s="28">
        <v>1706</v>
      </c>
      <c r="N207" s="28">
        <v>1672.9</v>
      </c>
      <c r="O207" s="39">
        <v>586250</v>
      </c>
      <c r="P207" s="40">
        <v>0.10052562417871222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395.4</v>
      </c>
      <c r="F208" s="37">
        <v>397.26666666666665</v>
      </c>
      <c r="G208" s="38">
        <v>389.7833333333333</v>
      </c>
      <c r="H208" s="38">
        <v>384.16666666666663</v>
      </c>
      <c r="I208" s="38">
        <v>376.68333333333328</v>
      </c>
      <c r="J208" s="38">
        <v>402.88333333333333</v>
      </c>
      <c r="K208" s="38">
        <v>410.36666666666667</v>
      </c>
      <c r="L208" s="38">
        <v>415.98333333333335</v>
      </c>
      <c r="M208" s="28">
        <v>404.75</v>
      </c>
      <c r="N208" s="28">
        <v>391.65</v>
      </c>
      <c r="O208" s="39">
        <v>45675000</v>
      </c>
      <c r="P208" s="40">
        <v>6.1937643858547817E-2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225.05</v>
      </c>
      <c r="F209" s="37">
        <v>224.9666666666667</v>
      </c>
      <c r="G209" s="38">
        <v>222.88333333333338</v>
      </c>
      <c r="H209" s="38">
        <v>220.7166666666667</v>
      </c>
      <c r="I209" s="38">
        <v>218.63333333333338</v>
      </c>
      <c r="J209" s="38">
        <v>227.13333333333338</v>
      </c>
      <c r="K209" s="38">
        <v>229.2166666666667</v>
      </c>
      <c r="L209" s="38">
        <v>231.38333333333338</v>
      </c>
      <c r="M209" s="28">
        <v>227.05</v>
      </c>
      <c r="N209" s="28">
        <v>222.8</v>
      </c>
      <c r="O209" s="39">
        <v>79002000</v>
      </c>
      <c r="P209" s="40">
        <v>-1.6302081358759526E-3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370</v>
      </c>
      <c r="F210" s="37">
        <v>370.7833333333333</v>
      </c>
      <c r="G210" s="38">
        <v>366.76666666666659</v>
      </c>
      <c r="H210" s="38">
        <v>363.5333333333333</v>
      </c>
      <c r="I210" s="38">
        <v>359.51666666666659</v>
      </c>
      <c r="J210" s="38">
        <v>374.01666666666659</v>
      </c>
      <c r="K210" s="38">
        <v>378.03333333333325</v>
      </c>
      <c r="L210" s="38">
        <v>381.26666666666659</v>
      </c>
      <c r="M210" s="28">
        <v>374.8</v>
      </c>
      <c r="N210" s="28">
        <v>367.55</v>
      </c>
      <c r="O210" s="39">
        <v>12007800</v>
      </c>
      <c r="P210" s="40">
        <v>1.0298349235196123E-2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8" t="s">
        <v>16</v>
      </c>
      <c r="B8" s="460"/>
      <c r="C8" s="464" t="s">
        <v>20</v>
      </c>
      <c r="D8" s="464" t="s">
        <v>21</v>
      </c>
      <c r="E8" s="455" t="s">
        <v>22</v>
      </c>
      <c r="F8" s="456"/>
      <c r="G8" s="457"/>
      <c r="H8" s="455" t="s">
        <v>23</v>
      </c>
      <c r="I8" s="456"/>
      <c r="J8" s="457"/>
      <c r="K8" s="23"/>
      <c r="L8" s="50"/>
      <c r="M8" s="50"/>
      <c r="N8" s="1"/>
      <c r="O8" s="1"/>
    </row>
    <row r="9" spans="1:15" ht="36" customHeight="1">
      <c r="A9" s="462"/>
      <c r="B9" s="463"/>
      <c r="C9" s="463"/>
      <c r="D9" s="4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16049.2</v>
      </c>
      <c r="D10" s="32">
        <v>16014.483333333332</v>
      </c>
      <c r="E10" s="32">
        <v>15962.016666666663</v>
      </c>
      <c r="F10" s="32">
        <v>15874.83333333333</v>
      </c>
      <c r="G10" s="32">
        <v>15822.366666666661</v>
      </c>
      <c r="H10" s="32">
        <v>16101.666666666664</v>
      </c>
      <c r="I10" s="32">
        <v>16154.133333333335</v>
      </c>
      <c r="J10" s="32">
        <v>16241.316666666666</v>
      </c>
      <c r="K10" s="34">
        <v>16066.95</v>
      </c>
      <c r="L10" s="34">
        <v>15927.3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34682.65</v>
      </c>
      <c r="D11" s="37">
        <v>34682.166666666664</v>
      </c>
      <c r="E11" s="37">
        <v>34464.383333333331</v>
      </c>
      <c r="F11" s="37">
        <v>34246.116666666669</v>
      </c>
      <c r="G11" s="37">
        <v>34028.333333333336</v>
      </c>
      <c r="H11" s="37">
        <v>34900.433333333327</v>
      </c>
      <c r="I11" s="37">
        <v>35118.216666666667</v>
      </c>
      <c r="J11" s="37">
        <v>35336.483333333323</v>
      </c>
      <c r="K11" s="28">
        <v>34899.949999999997</v>
      </c>
      <c r="L11" s="28">
        <v>34463.9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2403.75</v>
      </c>
      <c r="D12" s="37">
        <v>2403.3666666666668</v>
      </c>
      <c r="E12" s="37">
        <v>2386.2333333333336</v>
      </c>
      <c r="F12" s="37">
        <v>2368.7166666666667</v>
      </c>
      <c r="G12" s="37">
        <v>2351.5833333333335</v>
      </c>
      <c r="H12" s="37">
        <v>2420.8833333333337</v>
      </c>
      <c r="I12" s="37">
        <v>2438.0166666666669</v>
      </c>
      <c r="J12" s="37">
        <v>2455.5333333333338</v>
      </c>
      <c r="K12" s="28">
        <v>2420.5</v>
      </c>
      <c r="L12" s="28">
        <v>2385.85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4661.6499999999996</v>
      </c>
      <c r="D13" s="37">
        <v>4654.833333333333</v>
      </c>
      <c r="E13" s="37">
        <v>4641.5166666666664</v>
      </c>
      <c r="F13" s="37">
        <v>4621.3833333333332</v>
      </c>
      <c r="G13" s="37">
        <v>4608.0666666666666</v>
      </c>
      <c r="H13" s="37">
        <v>4674.9666666666662</v>
      </c>
      <c r="I13" s="37">
        <v>4688.2833333333338</v>
      </c>
      <c r="J13" s="37">
        <v>4708.4166666666661</v>
      </c>
      <c r="K13" s="28">
        <v>4668.1499999999996</v>
      </c>
      <c r="L13" s="28">
        <v>4634.7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26484.7</v>
      </c>
      <c r="D14" s="37">
        <v>26469.366666666669</v>
      </c>
      <c r="E14" s="37">
        <v>26204.733333333337</v>
      </c>
      <c r="F14" s="37">
        <v>25924.76666666667</v>
      </c>
      <c r="G14" s="37">
        <v>25660.133333333339</v>
      </c>
      <c r="H14" s="37">
        <v>26749.333333333336</v>
      </c>
      <c r="I14" s="37">
        <v>27013.966666666667</v>
      </c>
      <c r="J14" s="37">
        <v>27293.933333333334</v>
      </c>
      <c r="K14" s="28">
        <v>26734</v>
      </c>
      <c r="L14" s="28">
        <v>26189.4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3803.85</v>
      </c>
      <c r="D15" s="37">
        <v>3802.1833333333329</v>
      </c>
      <c r="E15" s="37">
        <v>3779.7166666666658</v>
      </c>
      <c r="F15" s="37">
        <v>3755.583333333333</v>
      </c>
      <c r="G15" s="37">
        <v>3733.1166666666659</v>
      </c>
      <c r="H15" s="37">
        <v>3826.3166666666657</v>
      </c>
      <c r="I15" s="37">
        <v>3848.7833333333328</v>
      </c>
      <c r="J15" s="37">
        <v>3872.9166666666656</v>
      </c>
      <c r="K15" s="28">
        <v>3824.65</v>
      </c>
      <c r="L15" s="28">
        <v>3778.05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7716.75</v>
      </c>
      <c r="D16" s="37">
        <v>7698.1833333333343</v>
      </c>
      <c r="E16" s="37">
        <v>7669.9166666666688</v>
      </c>
      <c r="F16" s="37">
        <v>7623.0833333333348</v>
      </c>
      <c r="G16" s="37">
        <v>7594.8166666666693</v>
      </c>
      <c r="H16" s="37">
        <v>7745.0166666666682</v>
      </c>
      <c r="I16" s="37">
        <v>7773.2833333333347</v>
      </c>
      <c r="J16" s="37">
        <v>7820.1166666666677</v>
      </c>
      <c r="K16" s="28">
        <v>7726.45</v>
      </c>
      <c r="L16" s="28">
        <v>7651.35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2559.4499999999998</v>
      </c>
      <c r="D17" s="37">
        <v>2551.8666666666668</v>
      </c>
      <c r="E17" s="37">
        <v>2528.5833333333335</v>
      </c>
      <c r="F17" s="37">
        <v>2497.7166666666667</v>
      </c>
      <c r="G17" s="37">
        <v>2474.4333333333334</v>
      </c>
      <c r="H17" s="37">
        <v>2582.7333333333336</v>
      </c>
      <c r="I17" s="37">
        <v>2606.0166666666664</v>
      </c>
      <c r="J17" s="37">
        <v>2636.8833333333337</v>
      </c>
      <c r="K17" s="28">
        <v>2575.15</v>
      </c>
      <c r="L17" s="28">
        <v>2521</v>
      </c>
      <c r="M17" s="28">
        <v>3.8949600000000002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2140.35</v>
      </c>
      <c r="D18" s="37">
        <v>2136.7833333333333</v>
      </c>
      <c r="E18" s="37">
        <v>2114.5666666666666</v>
      </c>
      <c r="F18" s="37">
        <v>2088.7833333333333</v>
      </c>
      <c r="G18" s="37">
        <v>2066.5666666666666</v>
      </c>
      <c r="H18" s="37">
        <v>2162.5666666666666</v>
      </c>
      <c r="I18" s="37">
        <v>2184.7833333333328</v>
      </c>
      <c r="J18" s="37">
        <v>2210.5666666666666</v>
      </c>
      <c r="K18" s="28">
        <v>2159</v>
      </c>
      <c r="L18" s="28">
        <v>2111</v>
      </c>
      <c r="M18" s="28">
        <v>10.047980000000001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550.15</v>
      </c>
      <c r="D19" s="37">
        <v>549.36666666666667</v>
      </c>
      <c r="E19" s="37">
        <v>539.7833333333333</v>
      </c>
      <c r="F19" s="37">
        <v>529.41666666666663</v>
      </c>
      <c r="G19" s="37">
        <v>519.83333333333326</v>
      </c>
      <c r="H19" s="37">
        <v>559.73333333333335</v>
      </c>
      <c r="I19" s="37">
        <v>569.31666666666661</v>
      </c>
      <c r="J19" s="37">
        <v>579.68333333333339</v>
      </c>
      <c r="K19" s="28">
        <v>558.95000000000005</v>
      </c>
      <c r="L19" s="28">
        <v>539</v>
      </c>
      <c r="M19" s="28">
        <v>20.262029999999999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19746.95</v>
      </c>
      <c r="D20" s="37">
        <v>19678.983333333334</v>
      </c>
      <c r="E20" s="37">
        <v>19578.016666666666</v>
      </c>
      <c r="F20" s="37">
        <v>19409.083333333332</v>
      </c>
      <c r="G20" s="37">
        <v>19308.116666666665</v>
      </c>
      <c r="H20" s="37">
        <v>19847.916666666668</v>
      </c>
      <c r="I20" s="37">
        <v>19948.883333333335</v>
      </c>
      <c r="J20" s="37">
        <v>20117.816666666669</v>
      </c>
      <c r="K20" s="28">
        <v>19779.95</v>
      </c>
      <c r="L20" s="28">
        <v>19510.05</v>
      </c>
      <c r="M20" s="28">
        <v>6.9419999999999996E-2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2405.25</v>
      </c>
      <c r="D21" s="37">
        <v>2401.7333333333331</v>
      </c>
      <c r="E21" s="37">
        <v>2380.5166666666664</v>
      </c>
      <c r="F21" s="37">
        <v>2355.7833333333333</v>
      </c>
      <c r="G21" s="37">
        <v>2334.5666666666666</v>
      </c>
      <c r="H21" s="37">
        <v>2426.4666666666662</v>
      </c>
      <c r="I21" s="37">
        <v>2447.6833333333325</v>
      </c>
      <c r="J21" s="37">
        <v>2472.4166666666661</v>
      </c>
      <c r="K21" s="28">
        <v>2422.9499999999998</v>
      </c>
      <c r="L21" s="28">
        <v>2377</v>
      </c>
      <c r="M21" s="28">
        <v>11.69788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2072.65</v>
      </c>
      <c r="D22" s="37">
        <v>2090.6166666666663</v>
      </c>
      <c r="E22" s="37">
        <v>2006.2333333333327</v>
      </c>
      <c r="F22" s="37">
        <v>1939.8166666666664</v>
      </c>
      <c r="G22" s="37">
        <v>1855.4333333333327</v>
      </c>
      <c r="H22" s="37">
        <v>2157.0333333333328</v>
      </c>
      <c r="I22" s="37">
        <v>2241.416666666667</v>
      </c>
      <c r="J22" s="37">
        <v>2307.8333333333326</v>
      </c>
      <c r="K22" s="28">
        <v>2175</v>
      </c>
      <c r="L22" s="28">
        <v>2024.2</v>
      </c>
      <c r="M22" s="28">
        <v>163.01849999999999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730.9</v>
      </c>
      <c r="D23" s="37">
        <v>731.81666666666661</v>
      </c>
      <c r="E23" s="37">
        <v>725.18333333333317</v>
      </c>
      <c r="F23" s="37">
        <v>719.46666666666658</v>
      </c>
      <c r="G23" s="37">
        <v>712.83333333333314</v>
      </c>
      <c r="H23" s="37">
        <v>737.53333333333319</v>
      </c>
      <c r="I23" s="37">
        <v>744.16666666666663</v>
      </c>
      <c r="J23" s="37">
        <v>749.88333333333321</v>
      </c>
      <c r="K23" s="28">
        <v>738.45</v>
      </c>
      <c r="L23" s="28">
        <v>726.1</v>
      </c>
      <c r="M23" s="28">
        <v>41.273809999999997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2807.7</v>
      </c>
      <c r="D24" s="37">
        <v>2795.4666666666672</v>
      </c>
      <c r="E24" s="37">
        <v>2743.2833333333342</v>
      </c>
      <c r="F24" s="37">
        <v>2678.8666666666672</v>
      </c>
      <c r="G24" s="37">
        <v>2626.6833333333343</v>
      </c>
      <c r="H24" s="37">
        <v>2859.8833333333341</v>
      </c>
      <c r="I24" s="37">
        <v>2912.0666666666666</v>
      </c>
      <c r="J24" s="37">
        <v>2976.483333333334</v>
      </c>
      <c r="K24" s="28">
        <v>2847.65</v>
      </c>
      <c r="L24" s="28">
        <v>2731.05</v>
      </c>
      <c r="M24" s="28">
        <v>5.7256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2889.35</v>
      </c>
      <c r="D25" s="37">
        <v>2915.15</v>
      </c>
      <c r="E25" s="37">
        <v>2815.3</v>
      </c>
      <c r="F25" s="37">
        <v>2741.25</v>
      </c>
      <c r="G25" s="37">
        <v>2641.4</v>
      </c>
      <c r="H25" s="37">
        <v>2989.2000000000003</v>
      </c>
      <c r="I25" s="37">
        <v>3089.0499999999997</v>
      </c>
      <c r="J25" s="37">
        <v>3163.1000000000004</v>
      </c>
      <c r="K25" s="28">
        <v>3015</v>
      </c>
      <c r="L25" s="28">
        <v>2841.1</v>
      </c>
      <c r="M25" s="28">
        <v>7.5285000000000002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92.2</v>
      </c>
      <c r="D26" s="37">
        <v>91.766666666666666</v>
      </c>
      <c r="E26" s="37">
        <v>91.133333333333326</v>
      </c>
      <c r="F26" s="37">
        <v>90.066666666666663</v>
      </c>
      <c r="G26" s="37">
        <v>89.433333333333323</v>
      </c>
      <c r="H26" s="37">
        <v>92.833333333333329</v>
      </c>
      <c r="I26" s="37">
        <v>93.466666666666683</v>
      </c>
      <c r="J26" s="37">
        <v>94.533333333333331</v>
      </c>
      <c r="K26" s="28">
        <v>92.4</v>
      </c>
      <c r="L26" s="28">
        <v>90.7</v>
      </c>
      <c r="M26" s="28">
        <v>9.2287300000000005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254.65</v>
      </c>
      <c r="D27" s="37">
        <v>254.65</v>
      </c>
      <c r="E27" s="37">
        <v>251.45</v>
      </c>
      <c r="F27" s="37">
        <v>248.24999999999997</v>
      </c>
      <c r="G27" s="37">
        <v>245.04999999999995</v>
      </c>
      <c r="H27" s="37">
        <v>257.85000000000002</v>
      </c>
      <c r="I27" s="37">
        <v>261.05</v>
      </c>
      <c r="J27" s="37">
        <v>264.25000000000006</v>
      </c>
      <c r="K27" s="28">
        <v>257.85000000000002</v>
      </c>
      <c r="L27" s="28">
        <v>251.45</v>
      </c>
      <c r="M27" s="28">
        <v>7.2107299999999999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703.3</v>
      </c>
      <c r="D28" s="37">
        <v>705.1</v>
      </c>
      <c r="E28" s="37">
        <v>698.2</v>
      </c>
      <c r="F28" s="37">
        <v>693.1</v>
      </c>
      <c r="G28" s="37">
        <v>686.2</v>
      </c>
      <c r="H28" s="37">
        <v>710.2</v>
      </c>
      <c r="I28" s="37">
        <v>717.09999999999991</v>
      </c>
      <c r="J28" s="37">
        <v>722.2</v>
      </c>
      <c r="K28" s="28">
        <v>712</v>
      </c>
      <c r="L28" s="28">
        <v>700</v>
      </c>
      <c r="M28" s="28">
        <v>0.41392000000000001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3211.95</v>
      </c>
      <c r="D29" s="37">
        <v>3223.3833333333332</v>
      </c>
      <c r="E29" s="37">
        <v>3181.7666666666664</v>
      </c>
      <c r="F29" s="37">
        <v>3151.583333333333</v>
      </c>
      <c r="G29" s="37">
        <v>3109.9666666666662</v>
      </c>
      <c r="H29" s="37">
        <v>3253.5666666666666</v>
      </c>
      <c r="I29" s="37">
        <v>3295.1833333333334</v>
      </c>
      <c r="J29" s="37">
        <v>3325.3666666666668</v>
      </c>
      <c r="K29" s="28">
        <v>3265</v>
      </c>
      <c r="L29" s="28">
        <v>3193.2</v>
      </c>
      <c r="M29" s="28">
        <v>2.6197900000000001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369.15</v>
      </c>
      <c r="D30" s="37">
        <v>369.48333333333335</v>
      </c>
      <c r="E30" s="37">
        <v>367.66666666666669</v>
      </c>
      <c r="F30" s="37">
        <v>366.18333333333334</v>
      </c>
      <c r="G30" s="37">
        <v>364.36666666666667</v>
      </c>
      <c r="H30" s="37">
        <v>370.9666666666667</v>
      </c>
      <c r="I30" s="37">
        <v>372.7833333333333</v>
      </c>
      <c r="J30" s="37">
        <v>374.26666666666671</v>
      </c>
      <c r="K30" s="28">
        <v>371.3</v>
      </c>
      <c r="L30" s="28">
        <v>368</v>
      </c>
      <c r="M30" s="28">
        <v>38.565339999999999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3931.7</v>
      </c>
      <c r="D31" s="37">
        <v>3916.9</v>
      </c>
      <c r="E31" s="37">
        <v>3889.8</v>
      </c>
      <c r="F31" s="37">
        <v>3847.9</v>
      </c>
      <c r="G31" s="37">
        <v>3820.8</v>
      </c>
      <c r="H31" s="37">
        <v>3958.8</v>
      </c>
      <c r="I31" s="37">
        <v>3985.8999999999996</v>
      </c>
      <c r="J31" s="37">
        <v>4027.8</v>
      </c>
      <c r="K31" s="28">
        <v>3944</v>
      </c>
      <c r="L31" s="28">
        <v>3875</v>
      </c>
      <c r="M31" s="28">
        <v>3.1864499999999998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211.15</v>
      </c>
      <c r="D32" s="37">
        <v>210</v>
      </c>
      <c r="E32" s="37">
        <v>208.15</v>
      </c>
      <c r="F32" s="37">
        <v>205.15</v>
      </c>
      <c r="G32" s="37">
        <v>203.3</v>
      </c>
      <c r="H32" s="37">
        <v>213</v>
      </c>
      <c r="I32" s="37">
        <v>214.85000000000002</v>
      </c>
      <c r="J32" s="37">
        <v>217.85</v>
      </c>
      <c r="K32" s="28">
        <v>211.85</v>
      </c>
      <c r="L32" s="28">
        <v>207</v>
      </c>
      <c r="M32" s="28">
        <v>25.346630000000001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144.94999999999999</v>
      </c>
      <c r="D33" s="37">
        <v>144.01666666666668</v>
      </c>
      <c r="E33" s="37">
        <v>142.63333333333335</v>
      </c>
      <c r="F33" s="37">
        <v>140.31666666666666</v>
      </c>
      <c r="G33" s="37">
        <v>138.93333333333334</v>
      </c>
      <c r="H33" s="37">
        <v>146.33333333333337</v>
      </c>
      <c r="I33" s="37">
        <v>147.7166666666667</v>
      </c>
      <c r="J33" s="37">
        <v>150.03333333333339</v>
      </c>
      <c r="K33" s="28">
        <v>145.4</v>
      </c>
      <c r="L33" s="28">
        <v>141.69999999999999</v>
      </c>
      <c r="M33" s="28">
        <v>92.899349999999998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2978.15</v>
      </c>
      <c r="D34" s="37">
        <v>2967.8666666666663</v>
      </c>
      <c r="E34" s="37">
        <v>2950.7333333333327</v>
      </c>
      <c r="F34" s="37">
        <v>2923.3166666666662</v>
      </c>
      <c r="G34" s="37">
        <v>2906.1833333333325</v>
      </c>
      <c r="H34" s="37">
        <v>2995.2833333333328</v>
      </c>
      <c r="I34" s="37">
        <v>3012.416666666667</v>
      </c>
      <c r="J34" s="37">
        <v>3039.833333333333</v>
      </c>
      <c r="K34" s="28">
        <v>2985</v>
      </c>
      <c r="L34" s="28">
        <v>2940.45</v>
      </c>
      <c r="M34" s="28">
        <v>16.680060000000001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1787.55</v>
      </c>
      <c r="D35" s="37">
        <v>1779.9333333333334</v>
      </c>
      <c r="E35" s="37">
        <v>1766.8166666666668</v>
      </c>
      <c r="F35" s="37">
        <v>1746.0833333333335</v>
      </c>
      <c r="G35" s="37">
        <v>1732.9666666666669</v>
      </c>
      <c r="H35" s="37">
        <v>1800.6666666666667</v>
      </c>
      <c r="I35" s="37">
        <v>1813.7833333333335</v>
      </c>
      <c r="J35" s="37">
        <v>1834.5166666666667</v>
      </c>
      <c r="K35" s="28">
        <v>1793.05</v>
      </c>
      <c r="L35" s="28">
        <v>1759.2</v>
      </c>
      <c r="M35" s="28">
        <v>1.34074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548.75</v>
      </c>
      <c r="D36" s="37">
        <v>550.75</v>
      </c>
      <c r="E36" s="37">
        <v>543.70000000000005</v>
      </c>
      <c r="F36" s="37">
        <v>538.65000000000009</v>
      </c>
      <c r="G36" s="37">
        <v>531.60000000000014</v>
      </c>
      <c r="H36" s="37">
        <v>555.79999999999995</v>
      </c>
      <c r="I36" s="37">
        <v>562.84999999999991</v>
      </c>
      <c r="J36" s="37">
        <v>567.89999999999986</v>
      </c>
      <c r="K36" s="28">
        <v>557.79999999999995</v>
      </c>
      <c r="L36" s="28">
        <v>545.70000000000005</v>
      </c>
      <c r="M36" s="28">
        <v>7.7264799999999996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3926.8</v>
      </c>
      <c r="D37" s="37">
        <v>3918.2333333333336</v>
      </c>
      <c r="E37" s="37">
        <v>3896.5666666666671</v>
      </c>
      <c r="F37" s="37">
        <v>3866.3333333333335</v>
      </c>
      <c r="G37" s="37">
        <v>3844.666666666667</v>
      </c>
      <c r="H37" s="37">
        <v>3948.4666666666672</v>
      </c>
      <c r="I37" s="37">
        <v>3970.1333333333332</v>
      </c>
      <c r="J37" s="37">
        <v>4000.3666666666672</v>
      </c>
      <c r="K37" s="28">
        <v>3939.9</v>
      </c>
      <c r="L37" s="28">
        <v>3888</v>
      </c>
      <c r="M37" s="28">
        <v>1.94371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662.2</v>
      </c>
      <c r="D38" s="37">
        <v>665.16666666666663</v>
      </c>
      <c r="E38" s="37">
        <v>656.13333333333321</v>
      </c>
      <c r="F38" s="37">
        <v>650.06666666666661</v>
      </c>
      <c r="G38" s="37">
        <v>641.03333333333319</v>
      </c>
      <c r="H38" s="37">
        <v>671.23333333333323</v>
      </c>
      <c r="I38" s="37">
        <v>680.26666666666677</v>
      </c>
      <c r="J38" s="37">
        <v>686.33333333333326</v>
      </c>
      <c r="K38" s="28">
        <v>674.2</v>
      </c>
      <c r="L38" s="28">
        <v>659.1</v>
      </c>
      <c r="M38" s="28">
        <v>60.150570000000002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3913.35</v>
      </c>
      <c r="D39" s="37">
        <v>3897.7833333333333</v>
      </c>
      <c r="E39" s="37">
        <v>3876.5666666666666</v>
      </c>
      <c r="F39" s="37">
        <v>3839.7833333333333</v>
      </c>
      <c r="G39" s="37">
        <v>3818.5666666666666</v>
      </c>
      <c r="H39" s="37">
        <v>3934.5666666666666</v>
      </c>
      <c r="I39" s="37">
        <v>3955.7833333333328</v>
      </c>
      <c r="J39" s="37">
        <v>3992.5666666666666</v>
      </c>
      <c r="K39" s="28">
        <v>3919</v>
      </c>
      <c r="L39" s="28">
        <v>3861</v>
      </c>
      <c r="M39" s="28">
        <v>2.8172999999999999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5915.2</v>
      </c>
      <c r="D40" s="37">
        <v>5885.4333333333343</v>
      </c>
      <c r="E40" s="37">
        <v>5842.6166666666686</v>
      </c>
      <c r="F40" s="37">
        <v>5770.0333333333347</v>
      </c>
      <c r="G40" s="37">
        <v>5727.216666666669</v>
      </c>
      <c r="H40" s="37">
        <v>5958.0166666666682</v>
      </c>
      <c r="I40" s="37">
        <v>6000.8333333333339</v>
      </c>
      <c r="J40" s="37">
        <v>6073.4166666666679</v>
      </c>
      <c r="K40" s="28">
        <v>5928.25</v>
      </c>
      <c r="L40" s="28">
        <v>5812.85</v>
      </c>
      <c r="M40" s="28">
        <v>5.6985900000000003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11840.25</v>
      </c>
      <c r="D41" s="37">
        <v>11797.016666666668</v>
      </c>
      <c r="E41" s="37">
        <v>11723.233333333337</v>
      </c>
      <c r="F41" s="37">
        <v>11606.216666666669</v>
      </c>
      <c r="G41" s="37">
        <v>11532.433333333338</v>
      </c>
      <c r="H41" s="37">
        <v>11914.033333333336</v>
      </c>
      <c r="I41" s="37">
        <v>11987.816666666666</v>
      </c>
      <c r="J41" s="37">
        <v>12104.833333333336</v>
      </c>
      <c r="K41" s="28">
        <v>11870.8</v>
      </c>
      <c r="L41" s="28">
        <v>11680</v>
      </c>
      <c r="M41" s="28">
        <v>1.7110399999999999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4753.45</v>
      </c>
      <c r="D42" s="37">
        <v>4761.4333333333334</v>
      </c>
      <c r="E42" s="37">
        <v>4718.0166666666664</v>
      </c>
      <c r="F42" s="37">
        <v>4682.583333333333</v>
      </c>
      <c r="G42" s="37">
        <v>4639.1666666666661</v>
      </c>
      <c r="H42" s="37">
        <v>4796.8666666666668</v>
      </c>
      <c r="I42" s="37">
        <v>4840.2833333333328</v>
      </c>
      <c r="J42" s="37">
        <v>4875.7166666666672</v>
      </c>
      <c r="K42" s="28">
        <v>4804.8500000000004</v>
      </c>
      <c r="L42" s="28">
        <v>4726</v>
      </c>
      <c r="M42" s="28">
        <v>9.6479999999999996E-2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2294.5500000000002</v>
      </c>
      <c r="D43" s="37">
        <v>2292.8333333333335</v>
      </c>
      <c r="E43" s="37">
        <v>2284.1166666666668</v>
      </c>
      <c r="F43" s="37">
        <v>2273.6833333333334</v>
      </c>
      <c r="G43" s="37">
        <v>2264.9666666666667</v>
      </c>
      <c r="H43" s="37">
        <v>2303.2666666666669</v>
      </c>
      <c r="I43" s="37">
        <v>2311.9833333333331</v>
      </c>
      <c r="J43" s="37">
        <v>2322.416666666667</v>
      </c>
      <c r="K43" s="28">
        <v>2301.5500000000002</v>
      </c>
      <c r="L43" s="28">
        <v>2282.4</v>
      </c>
      <c r="M43" s="28">
        <v>1.4856799999999999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270.3</v>
      </c>
      <c r="D44" s="37">
        <v>271.96666666666664</v>
      </c>
      <c r="E44" s="37">
        <v>264.93333333333328</v>
      </c>
      <c r="F44" s="37">
        <v>259.56666666666666</v>
      </c>
      <c r="G44" s="37">
        <v>252.5333333333333</v>
      </c>
      <c r="H44" s="37">
        <v>277.33333333333326</v>
      </c>
      <c r="I44" s="37">
        <v>284.36666666666667</v>
      </c>
      <c r="J44" s="37">
        <v>289.73333333333323</v>
      </c>
      <c r="K44" s="28">
        <v>279</v>
      </c>
      <c r="L44" s="28">
        <v>266.60000000000002</v>
      </c>
      <c r="M44" s="28">
        <v>42.381619999999998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104.05</v>
      </c>
      <c r="D45" s="37">
        <v>104.58333333333333</v>
      </c>
      <c r="E45" s="37">
        <v>102.76666666666665</v>
      </c>
      <c r="F45" s="37">
        <v>101.48333333333332</v>
      </c>
      <c r="G45" s="37">
        <v>99.666666666666643</v>
      </c>
      <c r="H45" s="37">
        <v>105.86666666666666</v>
      </c>
      <c r="I45" s="37">
        <v>107.68333333333335</v>
      </c>
      <c r="J45" s="37">
        <v>108.96666666666667</v>
      </c>
      <c r="K45" s="28">
        <v>106.4</v>
      </c>
      <c r="L45" s="28">
        <v>103.3</v>
      </c>
      <c r="M45" s="28">
        <v>150.17787999999999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45.6</v>
      </c>
      <c r="D46" s="37">
        <v>45.566666666666663</v>
      </c>
      <c r="E46" s="37">
        <v>45.133333333333326</v>
      </c>
      <c r="F46" s="37">
        <v>44.666666666666664</v>
      </c>
      <c r="G46" s="37">
        <v>44.233333333333327</v>
      </c>
      <c r="H46" s="37">
        <v>46.033333333333324</v>
      </c>
      <c r="I46" s="37">
        <v>46.466666666666661</v>
      </c>
      <c r="J46" s="37">
        <v>46.933333333333323</v>
      </c>
      <c r="K46" s="28">
        <v>46</v>
      </c>
      <c r="L46" s="28">
        <v>45.1</v>
      </c>
      <c r="M46" s="28">
        <v>7.90116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1812.5</v>
      </c>
      <c r="D47" s="37">
        <v>1806.6499999999999</v>
      </c>
      <c r="E47" s="37">
        <v>1795.8999999999996</v>
      </c>
      <c r="F47" s="37">
        <v>1779.2999999999997</v>
      </c>
      <c r="G47" s="37">
        <v>1768.5499999999995</v>
      </c>
      <c r="H47" s="37">
        <v>1823.2499999999998</v>
      </c>
      <c r="I47" s="37">
        <v>1834.0000000000002</v>
      </c>
      <c r="J47" s="37">
        <v>1850.6</v>
      </c>
      <c r="K47" s="28">
        <v>1817.4</v>
      </c>
      <c r="L47" s="28">
        <v>1790.05</v>
      </c>
      <c r="M47" s="28">
        <v>1.33256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573.65</v>
      </c>
      <c r="D48" s="37">
        <v>574.4</v>
      </c>
      <c r="E48" s="37">
        <v>566.44999999999993</v>
      </c>
      <c r="F48" s="37">
        <v>559.25</v>
      </c>
      <c r="G48" s="37">
        <v>551.29999999999995</v>
      </c>
      <c r="H48" s="37">
        <v>581.59999999999991</v>
      </c>
      <c r="I48" s="37">
        <v>589.54999999999995</v>
      </c>
      <c r="J48" s="37">
        <v>596.74999999999989</v>
      </c>
      <c r="K48" s="28">
        <v>582.35</v>
      </c>
      <c r="L48" s="28">
        <v>567.20000000000005</v>
      </c>
      <c r="M48" s="28">
        <v>11.14465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245.5</v>
      </c>
      <c r="D49" s="37">
        <v>243.20000000000002</v>
      </c>
      <c r="E49" s="37">
        <v>239.70000000000005</v>
      </c>
      <c r="F49" s="37">
        <v>233.90000000000003</v>
      </c>
      <c r="G49" s="37">
        <v>230.40000000000006</v>
      </c>
      <c r="H49" s="37">
        <v>249.00000000000003</v>
      </c>
      <c r="I49" s="37">
        <v>252.49999999999997</v>
      </c>
      <c r="J49" s="37">
        <v>258.3</v>
      </c>
      <c r="K49" s="28">
        <v>246.7</v>
      </c>
      <c r="L49" s="28">
        <v>237.4</v>
      </c>
      <c r="M49" s="28">
        <v>81.000349999999997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642.5</v>
      </c>
      <c r="D50" s="37">
        <v>647.31666666666661</v>
      </c>
      <c r="E50" s="37">
        <v>636.03333333333319</v>
      </c>
      <c r="F50" s="37">
        <v>629.56666666666661</v>
      </c>
      <c r="G50" s="37">
        <v>618.28333333333319</v>
      </c>
      <c r="H50" s="37">
        <v>653.78333333333319</v>
      </c>
      <c r="I50" s="37">
        <v>665.06666666666649</v>
      </c>
      <c r="J50" s="37">
        <v>671.53333333333319</v>
      </c>
      <c r="K50" s="28">
        <v>658.6</v>
      </c>
      <c r="L50" s="28">
        <v>640.85</v>
      </c>
      <c r="M50" s="28">
        <v>12.3248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49.55</v>
      </c>
      <c r="D51" s="37">
        <v>49.35</v>
      </c>
      <c r="E51" s="37">
        <v>49</v>
      </c>
      <c r="F51" s="37">
        <v>48.449999999999996</v>
      </c>
      <c r="G51" s="37">
        <v>48.099999999999994</v>
      </c>
      <c r="H51" s="37">
        <v>49.900000000000006</v>
      </c>
      <c r="I51" s="37">
        <v>50.250000000000014</v>
      </c>
      <c r="J51" s="37">
        <v>50.800000000000011</v>
      </c>
      <c r="K51" s="28">
        <v>49.7</v>
      </c>
      <c r="L51" s="28">
        <v>48.8</v>
      </c>
      <c r="M51" s="28">
        <v>147.33964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312.10000000000002</v>
      </c>
      <c r="D52" s="37">
        <v>310.45</v>
      </c>
      <c r="E52" s="37">
        <v>307.75</v>
      </c>
      <c r="F52" s="37">
        <v>303.40000000000003</v>
      </c>
      <c r="G52" s="37">
        <v>300.70000000000005</v>
      </c>
      <c r="H52" s="37">
        <v>314.79999999999995</v>
      </c>
      <c r="I52" s="37">
        <v>317.49999999999989</v>
      </c>
      <c r="J52" s="37">
        <v>321.84999999999991</v>
      </c>
      <c r="K52" s="28">
        <v>313.14999999999998</v>
      </c>
      <c r="L52" s="28">
        <v>306.10000000000002</v>
      </c>
      <c r="M52" s="28">
        <v>50.121769999999998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651.79999999999995</v>
      </c>
      <c r="D53" s="37">
        <v>650.85</v>
      </c>
      <c r="E53" s="37">
        <v>644.20000000000005</v>
      </c>
      <c r="F53" s="37">
        <v>636.6</v>
      </c>
      <c r="G53" s="37">
        <v>629.95000000000005</v>
      </c>
      <c r="H53" s="37">
        <v>658.45</v>
      </c>
      <c r="I53" s="37">
        <v>665.09999999999991</v>
      </c>
      <c r="J53" s="37">
        <v>672.7</v>
      </c>
      <c r="K53" s="28">
        <v>657.5</v>
      </c>
      <c r="L53" s="28">
        <v>643.25</v>
      </c>
      <c r="M53" s="28">
        <v>55.67877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332.4</v>
      </c>
      <c r="D54" s="37">
        <v>332.29999999999995</v>
      </c>
      <c r="E54" s="37">
        <v>330.14999999999992</v>
      </c>
      <c r="F54" s="37">
        <v>327.9</v>
      </c>
      <c r="G54" s="37">
        <v>325.74999999999994</v>
      </c>
      <c r="H54" s="37">
        <v>334.5499999999999</v>
      </c>
      <c r="I54" s="37">
        <v>336.7</v>
      </c>
      <c r="J54" s="37">
        <v>338.94999999999987</v>
      </c>
      <c r="K54" s="28">
        <v>334.45</v>
      </c>
      <c r="L54" s="28">
        <v>330.05</v>
      </c>
      <c r="M54" s="28">
        <v>7.4079699999999997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16434.349999999999</v>
      </c>
      <c r="D55" s="37">
        <v>16322.85</v>
      </c>
      <c r="E55" s="37">
        <v>16120.7</v>
      </c>
      <c r="F55" s="37">
        <v>15807.050000000001</v>
      </c>
      <c r="G55" s="37">
        <v>15604.900000000001</v>
      </c>
      <c r="H55" s="37">
        <v>16636.5</v>
      </c>
      <c r="I55" s="37">
        <v>16838.649999999998</v>
      </c>
      <c r="J55" s="37">
        <v>17152.3</v>
      </c>
      <c r="K55" s="28">
        <v>16525</v>
      </c>
      <c r="L55" s="28">
        <v>16009.2</v>
      </c>
      <c r="M55" s="28">
        <v>0.27101999999999998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3848.9</v>
      </c>
      <c r="D56" s="37">
        <v>3830.2666666666669</v>
      </c>
      <c r="E56" s="37">
        <v>3797.7333333333336</v>
      </c>
      <c r="F56" s="37">
        <v>3746.5666666666666</v>
      </c>
      <c r="G56" s="37">
        <v>3714.0333333333333</v>
      </c>
      <c r="H56" s="37">
        <v>3881.4333333333338</v>
      </c>
      <c r="I56" s="37">
        <v>3913.9666666666676</v>
      </c>
      <c r="J56" s="37">
        <v>3965.1333333333341</v>
      </c>
      <c r="K56" s="28">
        <v>3862.8</v>
      </c>
      <c r="L56" s="28">
        <v>3779.1</v>
      </c>
      <c r="M56" s="28">
        <v>6.6078999999999999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206.1</v>
      </c>
      <c r="D57" s="37">
        <v>207.23333333333335</v>
      </c>
      <c r="E57" s="37">
        <v>202.4666666666667</v>
      </c>
      <c r="F57" s="37">
        <v>198.83333333333334</v>
      </c>
      <c r="G57" s="37">
        <v>194.06666666666669</v>
      </c>
      <c r="H57" s="37">
        <v>210.8666666666667</v>
      </c>
      <c r="I57" s="37">
        <v>215.63333333333335</v>
      </c>
      <c r="J57" s="37">
        <v>219.26666666666671</v>
      </c>
      <c r="K57" s="28">
        <v>212</v>
      </c>
      <c r="L57" s="28">
        <v>203.6</v>
      </c>
      <c r="M57" s="28">
        <v>97.785529999999994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634</v>
      </c>
      <c r="D58" s="37">
        <v>629.31666666666672</v>
      </c>
      <c r="E58" s="37">
        <v>620.68333333333339</v>
      </c>
      <c r="F58" s="37">
        <v>607.36666666666667</v>
      </c>
      <c r="G58" s="37">
        <v>598.73333333333335</v>
      </c>
      <c r="H58" s="37">
        <v>642.63333333333344</v>
      </c>
      <c r="I58" s="37">
        <v>651.26666666666688</v>
      </c>
      <c r="J58" s="37">
        <v>664.58333333333348</v>
      </c>
      <c r="K58" s="28">
        <v>637.95000000000005</v>
      </c>
      <c r="L58" s="28">
        <v>616</v>
      </c>
      <c r="M58" s="28">
        <v>31.658290000000001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966.05</v>
      </c>
      <c r="D59" s="37">
        <v>961.85</v>
      </c>
      <c r="E59" s="37">
        <v>955.7</v>
      </c>
      <c r="F59" s="37">
        <v>945.35</v>
      </c>
      <c r="G59" s="37">
        <v>939.2</v>
      </c>
      <c r="H59" s="37">
        <v>972.2</v>
      </c>
      <c r="I59" s="37">
        <v>978.34999999999991</v>
      </c>
      <c r="J59" s="37">
        <v>988.7</v>
      </c>
      <c r="K59" s="28">
        <v>968</v>
      </c>
      <c r="L59" s="28">
        <v>951.5</v>
      </c>
      <c r="M59" s="28">
        <v>10.46876</v>
      </c>
      <c r="N59" s="1"/>
      <c r="O59" s="1"/>
    </row>
    <row r="60" spans="1:15" ht="12.75" customHeight="1">
      <c r="A60" s="53">
        <v>51</v>
      </c>
      <c r="B60" s="28" t="s">
        <v>851</v>
      </c>
      <c r="C60" s="28">
        <v>1558</v>
      </c>
      <c r="D60" s="37">
        <v>1564.6833333333334</v>
      </c>
      <c r="E60" s="37">
        <v>1544.3666666666668</v>
      </c>
      <c r="F60" s="37">
        <v>1530.7333333333333</v>
      </c>
      <c r="G60" s="37">
        <v>1510.4166666666667</v>
      </c>
      <c r="H60" s="37">
        <v>1578.3166666666668</v>
      </c>
      <c r="I60" s="37">
        <v>1598.6333333333334</v>
      </c>
      <c r="J60" s="37">
        <v>1612.2666666666669</v>
      </c>
      <c r="K60" s="28">
        <v>1585</v>
      </c>
      <c r="L60" s="28">
        <v>1551.05</v>
      </c>
      <c r="M60" s="28">
        <v>1.4238999999999999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193.4</v>
      </c>
      <c r="D61" s="37">
        <v>192.23333333333335</v>
      </c>
      <c r="E61" s="37">
        <v>190.56666666666669</v>
      </c>
      <c r="F61" s="37">
        <v>187.73333333333335</v>
      </c>
      <c r="G61" s="37">
        <v>186.06666666666669</v>
      </c>
      <c r="H61" s="37">
        <v>195.06666666666669</v>
      </c>
      <c r="I61" s="37">
        <v>196.73333333333332</v>
      </c>
      <c r="J61" s="37">
        <v>199.56666666666669</v>
      </c>
      <c r="K61" s="28">
        <v>193.9</v>
      </c>
      <c r="L61" s="28">
        <v>189.4</v>
      </c>
      <c r="M61" s="28">
        <v>56.107930000000003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3378.65</v>
      </c>
      <c r="D62" s="37">
        <v>3395.1166666666668</v>
      </c>
      <c r="E62" s="37">
        <v>3315.2833333333338</v>
      </c>
      <c r="F62" s="37">
        <v>3251.916666666667</v>
      </c>
      <c r="G62" s="37">
        <v>3172.0833333333339</v>
      </c>
      <c r="H62" s="37">
        <v>3458.4833333333336</v>
      </c>
      <c r="I62" s="37">
        <v>3538.3166666666666</v>
      </c>
      <c r="J62" s="37">
        <v>3601.6833333333334</v>
      </c>
      <c r="K62" s="28">
        <v>3474.95</v>
      </c>
      <c r="L62" s="28">
        <v>3331.75</v>
      </c>
      <c r="M62" s="28">
        <v>4.5499799999999997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1570</v>
      </c>
      <c r="D63" s="37">
        <v>1567.6833333333334</v>
      </c>
      <c r="E63" s="37">
        <v>1560.9666666666667</v>
      </c>
      <c r="F63" s="37">
        <v>1551.9333333333334</v>
      </c>
      <c r="G63" s="37">
        <v>1545.2166666666667</v>
      </c>
      <c r="H63" s="37">
        <v>1576.7166666666667</v>
      </c>
      <c r="I63" s="37">
        <v>1583.4333333333334</v>
      </c>
      <c r="J63" s="37">
        <v>1592.4666666666667</v>
      </c>
      <c r="K63" s="28">
        <v>1574.4</v>
      </c>
      <c r="L63" s="28">
        <v>1558.65</v>
      </c>
      <c r="M63" s="28">
        <v>1.0394399999999999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684.1</v>
      </c>
      <c r="D64" s="37">
        <v>679.58333333333337</v>
      </c>
      <c r="E64" s="37">
        <v>672.76666666666677</v>
      </c>
      <c r="F64" s="37">
        <v>661.43333333333339</v>
      </c>
      <c r="G64" s="37">
        <v>654.61666666666679</v>
      </c>
      <c r="H64" s="37">
        <v>690.91666666666674</v>
      </c>
      <c r="I64" s="37">
        <v>697.73333333333335</v>
      </c>
      <c r="J64" s="37">
        <v>709.06666666666672</v>
      </c>
      <c r="K64" s="28">
        <v>686.4</v>
      </c>
      <c r="L64" s="28">
        <v>668.25</v>
      </c>
      <c r="M64" s="28">
        <v>16.456340000000001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979.9</v>
      </c>
      <c r="D65" s="37">
        <v>974.26666666666677</v>
      </c>
      <c r="E65" s="37">
        <v>966.58333333333348</v>
      </c>
      <c r="F65" s="37">
        <v>953.26666666666677</v>
      </c>
      <c r="G65" s="37">
        <v>945.58333333333348</v>
      </c>
      <c r="H65" s="37">
        <v>987.58333333333348</v>
      </c>
      <c r="I65" s="37">
        <v>995.26666666666665</v>
      </c>
      <c r="J65" s="37">
        <v>1008.5833333333335</v>
      </c>
      <c r="K65" s="28">
        <v>981.95</v>
      </c>
      <c r="L65" s="28">
        <v>960.95</v>
      </c>
      <c r="M65" s="28">
        <v>2.10277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393.15</v>
      </c>
      <c r="D66" s="37">
        <v>392.75</v>
      </c>
      <c r="E66" s="37">
        <v>389.5</v>
      </c>
      <c r="F66" s="37">
        <v>385.85</v>
      </c>
      <c r="G66" s="37">
        <v>382.6</v>
      </c>
      <c r="H66" s="37">
        <v>396.4</v>
      </c>
      <c r="I66" s="37">
        <v>399.65</v>
      </c>
      <c r="J66" s="37">
        <v>403.29999999999995</v>
      </c>
      <c r="K66" s="28">
        <v>396</v>
      </c>
      <c r="L66" s="28">
        <v>389.1</v>
      </c>
      <c r="M66" s="28">
        <v>43.40213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1127.95</v>
      </c>
      <c r="D67" s="37">
        <v>1114.3166666666666</v>
      </c>
      <c r="E67" s="37">
        <v>1098.8833333333332</v>
      </c>
      <c r="F67" s="37">
        <v>1069.8166666666666</v>
      </c>
      <c r="G67" s="37">
        <v>1054.3833333333332</v>
      </c>
      <c r="H67" s="37">
        <v>1143.3833333333332</v>
      </c>
      <c r="I67" s="37">
        <v>1158.8166666666666</v>
      </c>
      <c r="J67" s="37">
        <v>1187.8833333333332</v>
      </c>
      <c r="K67" s="28">
        <v>1129.75</v>
      </c>
      <c r="L67" s="28">
        <v>1085.25</v>
      </c>
      <c r="M67" s="28">
        <v>5.3519300000000003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353.65</v>
      </c>
      <c r="D68" s="37">
        <v>352.59999999999997</v>
      </c>
      <c r="E68" s="37">
        <v>350.19999999999993</v>
      </c>
      <c r="F68" s="37">
        <v>346.74999999999994</v>
      </c>
      <c r="G68" s="37">
        <v>344.34999999999991</v>
      </c>
      <c r="H68" s="37">
        <v>356.04999999999995</v>
      </c>
      <c r="I68" s="37">
        <v>358.44999999999993</v>
      </c>
      <c r="J68" s="37">
        <v>361.9</v>
      </c>
      <c r="K68" s="28">
        <v>355</v>
      </c>
      <c r="L68" s="28">
        <v>349.15</v>
      </c>
      <c r="M68" s="28">
        <v>44.002220000000001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548.35</v>
      </c>
      <c r="D69" s="37">
        <v>548.91666666666663</v>
      </c>
      <c r="E69" s="37">
        <v>542.83333333333326</v>
      </c>
      <c r="F69" s="37">
        <v>537.31666666666661</v>
      </c>
      <c r="G69" s="37">
        <v>531.23333333333323</v>
      </c>
      <c r="H69" s="37">
        <v>554.43333333333328</v>
      </c>
      <c r="I69" s="37">
        <v>560.51666666666654</v>
      </c>
      <c r="J69" s="37">
        <v>566.0333333333333</v>
      </c>
      <c r="K69" s="28">
        <v>555</v>
      </c>
      <c r="L69" s="28">
        <v>543.4</v>
      </c>
      <c r="M69" s="28">
        <v>8.4801800000000007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1448.35</v>
      </c>
      <c r="D70" s="37">
        <v>1443.1666666666667</v>
      </c>
      <c r="E70" s="37">
        <v>1427.3333333333335</v>
      </c>
      <c r="F70" s="37">
        <v>1406.3166666666668</v>
      </c>
      <c r="G70" s="37">
        <v>1390.4833333333336</v>
      </c>
      <c r="H70" s="37">
        <v>1464.1833333333334</v>
      </c>
      <c r="I70" s="37">
        <v>1480.0166666666669</v>
      </c>
      <c r="J70" s="37">
        <v>1501.0333333333333</v>
      </c>
      <c r="K70" s="28">
        <v>1459</v>
      </c>
      <c r="L70" s="28">
        <v>1422.15</v>
      </c>
      <c r="M70" s="28">
        <v>2.5674399999999999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1751.15</v>
      </c>
      <c r="D71" s="37">
        <v>1759.5333333333335</v>
      </c>
      <c r="E71" s="37">
        <v>1732.116666666667</v>
      </c>
      <c r="F71" s="37">
        <v>1713.0833333333335</v>
      </c>
      <c r="G71" s="37">
        <v>1685.666666666667</v>
      </c>
      <c r="H71" s="37">
        <v>1778.5666666666671</v>
      </c>
      <c r="I71" s="37">
        <v>1805.9833333333336</v>
      </c>
      <c r="J71" s="37">
        <v>1825.0166666666671</v>
      </c>
      <c r="K71" s="28">
        <v>1786.95</v>
      </c>
      <c r="L71" s="28">
        <v>1740.5</v>
      </c>
      <c r="M71" s="28">
        <v>4.4693899999999998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3727.75</v>
      </c>
      <c r="D72" s="37">
        <v>3736.75</v>
      </c>
      <c r="E72" s="37">
        <v>3693.5</v>
      </c>
      <c r="F72" s="37">
        <v>3659.25</v>
      </c>
      <c r="G72" s="37">
        <v>3616</v>
      </c>
      <c r="H72" s="37">
        <v>3771</v>
      </c>
      <c r="I72" s="37">
        <v>3814.25</v>
      </c>
      <c r="J72" s="37">
        <v>3848.5</v>
      </c>
      <c r="K72" s="28">
        <v>3780</v>
      </c>
      <c r="L72" s="28">
        <v>3702.5</v>
      </c>
      <c r="M72" s="28">
        <v>2.1459100000000002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3743.1</v>
      </c>
      <c r="D73" s="37">
        <v>3733.8833333333332</v>
      </c>
      <c r="E73" s="37">
        <v>3712.2166666666662</v>
      </c>
      <c r="F73" s="37">
        <v>3681.333333333333</v>
      </c>
      <c r="G73" s="37">
        <v>3659.6666666666661</v>
      </c>
      <c r="H73" s="37">
        <v>3764.7666666666664</v>
      </c>
      <c r="I73" s="37">
        <v>3786.4333333333334</v>
      </c>
      <c r="J73" s="37">
        <v>3817.3166666666666</v>
      </c>
      <c r="K73" s="28">
        <v>3755.55</v>
      </c>
      <c r="L73" s="28">
        <v>3703</v>
      </c>
      <c r="M73" s="28">
        <v>1.25142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1965.75</v>
      </c>
      <c r="D74" s="37">
        <v>1979.5166666666667</v>
      </c>
      <c r="E74" s="37">
        <v>1944.2833333333333</v>
      </c>
      <c r="F74" s="37">
        <v>1922.8166666666666</v>
      </c>
      <c r="G74" s="37">
        <v>1887.5833333333333</v>
      </c>
      <c r="H74" s="37">
        <v>2000.9833333333333</v>
      </c>
      <c r="I74" s="37">
        <v>2036.2166666666665</v>
      </c>
      <c r="J74" s="37">
        <v>2057.6833333333334</v>
      </c>
      <c r="K74" s="28">
        <v>2014.75</v>
      </c>
      <c r="L74" s="28">
        <v>1958.05</v>
      </c>
      <c r="M74" s="28">
        <v>1.91716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4546</v>
      </c>
      <c r="D75" s="37">
        <v>4559.8499999999995</v>
      </c>
      <c r="E75" s="37">
        <v>4507.1499999999987</v>
      </c>
      <c r="F75" s="37">
        <v>4468.2999999999993</v>
      </c>
      <c r="G75" s="37">
        <v>4415.5999999999985</v>
      </c>
      <c r="H75" s="37">
        <v>4598.6999999999989</v>
      </c>
      <c r="I75" s="37">
        <v>4651.3999999999996</v>
      </c>
      <c r="J75" s="37">
        <v>4690.2499999999991</v>
      </c>
      <c r="K75" s="28">
        <v>4612.55</v>
      </c>
      <c r="L75" s="28">
        <v>4521</v>
      </c>
      <c r="M75" s="28">
        <v>3.0094500000000002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3034</v>
      </c>
      <c r="D76" s="37">
        <v>3008.3333333333335</v>
      </c>
      <c r="E76" s="37">
        <v>2971.3666666666668</v>
      </c>
      <c r="F76" s="37">
        <v>2908.7333333333331</v>
      </c>
      <c r="G76" s="37">
        <v>2871.7666666666664</v>
      </c>
      <c r="H76" s="37">
        <v>3070.9666666666672</v>
      </c>
      <c r="I76" s="37">
        <v>3107.9333333333334</v>
      </c>
      <c r="J76" s="37">
        <v>3170.5666666666675</v>
      </c>
      <c r="K76" s="28">
        <v>3045.3</v>
      </c>
      <c r="L76" s="28">
        <v>2945.7</v>
      </c>
      <c r="M76" s="28">
        <v>5.3654099999999998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472.05</v>
      </c>
      <c r="D77" s="37">
        <v>472.2166666666667</v>
      </c>
      <c r="E77" s="37">
        <v>469.88333333333338</v>
      </c>
      <c r="F77" s="37">
        <v>467.7166666666667</v>
      </c>
      <c r="G77" s="37">
        <v>465.38333333333338</v>
      </c>
      <c r="H77" s="37">
        <v>474.38333333333338</v>
      </c>
      <c r="I77" s="37">
        <v>476.71666666666664</v>
      </c>
      <c r="J77" s="37">
        <v>478.88333333333338</v>
      </c>
      <c r="K77" s="28">
        <v>474.55</v>
      </c>
      <c r="L77" s="28">
        <v>470.05</v>
      </c>
      <c r="M77" s="28">
        <v>3.6497700000000002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1659</v>
      </c>
      <c r="D78" s="37">
        <v>1648.1499999999999</v>
      </c>
      <c r="E78" s="37">
        <v>1632.3999999999996</v>
      </c>
      <c r="F78" s="37">
        <v>1605.7999999999997</v>
      </c>
      <c r="G78" s="37">
        <v>1590.0499999999995</v>
      </c>
      <c r="H78" s="37">
        <v>1674.7499999999998</v>
      </c>
      <c r="I78" s="37">
        <v>1690.5000000000002</v>
      </c>
      <c r="J78" s="37">
        <v>1717.1</v>
      </c>
      <c r="K78" s="28">
        <v>1663.9</v>
      </c>
      <c r="L78" s="28">
        <v>1621.55</v>
      </c>
      <c r="M78" s="28">
        <v>4.5307500000000003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149.44999999999999</v>
      </c>
      <c r="D79" s="37">
        <v>149.41666666666666</v>
      </c>
      <c r="E79" s="37">
        <v>148.13333333333333</v>
      </c>
      <c r="F79" s="37">
        <v>146.81666666666666</v>
      </c>
      <c r="G79" s="37">
        <v>145.53333333333333</v>
      </c>
      <c r="H79" s="37">
        <v>150.73333333333332</v>
      </c>
      <c r="I79" s="37">
        <v>152.01666666666668</v>
      </c>
      <c r="J79" s="37">
        <v>153.33333333333331</v>
      </c>
      <c r="K79" s="28">
        <v>150.69999999999999</v>
      </c>
      <c r="L79" s="28">
        <v>148.1</v>
      </c>
      <c r="M79" s="28">
        <v>10.93784</v>
      </c>
      <c r="N79" s="1"/>
      <c r="O79" s="1"/>
    </row>
    <row r="80" spans="1:15" ht="12.75" customHeight="1">
      <c r="A80" s="53">
        <v>71</v>
      </c>
      <c r="B80" s="28" t="s">
        <v>852</v>
      </c>
      <c r="C80" s="28">
        <v>1409.1</v>
      </c>
      <c r="D80" s="37">
        <v>1409.8166666666666</v>
      </c>
      <c r="E80" s="37">
        <v>1395.6333333333332</v>
      </c>
      <c r="F80" s="37">
        <v>1382.1666666666665</v>
      </c>
      <c r="G80" s="37">
        <v>1367.9833333333331</v>
      </c>
      <c r="H80" s="37">
        <v>1423.2833333333333</v>
      </c>
      <c r="I80" s="37">
        <v>1437.4666666666667</v>
      </c>
      <c r="J80" s="37">
        <v>1450.9333333333334</v>
      </c>
      <c r="K80" s="28">
        <v>1424</v>
      </c>
      <c r="L80" s="28">
        <v>1396.35</v>
      </c>
      <c r="M80" s="28">
        <v>1.82996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98.75</v>
      </c>
      <c r="D81" s="37">
        <v>98.366666666666674</v>
      </c>
      <c r="E81" s="37">
        <v>96.783333333333346</v>
      </c>
      <c r="F81" s="37">
        <v>94.816666666666677</v>
      </c>
      <c r="G81" s="37">
        <v>93.233333333333348</v>
      </c>
      <c r="H81" s="37">
        <v>100.33333333333334</v>
      </c>
      <c r="I81" s="37">
        <v>101.91666666666666</v>
      </c>
      <c r="J81" s="37">
        <v>103.88333333333334</v>
      </c>
      <c r="K81" s="28">
        <v>99.95</v>
      </c>
      <c r="L81" s="28">
        <v>96.4</v>
      </c>
      <c r="M81" s="28">
        <v>223.53647000000001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261.55</v>
      </c>
      <c r="D82" s="37">
        <v>260.38333333333338</v>
      </c>
      <c r="E82" s="37">
        <v>258.16666666666674</v>
      </c>
      <c r="F82" s="37">
        <v>254.78333333333336</v>
      </c>
      <c r="G82" s="37">
        <v>252.56666666666672</v>
      </c>
      <c r="H82" s="37">
        <v>263.76666666666677</v>
      </c>
      <c r="I82" s="37">
        <v>265.98333333333335</v>
      </c>
      <c r="J82" s="37">
        <v>269.36666666666679</v>
      </c>
      <c r="K82" s="28">
        <v>262.60000000000002</v>
      </c>
      <c r="L82" s="28">
        <v>257</v>
      </c>
      <c r="M82" s="28">
        <v>3.3216000000000001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140.44999999999999</v>
      </c>
      <c r="D83" s="37">
        <v>140.51666666666665</v>
      </c>
      <c r="E83" s="37">
        <v>139.2833333333333</v>
      </c>
      <c r="F83" s="37">
        <v>138.11666666666665</v>
      </c>
      <c r="G83" s="37">
        <v>136.8833333333333</v>
      </c>
      <c r="H83" s="37">
        <v>141.68333333333331</v>
      </c>
      <c r="I83" s="37">
        <v>142.91666666666666</v>
      </c>
      <c r="J83" s="37">
        <v>144.08333333333331</v>
      </c>
      <c r="K83" s="28">
        <v>141.75</v>
      </c>
      <c r="L83" s="28">
        <v>139.35</v>
      </c>
      <c r="M83" s="28">
        <v>66.994829999999993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2466.3000000000002</v>
      </c>
      <c r="D84" s="37">
        <v>2468.6166666666668</v>
      </c>
      <c r="E84" s="37">
        <v>2426.2333333333336</v>
      </c>
      <c r="F84" s="37">
        <v>2386.166666666667</v>
      </c>
      <c r="G84" s="37">
        <v>2343.7833333333338</v>
      </c>
      <c r="H84" s="37">
        <v>2508.6833333333334</v>
      </c>
      <c r="I84" s="37">
        <v>2551.0666666666666</v>
      </c>
      <c r="J84" s="37">
        <v>2591.1333333333332</v>
      </c>
      <c r="K84" s="28">
        <v>2511</v>
      </c>
      <c r="L84" s="28">
        <v>2428.5500000000002</v>
      </c>
      <c r="M84" s="28">
        <v>1.5887800000000001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380.5</v>
      </c>
      <c r="D85" s="37">
        <v>383.40000000000003</v>
      </c>
      <c r="E85" s="37">
        <v>375.30000000000007</v>
      </c>
      <c r="F85" s="37">
        <v>370.1</v>
      </c>
      <c r="G85" s="37">
        <v>362.00000000000006</v>
      </c>
      <c r="H85" s="37">
        <v>388.60000000000008</v>
      </c>
      <c r="I85" s="37">
        <v>396.7000000000001</v>
      </c>
      <c r="J85" s="37">
        <v>401.90000000000009</v>
      </c>
      <c r="K85" s="28">
        <v>391.5</v>
      </c>
      <c r="L85" s="28">
        <v>378.2</v>
      </c>
      <c r="M85" s="28">
        <v>12.52871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874.2</v>
      </c>
      <c r="D86" s="37">
        <v>874.94999999999993</v>
      </c>
      <c r="E86" s="37">
        <v>864.89999999999986</v>
      </c>
      <c r="F86" s="37">
        <v>855.59999999999991</v>
      </c>
      <c r="G86" s="37">
        <v>845.54999999999984</v>
      </c>
      <c r="H86" s="37">
        <v>884.24999999999989</v>
      </c>
      <c r="I86" s="37">
        <v>894.29999999999984</v>
      </c>
      <c r="J86" s="37">
        <v>903.59999999999991</v>
      </c>
      <c r="K86" s="28">
        <v>885</v>
      </c>
      <c r="L86" s="28">
        <v>865.65</v>
      </c>
      <c r="M86" s="28">
        <v>8.0360700000000005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1343.55</v>
      </c>
      <c r="D87" s="37">
        <v>1335.5166666666667</v>
      </c>
      <c r="E87" s="37">
        <v>1322.0333333333333</v>
      </c>
      <c r="F87" s="37">
        <v>1300.5166666666667</v>
      </c>
      <c r="G87" s="37">
        <v>1287.0333333333333</v>
      </c>
      <c r="H87" s="37">
        <v>1357.0333333333333</v>
      </c>
      <c r="I87" s="37">
        <v>1370.5166666666664</v>
      </c>
      <c r="J87" s="37">
        <v>1392.0333333333333</v>
      </c>
      <c r="K87" s="28">
        <v>1349</v>
      </c>
      <c r="L87" s="28">
        <v>1314</v>
      </c>
      <c r="M87" s="28">
        <v>3.9982899999999999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1398.2</v>
      </c>
      <c r="D88" s="37">
        <v>1398.0333333333335</v>
      </c>
      <c r="E88" s="37">
        <v>1389.0666666666671</v>
      </c>
      <c r="F88" s="37">
        <v>1379.9333333333336</v>
      </c>
      <c r="G88" s="37">
        <v>1370.9666666666672</v>
      </c>
      <c r="H88" s="37">
        <v>1407.166666666667</v>
      </c>
      <c r="I88" s="37">
        <v>1416.1333333333337</v>
      </c>
      <c r="J88" s="37">
        <v>1425.2666666666669</v>
      </c>
      <c r="K88" s="28">
        <v>1407</v>
      </c>
      <c r="L88" s="28">
        <v>1388.9</v>
      </c>
      <c r="M88" s="28">
        <v>2.87642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453.65</v>
      </c>
      <c r="D89" s="37">
        <v>453.48333333333335</v>
      </c>
      <c r="E89" s="37">
        <v>449.16666666666669</v>
      </c>
      <c r="F89" s="37">
        <v>444.68333333333334</v>
      </c>
      <c r="G89" s="37">
        <v>440.36666666666667</v>
      </c>
      <c r="H89" s="37">
        <v>457.9666666666667</v>
      </c>
      <c r="I89" s="37">
        <v>462.2833333333333</v>
      </c>
      <c r="J89" s="37">
        <v>466.76666666666671</v>
      </c>
      <c r="K89" s="28">
        <v>457.8</v>
      </c>
      <c r="L89" s="28">
        <v>449</v>
      </c>
      <c r="M89" s="28">
        <v>4.67408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228.1</v>
      </c>
      <c r="D90" s="37">
        <v>229.05000000000004</v>
      </c>
      <c r="E90" s="37">
        <v>223.10000000000008</v>
      </c>
      <c r="F90" s="37">
        <v>218.10000000000005</v>
      </c>
      <c r="G90" s="37">
        <v>212.15000000000009</v>
      </c>
      <c r="H90" s="37">
        <v>234.05000000000007</v>
      </c>
      <c r="I90" s="37">
        <v>240.00000000000006</v>
      </c>
      <c r="J90" s="37">
        <v>245.00000000000006</v>
      </c>
      <c r="K90" s="28">
        <v>235</v>
      </c>
      <c r="L90" s="28">
        <v>224.05</v>
      </c>
      <c r="M90" s="28">
        <v>6.7560700000000002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883.15</v>
      </c>
      <c r="D91" s="37">
        <v>888.5</v>
      </c>
      <c r="E91" s="37">
        <v>872</v>
      </c>
      <c r="F91" s="37">
        <v>860.85</v>
      </c>
      <c r="G91" s="37">
        <v>844.35</v>
      </c>
      <c r="H91" s="37">
        <v>899.65</v>
      </c>
      <c r="I91" s="37">
        <v>916.15</v>
      </c>
      <c r="J91" s="37">
        <v>927.3</v>
      </c>
      <c r="K91" s="28">
        <v>905</v>
      </c>
      <c r="L91" s="28">
        <v>877.35</v>
      </c>
      <c r="M91" s="28">
        <v>55.915900000000001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1897.9</v>
      </c>
      <c r="D92" s="37">
        <v>1899.9666666666669</v>
      </c>
      <c r="E92" s="37">
        <v>1882.9833333333338</v>
      </c>
      <c r="F92" s="37">
        <v>1868.0666666666668</v>
      </c>
      <c r="G92" s="37">
        <v>1851.0833333333337</v>
      </c>
      <c r="H92" s="37">
        <v>1914.8833333333339</v>
      </c>
      <c r="I92" s="37">
        <v>1931.866666666667</v>
      </c>
      <c r="J92" s="37">
        <v>1946.783333333334</v>
      </c>
      <c r="K92" s="28">
        <v>1916.95</v>
      </c>
      <c r="L92" s="28">
        <v>1885.05</v>
      </c>
      <c r="M92" s="28">
        <v>1.2717799999999999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1362.05</v>
      </c>
      <c r="D93" s="37">
        <v>1357.9166666666667</v>
      </c>
      <c r="E93" s="37">
        <v>1350.9333333333334</v>
      </c>
      <c r="F93" s="37">
        <v>1339.8166666666666</v>
      </c>
      <c r="G93" s="37">
        <v>1332.8333333333333</v>
      </c>
      <c r="H93" s="37">
        <v>1369.0333333333335</v>
      </c>
      <c r="I93" s="37">
        <v>1376.0166666666667</v>
      </c>
      <c r="J93" s="37">
        <v>1387.1333333333337</v>
      </c>
      <c r="K93" s="28">
        <v>1364.9</v>
      </c>
      <c r="L93" s="28">
        <v>1346.8</v>
      </c>
      <c r="M93" s="28">
        <v>67.978229999999996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539.9</v>
      </c>
      <c r="D94" s="37">
        <v>538.5333333333333</v>
      </c>
      <c r="E94" s="37">
        <v>535.36666666666656</v>
      </c>
      <c r="F94" s="37">
        <v>530.83333333333326</v>
      </c>
      <c r="G94" s="37">
        <v>527.66666666666652</v>
      </c>
      <c r="H94" s="37">
        <v>543.06666666666661</v>
      </c>
      <c r="I94" s="37">
        <v>546.23333333333335</v>
      </c>
      <c r="J94" s="37">
        <v>550.76666666666665</v>
      </c>
      <c r="K94" s="28">
        <v>541.70000000000005</v>
      </c>
      <c r="L94" s="28">
        <v>534</v>
      </c>
      <c r="M94" s="28">
        <v>10.791679999999999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1255.5999999999999</v>
      </c>
      <c r="D95" s="37">
        <v>1253.1333333333332</v>
      </c>
      <c r="E95" s="37">
        <v>1246.4666666666665</v>
      </c>
      <c r="F95" s="37">
        <v>1237.3333333333333</v>
      </c>
      <c r="G95" s="37">
        <v>1230.6666666666665</v>
      </c>
      <c r="H95" s="37">
        <v>1262.2666666666664</v>
      </c>
      <c r="I95" s="37">
        <v>1268.9333333333334</v>
      </c>
      <c r="J95" s="37">
        <v>1278.0666666666664</v>
      </c>
      <c r="K95" s="28">
        <v>1259.8</v>
      </c>
      <c r="L95" s="28">
        <v>1244</v>
      </c>
      <c r="M95" s="28">
        <v>3.7792500000000002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2800.05</v>
      </c>
      <c r="D96" s="37">
        <v>2799.75</v>
      </c>
      <c r="E96" s="37">
        <v>2783.05</v>
      </c>
      <c r="F96" s="37">
        <v>2766.05</v>
      </c>
      <c r="G96" s="37">
        <v>2749.3500000000004</v>
      </c>
      <c r="H96" s="37">
        <v>2816.75</v>
      </c>
      <c r="I96" s="37">
        <v>2833.45</v>
      </c>
      <c r="J96" s="37">
        <v>2850.45</v>
      </c>
      <c r="K96" s="28">
        <v>2816.45</v>
      </c>
      <c r="L96" s="28">
        <v>2782.75</v>
      </c>
      <c r="M96" s="28">
        <v>8.1661900000000003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350.55</v>
      </c>
      <c r="D97" s="37">
        <v>349.01666666666671</v>
      </c>
      <c r="E97" s="37">
        <v>346.13333333333344</v>
      </c>
      <c r="F97" s="37">
        <v>341.71666666666675</v>
      </c>
      <c r="G97" s="37">
        <v>338.83333333333348</v>
      </c>
      <c r="H97" s="37">
        <v>353.43333333333339</v>
      </c>
      <c r="I97" s="37">
        <v>356.31666666666672</v>
      </c>
      <c r="J97" s="37">
        <v>360.73333333333335</v>
      </c>
      <c r="K97" s="28">
        <v>351.9</v>
      </c>
      <c r="L97" s="28">
        <v>344.6</v>
      </c>
      <c r="M97" s="28">
        <v>100.62417000000001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1726.1</v>
      </c>
      <c r="D98" s="37">
        <v>1731.5</v>
      </c>
      <c r="E98" s="37">
        <v>1715.6</v>
      </c>
      <c r="F98" s="37">
        <v>1705.1</v>
      </c>
      <c r="G98" s="37">
        <v>1689.1999999999998</v>
      </c>
      <c r="H98" s="37">
        <v>1742</v>
      </c>
      <c r="I98" s="37">
        <v>1757.9</v>
      </c>
      <c r="J98" s="37">
        <v>1768.4</v>
      </c>
      <c r="K98" s="28">
        <v>1747.4</v>
      </c>
      <c r="L98" s="28">
        <v>1721</v>
      </c>
      <c r="M98" s="28">
        <v>5.58223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239.65</v>
      </c>
      <c r="D99" s="37">
        <v>238.96666666666667</v>
      </c>
      <c r="E99" s="37">
        <v>236.28333333333333</v>
      </c>
      <c r="F99" s="37">
        <v>232.91666666666666</v>
      </c>
      <c r="G99" s="37">
        <v>230.23333333333332</v>
      </c>
      <c r="H99" s="37">
        <v>242.33333333333334</v>
      </c>
      <c r="I99" s="37">
        <v>245.01666666666668</v>
      </c>
      <c r="J99" s="37">
        <v>248.38333333333335</v>
      </c>
      <c r="K99" s="28">
        <v>241.65</v>
      </c>
      <c r="L99" s="28">
        <v>235.6</v>
      </c>
      <c r="M99" s="28">
        <v>45.938119999999998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2568.5</v>
      </c>
      <c r="D100" s="37">
        <v>2548.15</v>
      </c>
      <c r="E100" s="37">
        <v>2522.4</v>
      </c>
      <c r="F100" s="37">
        <v>2476.3000000000002</v>
      </c>
      <c r="G100" s="37">
        <v>2450.5500000000002</v>
      </c>
      <c r="H100" s="37">
        <v>2594.25</v>
      </c>
      <c r="I100" s="37">
        <v>2620</v>
      </c>
      <c r="J100" s="37">
        <v>2666.1</v>
      </c>
      <c r="K100" s="28">
        <v>2573.9</v>
      </c>
      <c r="L100" s="28">
        <v>2502.0500000000002</v>
      </c>
      <c r="M100" s="28">
        <v>29.969639999999998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285.35000000000002</v>
      </c>
      <c r="D101" s="37">
        <v>285.2</v>
      </c>
      <c r="E101" s="37">
        <v>283.39999999999998</v>
      </c>
      <c r="F101" s="37">
        <v>281.45</v>
      </c>
      <c r="G101" s="37">
        <v>279.64999999999998</v>
      </c>
      <c r="H101" s="37">
        <v>287.14999999999998</v>
      </c>
      <c r="I101" s="37">
        <v>288.95000000000005</v>
      </c>
      <c r="J101" s="37">
        <v>290.89999999999998</v>
      </c>
      <c r="K101" s="28">
        <v>287</v>
      </c>
      <c r="L101" s="28">
        <v>283.25</v>
      </c>
      <c r="M101" s="28">
        <v>16.637560000000001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35603.4</v>
      </c>
      <c r="D102" s="37">
        <v>35674.933333333334</v>
      </c>
      <c r="E102" s="37">
        <v>35324.916666666672</v>
      </c>
      <c r="F102" s="37">
        <v>35046.433333333334</v>
      </c>
      <c r="G102" s="37">
        <v>34696.416666666672</v>
      </c>
      <c r="H102" s="37">
        <v>35953.416666666672</v>
      </c>
      <c r="I102" s="37">
        <v>36303.433333333334</v>
      </c>
      <c r="J102" s="37">
        <v>36581.916666666672</v>
      </c>
      <c r="K102" s="28">
        <v>36024.949999999997</v>
      </c>
      <c r="L102" s="28">
        <v>35396.449999999997</v>
      </c>
      <c r="M102" s="28">
        <v>1.5480000000000001E-2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2216.1</v>
      </c>
      <c r="D103" s="37">
        <v>2202.1</v>
      </c>
      <c r="E103" s="37">
        <v>2185.25</v>
      </c>
      <c r="F103" s="37">
        <v>2154.4</v>
      </c>
      <c r="G103" s="37">
        <v>2137.5500000000002</v>
      </c>
      <c r="H103" s="37">
        <v>2232.9499999999998</v>
      </c>
      <c r="I103" s="37">
        <v>2249.7999999999993</v>
      </c>
      <c r="J103" s="37">
        <v>2280.6499999999996</v>
      </c>
      <c r="K103" s="28">
        <v>2218.9499999999998</v>
      </c>
      <c r="L103" s="28">
        <v>2171.25</v>
      </c>
      <c r="M103" s="28">
        <v>24.86731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751.2</v>
      </c>
      <c r="D104" s="37">
        <v>751.4666666666667</v>
      </c>
      <c r="E104" s="37">
        <v>743.93333333333339</v>
      </c>
      <c r="F104" s="37">
        <v>736.66666666666674</v>
      </c>
      <c r="G104" s="37">
        <v>729.13333333333344</v>
      </c>
      <c r="H104" s="37">
        <v>758.73333333333335</v>
      </c>
      <c r="I104" s="37">
        <v>766.26666666666665</v>
      </c>
      <c r="J104" s="37">
        <v>773.5333333333333</v>
      </c>
      <c r="K104" s="28">
        <v>759</v>
      </c>
      <c r="L104" s="28">
        <v>744.2</v>
      </c>
      <c r="M104" s="28">
        <v>63.580179999999999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1254.3499999999999</v>
      </c>
      <c r="D105" s="37">
        <v>1253.0833333333333</v>
      </c>
      <c r="E105" s="37">
        <v>1246.2666666666664</v>
      </c>
      <c r="F105" s="37">
        <v>1238.1833333333332</v>
      </c>
      <c r="G105" s="37">
        <v>1231.3666666666663</v>
      </c>
      <c r="H105" s="37">
        <v>1261.1666666666665</v>
      </c>
      <c r="I105" s="37">
        <v>1267.9833333333336</v>
      </c>
      <c r="J105" s="37">
        <v>1276.0666666666666</v>
      </c>
      <c r="K105" s="28">
        <v>1259.9000000000001</v>
      </c>
      <c r="L105" s="28">
        <v>1245</v>
      </c>
      <c r="M105" s="28">
        <v>2.1171899999999999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517.1</v>
      </c>
      <c r="D106" s="37">
        <v>515.25</v>
      </c>
      <c r="E106" s="37">
        <v>510.95000000000005</v>
      </c>
      <c r="F106" s="37">
        <v>504.80000000000007</v>
      </c>
      <c r="G106" s="37">
        <v>500.50000000000011</v>
      </c>
      <c r="H106" s="37">
        <v>521.4</v>
      </c>
      <c r="I106" s="37">
        <v>525.69999999999993</v>
      </c>
      <c r="J106" s="37">
        <v>531.84999999999991</v>
      </c>
      <c r="K106" s="28">
        <v>519.54999999999995</v>
      </c>
      <c r="L106" s="28">
        <v>509.1</v>
      </c>
      <c r="M106" s="28">
        <v>5.0722699999999996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446</v>
      </c>
      <c r="D107" s="37">
        <v>446.75</v>
      </c>
      <c r="E107" s="37">
        <v>439.35</v>
      </c>
      <c r="F107" s="37">
        <v>432.70000000000005</v>
      </c>
      <c r="G107" s="37">
        <v>425.30000000000007</v>
      </c>
      <c r="H107" s="37">
        <v>453.4</v>
      </c>
      <c r="I107" s="37">
        <v>460.79999999999995</v>
      </c>
      <c r="J107" s="37">
        <v>467.44999999999993</v>
      </c>
      <c r="K107" s="28">
        <v>454.15</v>
      </c>
      <c r="L107" s="28">
        <v>440.1</v>
      </c>
      <c r="M107" s="28">
        <v>2.5526499999999999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35.25</v>
      </c>
      <c r="D108" s="37">
        <v>34.65</v>
      </c>
      <c r="E108" s="37">
        <v>33.75</v>
      </c>
      <c r="F108" s="37">
        <v>32.25</v>
      </c>
      <c r="G108" s="37">
        <v>31.35</v>
      </c>
      <c r="H108" s="37">
        <v>36.15</v>
      </c>
      <c r="I108" s="37">
        <v>37.04999999999999</v>
      </c>
      <c r="J108" s="37">
        <v>38.549999999999997</v>
      </c>
      <c r="K108" s="28">
        <v>35.549999999999997</v>
      </c>
      <c r="L108" s="28">
        <v>33.15</v>
      </c>
      <c r="M108" s="28">
        <v>115.47922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33.35</v>
      </c>
      <c r="D109" s="37">
        <v>33.5</v>
      </c>
      <c r="E109" s="37">
        <v>32.9</v>
      </c>
      <c r="F109" s="37">
        <v>32.449999999999996</v>
      </c>
      <c r="G109" s="37">
        <v>31.849999999999994</v>
      </c>
      <c r="H109" s="37">
        <v>33.950000000000003</v>
      </c>
      <c r="I109" s="37">
        <v>34.549999999999997</v>
      </c>
      <c r="J109" s="37">
        <v>35.000000000000007</v>
      </c>
      <c r="K109" s="28">
        <v>34.1</v>
      </c>
      <c r="L109" s="28">
        <v>33.049999999999997</v>
      </c>
      <c r="M109" s="28">
        <v>136.29015000000001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293.55</v>
      </c>
      <c r="D110" s="37">
        <v>292.34999999999997</v>
      </c>
      <c r="E110" s="37">
        <v>290.69999999999993</v>
      </c>
      <c r="F110" s="37">
        <v>287.84999999999997</v>
      </c>
      <c r="G110" s="37">
        <v>286.19999999999993</v>
      </c>
      <c r="H110" s="37">
        <v>295.19999999999993</v>
      </c>
      <c r="I110" s="37">
        <v>296.84999999999991</v>
      </c>
      <c r="J110" s="37">
        <v>299.69999999999993</v>
      </c>
      <c r="K110" s="28">
        <v>294</v>
      </c>
      <c r="L110" s="28">
        <v>289.5</v>
      </c>
      <c r="M110" s="28">
        <v>110.2542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3976</v>
      </c>
      <c r="D111" s="37">
        <v>3952.5666666666671</v>
      </c>
      <c r="E111" s="37">
        <v>3916.1333333333341</v>
      </c>
      <c r="F111" s="37">
        <v>3856.2666666666669</v>
      </c>
      <c r="G111" s="37">
        <v>3819.8333333333339</v>
      </c>
      <c r="H111" s="37">
        <v>4012.4333333333343</v>
      </c>
      <c r="I111" s="37">
        <v>4048.8666666666677</v>
      </c>
      <c r="J111" s="37">
        <v>4108.7333333333345</v>
      </c>
      <c r="K111" s="28">
        <v>3989</v>
      </c>
      <c r="L111" s="28">
        <v>3892.7</v>
      </c>
      <c r="M111" s="28">
        <v>1.1584300000000001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171.7</v>
      </c>
      <c r="D112" s="37">
        <v>171.63333333333335</v>
      </c>
      <c r="E112" s="37">
        <v>169.1166666666667</v>
      </c>
      <c r="F112" s="37">
        <v>166.53333333333336</v>
      </c>
      <c r="G112" s="37">
        <v>164.01666666666671</v>
      </c>
      <c r="H112" s="37">
        <v>174.2166666666667</v>
      </c>
      <c r="I112" s="37">
        <v>176.73333333333335</v>
      </c>
      <c r="J112" s="37">
        <v>179.31666666666669</v>
      </c>
      <c r="K112" s="28">
        <v>174.15</v>
      </c>
      <c r="L112" s="28">
        <v>169.05</v>
      </c>
      <c r="M112" s="28">
        <v>18.051210000000001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163.1</v>
      </c>
      <c r="D113" s="37">
        <v>162.65</v>
      </c>
      <c r="E113" s="37">
        <v>161.70000000000002</v>
      </c>
      <c r="F113" s="37">
        <v>160.30000000000001</v>
      </c>
      <c r="G113" s="37">
        <v>159.35000000000002</v>
      </c>
      <c r="H113" s="37">
        <v>164.05</v>
      </c>
      <c r="I113" s="37">
        <v>165</v>
      </c>
      <c r="J113" s="37">
        <v>166.4</v>
      </c>
      <c r="K113" s="28">
        <v>163.6</v>
      </c>
      <c r="L113" s="28">
        <v>161.25</v>
      </c>
      <c r="M113" s="28">
        <v>28.157330000000002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250.7</v>
      </c>
      <c r="D114" s="37">
        <v>248.46666666666667</v>
      </c>
      <c r="E114" s="37">
        <v>245.63333333333333</v>
      </c>
      <c r="F114" s="37">
        <v>240.56666666666666</v>
      </c>
      <c r="G114" s="37">
        <v>237.73333333333332</v>
      </c>
      <c r="H114" s="37">
        <v>253.53333333333333</v>
      </c>
      <c r="I114" s="37">
        <v>256.36666666666667</v>
      </c>
      <c r="J114" s="37">
        <v>261.43333333333334</v>
      </c>
      <c r="K114" s="28">
        <v>251.3</v>
      </c>
      <c r="L114" s="28">
        <v>243.4</v>
      </c>
      <c r="M114" s="28">
        <v>24.49513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70.349999999999994</v>
      </c>
      <c r="D115" s="37">
        <v>70.483333333333334</v>
      </c>
      <c r="E115" s="37">
        <v>69.866666666666674</v>
      </c>
      <c r="F115" s="37">
        <v>69.38333333333334</v>
      </c>
      <c r="G115" s="37">
        <v>68.76666666666668</v>
      </c>
      <c r="H115" s="37">
        <v>70.966666666666669</v>
      </c>
      <c r="I115" s="37">
        <v>71.583333333333314</v>
      </c>
      <c r="J115" s="37">
        <v>72.066666666666663</v>
      </c>
      <c r="K115" s="28">
        <v>71.099999999999994</v>
      </c>
      <c r="L115" s="28">
        <v>70</v>
      </c>
      <c r="M115" s="28">
        <v>73.100570000000005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591.25</v>
      </c>
      <c r="D116" s="37">
        <v>590.58333333333337</v>
      </c>
      <c r="E116" s="37">
        <v>586.76666666666677</v>
      </c>
      <c r="F116" s="37">
        <v>582.28333333333342</v>
      </c>
      <c r="G116" s="37">
        <v>578.46666666666681</v>
      </c>
      <c r="H116" s="37">
        <v>595.06666666666672</v>
      </c>
      <c r="I116" s="37">
        <v>598.88333333333333</v>
      </c>
      <c r="J116" s="37">
        <v>603.36666666666667</v>
      </c>
      <c r="K116" s="28">
        <v>594.4</v>
      </c>
      <c r="L116" s="28">
        <v>586.1</v>
      </c>
      <c r="M116" s="28">
        <v>11.40354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368.1</v>
      </c>
      <c r="D117" s="37">
        <v>367.34999999999997</v>
      </c>
      <c r="E117" s="37">
        <v>365.19999999999993</v>
      </c>
      <c r="F117" s="37">
        <v>362.29999999999995</v>
      </c>
      <c r="G117" s="37">
        <v>360.14999999999992</v>
      </c>
      <c r="H117" s="37">
        <v>370.24999999999994</v>
      </c>
      <c r="I117" s="37">
        <v>372.39999999999992</v>
      </c>
      <c r="J117" s="37">
        <v>375.29999999999995</v>
      </c>
      <c r="K117" s="28">
        <v>369.5</v>
      </c>
      <c r="L117" s="28">
        <v>364.45</v>
      </c>
      <c r="M117" s="28">
        <v>3.9969100000000002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229.15</v>
      </c>
      <c r="D118" s="37">
        <v>228.23333333333335</v>
      </c>
      <c r="E118" s="37">
        <v>226.06666666666669</v>
      </c>
      <c r="F118" s="37">
        <v>222.98333333333335</v>
      </c>
      <c r="G118" s="37">
        <v>220.81666666666669</v>
      </c>
      <c r="H118" s="37">
        <v>231.31666666666669</v>
      </c>
      <c r="I118" s="37">
        <v>233.48333333333332</v>
      </c>
      <c r="J118" s="37">
        <v>236.56666666666669</v>
      </c>
      <c r="K118" s="28">
        <v>230.4</v>
      </c>
      <c r="L118" s="28">
        <v>225.15</v>
      </c>
      <c r="M118" s="28">
        <v>32.370910000000002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815.05</v>
      </c>
      <c r="D119" s="37">
        <v>818.41666666666663</v>
      </c>
      <c r="E119" s="37">
        <v>807.83333333333326</v>
      </c>
      <c r="F119" s="37">
        <v>800.61666666666667</v>
      </c>
      <c r="G119" s="37">
        <v>790.0333333333333</v>
      </c>
      <c r="H119" s="37">
        <v>825.63333333333321</v>
      </c>
      <c r="I119" s="37">
        <v>836.21666666666647</v>
      </c>
      <c r="J119" s="37">
        <v>843.43333333333317</v>
      </c>
      <c r="K119" s="28">
        <v>829</v>
      </c>
      <c r="L119" s="28">
        <v>811.2</v>
      </c>
      <c r="M119" s="28">
        <v>13.65475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3803.65</v>
      </c>
      <c r="D120" s="37">
        <v>3817.85</v>
      </c>
      <c r="E120" s="37">
        <v>3760.7999999999997</v>
      </c>
      <c r="F120" s="37">
        <v>3717.95</v>
      </c>
      <c r="G120" s="37">
        <v>3660.8999999999996</v>
      </c>
      <c r="H120" s="37">
        <v>3860.7</v>
      </c>
      <c r="I120" s="37">
        <v>3917.75</v>
      </c>
      <c r="J120" s="37">
        <v>3960.6</v>
      </c>
      <c r="K120" s="28">
        <v>3874.9</v>
      </c>
      <c r="L120" s="28">
        <v>3775</v>
      </c>
      <c r="M120" s="28">
        <v>1.30921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1430.35</v>
      </c>
      <c r="D121" s="37">
        <v>1429</v>
      </c>
      <c r="E121" s="37">
        <v>1412</v>
      </c>
      <c r="F121" s="37">
        <v>1393.65</v>
      </c>
      <c r="G121" s="37">
        <v>1376.65</v>
      </c>
      <c r="H121" s="37">
        <v>1447.35</v>
      </c>
      <c r="I121" s="37">
        <v>1464.35</v>
      </c>
      <c r="J121" s="37">
        <v>1482.6999999999998</v>
      </c>
      <c r="K121" s="28">
        <v>1446</v>
      </c>
      <c r="L121" s="28">
        <v>1410.65</v>
      </c>
      <c r="M121" s="28">
        <v>56.200180000000003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1785.85</v>
      </c>
      <c r="D122" s="37">
        <v>1776.3500000000001</v>
      </c>
      <c r="E122" s="37">
        <v>1762.7000000000003</v>
      </c>
      <c r="F122" s="37">
        <v>1739.5500000000002</v>
      </c>
      <c r="G122" s="37">
        <v>1725.9000000000003</v>
      </c>
      <c r="H122" s="37">
        <v>1799.5000000000002</v>
      </c>
      <c r="I122" s="37">
        <v>1813.1500000000003</v>
      </c>
      <c r="J122" s="37">
        <v>1836.3000000000002</v>
      </c>
      <c r="K122" s="28">
        <v>1790</v>
      </c>
      <c r="L122" s="28">
        <v>1753.2</v>
      </c>
      <c r="M122" s="28">
        <v>3.17909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989.55</v>
      </c>
      <c r="D123" s="37">
        <v>990.11666666666667</v>
      </c>
      <c r="E123" s="37">
        <v>983.0333333333333</v>
      </c>
      <c r="F123" s="37">
        <v>976.51666666666665</v>
      </c>
      <c r="G123" s="37">
        <v>969.43333333333328</v>
      </c>
      <c r="H123" s="37">
        <v>996.63333333333333</v>
      </c>
      <c r="I123" s="37">
        <v>1003.7166666666666</v>
      </c>
      <c r="J123" s="37">
        <v>1010.2333333333333</v>
      </c>
      <c r="K123" s="28">
        <v>997.2</v>
      </c>
      <c r="L123" s="28">
        <v>983.6</v>
      </c>
      <c r="M123" s="28">
        <v>1.3990100000000001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228.75</v>
      </c>
      <c r="D124" s="37">
        <v>229.06666666666669</v>
      </c>
      <c r="E124" s="37">
        <v>224.98333333333338</v>
      </c>
      <c r="F124" s="37">
        <v>221.2166666666667</v>
      </c>
      <c r="G124" s="37">
        <v>217.13333333333338</v>
      </c>
      <c r="H124" s="37">
        <v>232.83333333333337</v>
      </c>
      <c r="I124" s="37">
        <v>236.91666666666669</v>
      </c>
      <c r="J124" s="37">
        <v>240.68333333333337</v>
      </c>
      <c r="K124" s="28">
        <v>233.15</v>
      </c>
      <c r="L124" s="28">
        <v>225.3</v>
      </c>
      <c r="M124" s="28">
        <v>5.5380000000000003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576.4</v>
      </c>
      <c r="D125" s="37">
        <v>576.58333333333337</v>
      </c>
      <c r="E125" s="37">
        <v>569.16666666666674</v>
      </c>
      <c r="F125" s="37">
        <v>561.93333333333339</v>
      </c>
      <c r="G125" s="37">
        <v>554.51666666666677</v>
      </c>
      <c r="H125" s="37">
        <v>583.81666666666672</v>
      </c>
      <c r="I125" s="37">
        <v>591.23333333333346</v>
      </c>
      <c r="J125" s="37">
        <v>598.4666666666667</v>
      </c>
      <c r="K125" s="28">
        <v>584</v>
      </c>
      <c r="L125" s="28">
        <v>569.35</v>
      </c>
      <c r="M125" s="28">
        <v>30.51005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345.5</v>
      </c>
      <c r="D126" s="37">
        <v>350.25</v>
      </c>
      <c r="E126" s="37">
        <v>338.05</v>
      </c>
      <c r="F126" s="37">
        <v>330.6</v>
      </c>
      <c r="G126" s="37">
        <v>318.40000000000003</v>
      </c>
      <c r="H126" s="37">
        <v>357.7</v>
      </c>
      <c r="I126" s="37">
        <v>369.90000000000003</v>
      </c>
      <c r="J126" s="37">
        <v>377.34999999999997</v>
      </c>
      <c r="K126" s="28">
        <v>362.45</v>
      </c>
      <c r="L126" s="28">
        <v>342.8</v>
      </c>
      <c r="M126" s="28">
        <v>65.589110000000005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565.29999999999995</v>
      </c>
      <c r="D127" s="37">
        <v>562.46666666666658</v>
      </c>
      <c r="E127" s="37">
        <v>558.63333333333321</v>
      </c>
      <c r="F127" s="37">
        <v>551.96666666666658</v>
      </c>
      <c r="G127" s="37">
        <v>548.13333333333321</v>
      </c>
      <c r="H127" s="37">
        <v>569.13333333333321</v>
      </c>
      <c r="I127" s="37">
        <v>572.96666666666647</v>
      </c>
      <c r="J127" s="37">
        <v>579.63333333333321</v>
      </c>
      <c r="K127" s="28">
        <v>566.29999999999995</v>
      </c>
      <c r="L127" s="28">
        <v>555.79999999999995</v>
      </c>
      <c r="M127" s="28">
        <v>17.870419999999999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1787.7</v>
      </c>
      <c r="D128" s="37">
        <v>1782.5666666666666</v>
      </c>
      <c r="E128" s="37">
        <v>1775.1333333333332</v>
      </c>
      <c r="F128" s="37">
        <v>1762.5666666666666</v>
      </c>
      <c r="G128" s="37">
        <v>1755.1333333333332</v>
      </c>
      <c r="H128" s="37">
        <v>1795.1333333333332</v>
      </c>
      <c r="I128" s="37">
        <v>1802.5666666666666</v>
      </c>
      <c r="J128" s="37">
        <v>1815.1333333333332</v>
      </c>
      <c r="K128" s="28">
        <v>1790</v>
      </c>
      <c r="L128" s="28">
        <v>1770</v>
      </c>
      <c r="M128" s="28">
        <v>23.337319999999998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70.05</v>
      </c>
      <c r="D129" s="37">
        <v>70.63333333333334</v>
      </c>
      <c r="E129" s="37">
        <v>68.51666666666668</v>
      </c>
      <c r="F129" s="37">
        <v>66.983333333333334</v>
      </c>
      <c r="G129" s="37">
        <v>64.866666666666674</v>
      </c>
      <c r="H129" s="37">
        <v>72.166666666666686</v>
      </c>
      <c r="I129" s="37">
        <v>74.283333333333331</v>
      </c>
      <c r="J129" s="37">
        <v>75.816666666666691</v>
      </c>
      <c r="K129" s="28">
        <v>72.75</v>
      </c>
      <c r="L129" s="28">
        <v>69.099999999999994</v>
      </c>
      <c r="M129" s="28">
        <v>70.735619999999997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3092.75</v>
      </c>
      <c r="D130" s="37">
        <v>3085.9166666666665</v>
      </c>
      <c r="E130" s="37">
        <v>3051.833333333333</v>
      </c>
      <c r="F130" s="37">
        <v>3010.9166666666665</v>
      </c>
      <c r="G130" s="37">
        <v>2976.833333333333</v>
      </c>
      <c r="H130" s="37">
        <v>3126.833333333333</v>
      </c>
      <c r="I130" s="37">
        <v>3160.9166666666661</v>
      </c>
      <c r="J130" s="37">
        <v>3201.833333333333</v>
      </c>
      <c r="K130" s="28">
        <v>3120</v>
      </c>
      <c r="L130" s="28">
        <v>3045</v>
      </c>
      <c r="M130" s="28">
        <v>4.4285100000000002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360.6</v>
      </c>
      <c r="D131" s="37">
        <v>360.01666666666665</v>
      </c>
      <c r="E131" s="37">
        <v>355.88333333333333</v>
      </c>
      <c r="F131" s="37">
        <v>351.16666666666669</v>
      </c>
      <c r="G131" s="37">
        <v>347.03333333333336</v>
      </c>
      <c r="H131" s="37">
        <v>364.73333333333329</v>
      </c>
      <c r="I131" s="37">
        <v>368.86666666666662</v>
      </c>
      <c r="J131" s="37">
        <v>373.58333333333326</v>
      </c>
      <c r="K131" s="28">
        <v>364.15</v>
      </c>
      <c r="L131" s="28">
        <v>355.3</v>
      </c>
      <c r="M131" s="28">
        <v>11.761850000000001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3974.55</v>
      </c>
      <c r="D132" s="37">
        <v>3945.1833333333329</v>
      </c>
      <c r="E132" s="37">
        <v>3875.3666666666659</v>
      </c>
      <c r="F132" s="37">
        <v>3776.1833333333329</v>
      </c>
      <c r="G132" s="37">
        <v>3706.3666666666659</v>
      </c>
      <c r="H132" s="37">
        <v>4044.3666666666659</v>
      </c>
      <c r="I132" s="37">
        <v>4114.1833333333325</v>
      </c>
      <c r="J132" s="37">
        <v>4213.3666666666659</v>
      </c>
      <c r="K132" s="28">
        <v>4015</v>
      </c>
      <c r="L132" s="28">
        <v>3846</v>
      </c>
      <c r="M132" s="28">
        <v>12.69258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1684.85</v>
      </c>
      <c r="D133" s="37">
        <v>1673.9666666666665</v>
      </c>
      <c r="E133" s="37">
        <v>1660.083333333333</v>
      </c>
      <c r="F133" s="37">
        <v>1635.3166666666666</v>
      </c>
      <c r="G133" s="37">
        <v>1621.4333333333332</v>
      </c>
      <c r="H133" s="37">
        <v>1698.7333333333329</v>
      </c>
      <c r="I133" s="37">
        <v>1712.6166666666666</v>
      </c>
      <c r="J133" s="37">
        <v>1737.3833333333328</v>
      </c>
      <c r="K133" s="28">
        <v>1687.85</v>
      </c>
      <c r="L133" s="28">
        <v>1649.2</v>
      </c>
      <c r="M133" s="28">
        <v>13.451409999999999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522.6</v>
      </c>
      <c r="D134" s="37">
        <v>523.21666666666658</v>
      </c>
      <c r="E134" s="37">
        <v>517.93333333333317</v>
      </c>
      <c r="F134" s="37">
        <v>513.26666666666654</v>
      </c>
      <c r="G134" s="37">
        <v>507.98333333333312</v>
      </c>
      <c r="H134" s="37">
        <v>527.88333333333321</v>
      </c>
      <c r="I134" s="37">
        <v>533.16666666666674</v>
      </c>
      <c r="J134" s="37">
        <v>537.83333333333326</v>
      </c>
      <c r="K134" s="28">
        <v>528.5</v>
      </c>
      <c r="L134" s="28">
        <v>518.54999999999995</v>
      </c>
      <c r="M134" s="28">
        <v>9.08155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640.85</v>
      </c>
      <c r="D135" s="37">
        <v>641.05000000000007</v>
      </c>
      <c r="E135" s="37">
        <v>635.90000000000009</v>
      </c>
      <c r="F135" s="37">
        <v>630.95000000000005</v>
      </c>
      <c r="G135" s="37">
        <v>625.80000000000007</v>
      </c>
      <c r="H135" s="37">
        <v>646.00000000000011</v>
      </c>
      <c r="I135" s="37">
        <v>651.15</v>
      </c>
      <c r="J135" s="37">
        <v>656.10000000000014</v>
      </c>
      <c r="K135" s="28">
        <v>646.20000000000005</v>
      </c>
      <c r="L135" s="28">
        <v>636.1</v>
      </c>
      <c r="M135" s="28">
        <v>5.66608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79558.100000000006</v>
      </c>
      <c r="D136" s="37">
        <v>78972.433333333334</v>
      </c>
      <c r="E136" s="37">
        <v>78215.216666666674</v>
      </c>
      <c r="F136" s="37">
        <v>76872.333333333343</v>
      </c>
      <c r="G136" s="37">
        <v>76115.116666666683</v>
      </c>
      <c r="H136" s="37">
        <v>80315.316666666666</v>
      </c>
      <c r="I136" s="37">
        <v>81072.533333333311</v>
      </c>
      <c r="J136" s="37">
        <v>82415.416666666657</v>
      </c>
      <c r="K136" s="28">
        <v>79729.649999999994</v>
      </c>
      <c r="L136" s="28">
        <v>77629.55</v>
      </c>
      <c r="M136" s="28">
        <v>0.1426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198.8</v>
      </c>
      <c r="D137" s="37">
        <v>198.48333333333335</v>
      </c>
      <c r="E137" s="37">
        <v>196.01666666666671</v>
      </c>
      <c r="F137" s="37">
        <v>193.23333333333335</v>
      </c>
      <c r="G137" s="37">
        <v>190.76666666666671</v>
      </c>
      <c r="H137" s="37">
        <v>201.26666666666671</v>
      </c>
      <c r="I137" s="37">
        <v>203.73333333333335</v>
      </c>
      <c r="J137" s="37">
        <v>206.51666666666671</v>
      </c>
      <c r="K137" s="28">
        <v>200.95</v>
      </c>
      <c r="L137" s="28">
        <v>195.7</v>
      </c>
      <c r="M137" s="28">
        <v>35.53369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1172.5</v>
      </c>
      <c r="D138" s="37">
        <v>1162.9333333333334</v>
      </c>
      <c r="E138" s="37">
        <v>1149.9666666666667</v>
      </c>
      <c r="F138" s="37">
        <v>1127.4333333333334</v>
      </c>
      <c r="G138" s="37">
        <v>1114.4666666666667</v>
      </c>
      <c r="H138" s="37">
        <v>1185.4666666666667</v>
      </c>
      <c r="I138" s="37">
        <v>1198.4333333333334</v>
      </c>
      <c r="J138" s="37">
        <v>1220.9666666666667</v>
      </c>
      <c r="K138" s="28">
        <v>1175.9000000000001</v>
      </c>
      <c r="L138" s="28">
        <v>1140.4000000000001</v>
      </c>
      <c r="M138" s="28">
        <v>38.79759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88.8</v>
      </c>
      <c r="D139" s="37">
        <v>88.516666666666652</v>
      </c>
      <c r="E139" s="37">
        <v>87.683333333333309</v>
      </c>
      <c r="F139" s="37">
        <v>86.566666666666663</v>
      </c>
      <c r="G139" s="37">
        <v>85.73333333333332</v>
      </c>
      <c r="H139" s="37">
        <v>89.633333333333297</v>
      </c>
      <c r="I139" s="37">
        <v>90.46666666666664</v>
      </c>
      <c r="J139" s="37">
        <v>91.583333333333286</v>
      </c>
      <c r="K139" s="28">
        <v>89.35</v>
      </c>
      <c r="L139" s="28">
        <v>87.4</v>
      </c>
      <c r="M139" s="28">
        <v>22.723600000000001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506.5</v>
      </c>
      <c r="D140" s="37">
        <v>507.5</v>
      </c>
      <c r="E140" s="37">
        <v>501</v>
      </c>
      <c r="F140" s="37">
        <v>495.5</v>
      </c>
      <c r="G140" s="37">
        <v>489</v>
      </c>
      <c r="H140" s="37">
        <v>513</v>
      </c>
      <c r="I140" s="37">
        <v>519.5</v>
      </c>
      <c r="J140" s="37">
        <v>525</v>
      </c>
      <c r="K140" s="28">
        <v>514</v>
      </c>
      <c r="L140" s="28">
        <v>502</v>
      </c>
      <c r="M140" s="28">
        <v>11.381460000000001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8778.0499999999993</v>
      </c>
      <c r="D141" s="37">
        <v>8717.75</v>
      </c>
      <c r="E141" s="37">
        <v>8636.5</v>
      </c>
      <c r="F141" s="37">
        <v>8494.9500000000007</v>
      </c>
      <c r="G141" s="37">
        <v>8413.7000000000007</v>
      </c>
      <c r="H141" s="37">
        <v>8859.2999999999993</v>
      </c>
      <c r="I141" s="37">
        <v>8940.5499999999993</v>
      </c>
      <c r="J141" s="37">
        <v>9082.0999999999985</v>
      </c>
      <c r="K141" s="28">
        <v>8799</v>
      </c>
      <c r="L141" s="28">
        <v>8576.2000000000007</v>
      </c>
      <c r="M141" s="28">
        <v>6.3124599999999997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837.55</v>
      </c>
      <c r="D142" s="37">
        <v>835.61666666666667</v>
      </c>
      <c r="E142" s="37">
        <v>831.23333333333335</v>
      </c>
      <c r="F142" s="37">
        <v>824.91666666666663</v>
      </c>
      <c r="G142" s="37">
        <v>820.5333333333333</v>
      </c>
      <c r="H142" s="37">
        <v>841.93333333333339</v>
      </c>
      <c r="I142" s="37">
        <v>846.31666666666683</v>
      </c>
      <c r="J142" s="37">
        <v>852.63333333333344</v>
      </c>
      <c r="K142" s="28">
        <v>840</v>
      </c>
      <c r="L142" s="28">
        <v>829.3</v>
      </c>
      <c r="M142" s="28">
        <v>3.22892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368.5</v>
      </c>
      <c r="D143" s="37">
        <v>370.55</v>
      </c>
      <c r="E143" s="37">
        <v>364.1</v>
      </c>
      <c r="F143" s="37">
        <v>359.7</v>
      </c>
      <c r="G143" s="37">
        <v>353.25</v>
      </c>
      <c r="H143" s="37">
        <v>374.95000000000005</v>
      </c>
      <c r="I143" s="37">
        <v>381.4</v>
      </c>
      <c r="J143" s="37">
        <v>385.80000000000007</v>
      </c>
      <c r="K143" s="28">
        <v>377</v>
      </c>
      <c r="L143" s="28">
        <v>366.15</v>
      </c>
      <c r="M143" s="28">
        <v>8.4188899999999993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1427.65</v>
      </c>
      <c r="D144" s="37">
        <v>1429.3833333333332</v>
      </c>
      <c r="E144" s="37">
        <v>1410.2666666666664</v>
      </c>
      <c r="F144" s="37">
        <v>1392.8833333333332</v>
      </c>
      <c r="G144" s="37">
        <v>1373.7666666666664</v>
      </c>
      <c r="H144" s="37">
        <v>1446.7666666666664</v>
      </c>
      <c r="I144" s="37">
        <v>1465.8833333333332</v>
      </c>
      <c r="J144" s="37">
        <v>1483.2666666666664</v>
      </c>
      <c r="K144" s="28">
        <v>1448.5</v>
      </c>
      <c r="L144" s="28">
        <v>1412</v>
      </c>
      <c r="M144" s="28">
        <v>1.2469600000000001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2828.95</v>
      </c>
      <c r="D145" s="37">
        <v>2814.9166666666665</v>
      </c>
      <c r="E145" s="37">
        <v>2786.0333333333328</v>
      </c>
      <c r="F145" s="37">
        <v>2743.1166666666663</v>
      </c>
      <c r="G145" s="37">
        <v>2714.2333333333327</v>
      </c>
      <c r="H145" s="37">
        <v>2857.833333333333</v>
      </c>
      <c r="I145" s="37">
        <v>2886.7166666666672</v>
      </c>
      <c r="J145" s="37">
        <v>2929.6333333333332</v>
      </c>
      <c r="K145" s="28">
        <v>2843.8</v>
      </c>
      <c r="L145" s="28">
        <v>2772</v>
      </c>
      <c r="M145" s="28">
        <v>15.53781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2141.5500000000002</v>
      </c>
      <c r="D146" s="37">
        <v>2118.9833333333336</v>
      </c>
      <c r="E146" s="37">
        <v>2093.0666666666671</v>
      </c>
      <c r="F146" s="37">
        <v>2044.5833333333335</v>
      </c>
      <c r="G146" s="37">
        <v>2018.666666666667</v>
      </c>
      <c r="H146" s="37">
        <v>2167.4666666666672</v>
      </c>
      <c r="I146" s="37">
        <v>2193.3833333333332</v>
      </c>
      <c r="J146" s="37">
        <v>2241.8666666666672</v>
      </c>
      <c r="K146" s="28">
        <v>2144.9</v>
      </c>
      <c r="L146" s="28">
        <v>2070.5</v>
      </c>
      <c r="M146" s="28">
        <v>8.8504400000000008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1017.95</v>
      </c>
      <c r="D147" s="37">
        <v>1009.9499999999999</v>
      </c>
      <c r="E147" s="37">
        <v>998.99999999999989</v>
      </c>
      <c r="F147" s="37">
        <v>980.05</v>
      </c>
      <c r="G147" s="37">
        <v>969.09999999999991</v>
      </c>
      <c r="H147" s="37">
        <v>1028.8999999999999</v>
      </c>
      <c r="I147" s="37">
        <v>1039.8499999999999</v>
      </c>
      <c r="J147" s="37">
        <v>1058.7999999999997</v>
      </c>
      <c r="K147" s="28">
        <v>1020.9</v>
      </c>
      <c r="L147" s="28">
        <v>991</v>
      </c>
      <c r="M147" s="28">
        <v>7.48231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99.9</v>
      </c>
      <c r="D148" s="37">
        <v>100.63333333333333</v>
      </c>
      <c r="E148" s="37">
        <v>98.866666666666646</v>
      </c>
      <c r="F148" s="37">
        <v>97.833333333333314</v>
      </c>
      <c r="G148" s="37">
        <v>96.066666666666634</v>
      </c>
      <c r="H148" s="37">
        <v>101.66666666666666</v>
      </c>
      <c r="I148" s="37">
        <v>103.43333333333334</v>
      </c>
      <c r="J148" s="37">
        <v>104.46666666666667</v>
      </c>
      <c r="K148" s="28">
        <v>102.4</v>
      </c>
      <c r="L148" s="28">
        <v>99.6</v>
      </c>
      <c r="M148" s="28">
        <v>139.00296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149.75</v>
      </c>
      <c r="D149" s="37">
        <v>149.35</v>
      </c>
      <c r="E149" s="37">
        <v>148.54999999999998</v>
      </c>
      <c r="F149" s="37">
        <v>147.35</v>
      </c>
      <c r="G149" s="37">
        <v>146.54999999999998</v>
      </c>
      <c r="H149" s="37">
        <v>150.54999999999998</v>
      </c>
      <c r="I149" s="37">
        <v>151.35</v>
      </c>
      <c r="J149" s="37">
        <v>152.54999999999998</v>
      </c>
      <c r="K149" s="28">
        <v>150.15</v>
      </c>
      <c r="L149" s="28">
        <v>148.15</v>
      </c>
      <c r="M149" s="28">
        <v>115.18138999999999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70.25</v>
      </c>
      <c r="D150" s="37">
        <v>70.05</v>
      </c>
      <c r="E150" s="37">
        <v>69.25</v>
      </c>
      <c r="F150" s="37">
        <v>68.25</v>
      </c>
      <c r="G150" s="37">
        <v>67.45</v>
      </c>
      <c r="H150" s="37">
        <v>71.05</v>
      </c>
      <c r="I150" s="37">
        <v>71.84999999999998</v>
      </c>
      <c r="J150" s="37">
        <v>72.849999999999994</v>
      </c>
      <c r="K150" s="28">
        <v>70.849999999999994</v>
      </c>
      <c r="L150" s="28">
        <v>69.05</v>
      </c>
      <c r="M150" s="28">
        <v>172.65535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3780.15</v>
      </c>
      <c r="D151" s="37">
        <v>3749.8000000000006</v>
      </c>
      <c r="E151" s="37">
        <v>3711.6500000000015</v>
      </c>
      <c r="F151" s="37">
        <v>3643.150000000001</v>
      </c>
      <c r="G151" s="37">
        <v>3605.0000000000018</v>
      </c>
      <c r="H151" s="37">
        <v>3818.3000000000011</v>
      </c>
      <c r="I151" s="37">
        <v>3856.45</v>
      </c>
      <c r="J151" s="37">
        <v>3924.9500000000007</v>
      </c>
      <c r="K151" s="28">
        <v>3787.95</v>
      </c>
      <c r="L151" s="28">
        <v>3681.3</v>
      </c>
      <c r="M151" s="28">
        <v>2.18188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18771.5</v>
      </c>
      <c r="D152" s="37">
        <v>18661.383333333331</v>
      </c>
      <c r="E152" s="37">
        <v>18486.416666666664</v>
      </c>
      <c r="F152" s="37">
        <v>18201.333333333332</v>
      </c>
      <c r="G152" s="37">
        <v>18026.366666666665</v>
      </c>
      <c r="H152" s="37">
        <v>18946.466666666664</v>
      </c>
      <c r="I152" s="37">
        <v>19121.433333333331</v>
      </c>
      <c r="J152" s="37">
        <v>19406.516666666663</v>
      </c>
      <c r="K152" s="28">
        <v>18836.349999999999</v>
      </c>
      <c r="L152" s="28">
        <v>18376.3</v>
      </c>
      <c r="M152" s="28">
        <v>0.49501000000000001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276.2</v>
      </c>
      <c r="D153" s="37">
        <v>278.51666666666671</v>
      </c>
      <c r="E153" s="37">
        <v>270.03333333333342</v>
      </c>
      <c r="F153" s="37">
        <v>263.86666666666673</v>
      </c>
      <c r="G153" s="37">
        <v>255.38333333333344</v>
      </c>
      <c r="H153" s="37">
        <v>284.68333333333339</v>
      </c>
      <c r="I153" s="37">
        <v>293.16666666666663</v>
      </c>
      <c r="J153" s="37">
        <v>299.33333333333337</v>
      </c>
      <c r="K153" s="28">
        <v>287</v>
      </c>
      <c r="L153" s="28">
        <v>272.35000000000002</v>
      </c>
      <c r="M153" s="28">
        <v>6.81243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848.05</v>
      </c>
      <c r="D154" s="37">
        <v>843.58333333333337</v>
      </c>
      <c r="E154" s="37">
        <v>834.56666666666672</v>
      </c>
      <c r="F154" s="37">
        <v>821.08333333333337</v>
      </c>
      <c r="G154" s="37">
        <v>812.06666666666672</v>
      </c>
      <c r="H154" s="37">
        <v>857.06666666666672</v>
      </c>
      <c r="I154" s="37">
        <v>866.08333333333337</v>
      </c>
      <c r="J154" s="37">
        <v>879.56666666666672</v>
      </c>
      <c r="K154" s="28">
        <v>852.6</v>
      </c>
      <c r="L154" s="28">
        <v>830.1</v>
      </c>
      <c r="M154" s="28">
        <v>5.83955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126.55</v>
      </c>
      <c r="D155" s="37">
        <v>126.51666666666665</v>
      </c>
      <c r="E155" s="37">
        <v>124.6333333333333</v>
      </c>
      <c r="F155" s="37">
        <v>122.71666666666664</v>
      </c>
      <c r="G155" s="37">
        <v>120.83333333333329</v>
      </c>
      <c r="H155" s="37">
        <v>128.43333333333331</v>
      </c>
      <c r="I155" s="37">
        <v>130.31666666666666</v>
      </c>
      <c r="J155" s="37">
        <v>132.23333333333332</v>
      </c>
      <c r="K155" s="28">
        <v>128.4</v>
      </c>
      <c r="L155" s="28">
        <v>124.6</v>
      </c>
      <c r="M155" s="28">
        <v>180.88857999999999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182.25</v>
      </c>
      <c r="D156" s="37">
        <v>180.25</v>
      </c>
      <c r="E156" s="37">
        <v>177</v>
      </c>
      <c r="F156" s="37">
        <v>171.75</v>
      </c>
      <c r="G156" s="37">
        <v>168.5</v>
      </c>
      <c r="H156" s="37">
        <v>185.5</v>
      </c>
      <c r="I156" s="37">
        <v>188.75</v>
      </c>
      <c r="J156" s="37">
        <v>194</v>
      </c>
      <c r="K156" s="28">
        <v>183.5</v>
      </c>
      <c r="L156" s="28">
        <v>175</v>
      </c>
      <c r="M156" s="28">
        <v>30.542249999999999</v>
      </c>
      <c r="N156" s="1"/>
      <c r="O156" s="1"/>
    </row>
    <row r="157" spans="1:15" ht="12.75" customHeight="1">
      <c r="A157" s="53">
        <v>148</v>
      </c>
      <c r="B157" s="28" t="s">
        <v>853</v>
      </c>
      <c r="C157" s="28">
        <v>709.35</v>
      </c>
      <c r="D157" s="37">
        <v>711.98333333333323</v>
      </c>
      <c r="E157" s="37">
        <v>695.96666666666647</v>
      </c>
      <c r="F157" s="37">
        <v>682.58333333333326</v>
      </c>
      <c r="G157" s="37">
        <v>666.56666666666649</v>
      </c>
      <c r="H157" s="37">
        <v>725.36666666666645</v>
      </c>
      <c r="I157" s="37">
        <v>741.3833333333331</v>
      </c>
      <c r="J157" s="37">
        <v>754.76666666666642</v>
      </c>
      <c r="K157" s="28">
        <v>728</v>
      </c>
      <c r="L157" s="28">
        <v>698.6</v>
      </c>
      <c r="M157" s="28">
        <v>27.63841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3119.05</v>
      </c>
      <c r="D158" s="37">
        <v>3141.5666666666671</v>
      </c>
      <c r="E158" s="37">
        <v>3086.5333333333342</v>
      </c>
      <c r="F158" s="37">
        <v>3054.0166666666673</v>
      </c>
      <c r="G158" s="37">
        <v>2998.9833333333345</v>
      </c>
      <c r="H158" s="37">
        <v>3174.0833333333339</v>
      </c>
      <c r="I158" s="37">
        <v>3229.1166666666668</v>
      </c>
      <c r="J158" s="37">
        <v>3261.6333333333337</v>
      </c>
      <c r="K158" s="28">
        <v>3196.6</v>
      </c>
      <c r="L158" s="28">
        <v>3109.05</v>
      </c>
      <c r="M158" s="28">
        <v>0.41657</v>
      </c>
      <c r="N158" s="1"/>
      <c r="O158" s="1"/>
    </row>
    <row r="159" spans="1:15" ht="12.75" customHeight="1">
      <c r="A159" s="53">
        <v>150</v>
      </c>
      <c r="B159" s="28" t="s">
        <v>854</v>
      </c>
      <c r="C159" s="28">
        <v>524.15</v>
      </c>
      <c r="D159" s="37">
        <v>532.2833333333333</v>
      </c>
      <c r="E159" s="37">
        <v>513.36666666666656</v>
      </c>
      <c r="F159" s="37">
        <v>502.58333333333326</v>
      </c>
      <c r="G159" s="37">
        <v>483.66666666666652</v>
      </c>
      <c r="H159" s="37">
        <v>543.06666666666661</v>
      </c>
      <c r="I159" s="37">
        <v>561.98333333333335</v>
      </c>
      <c r="J159" s="37">
        <v>572.76666666666665</v>
      </c>
      <c r="K159" s="28">
        <v>551.20000000000005</v>
      </c>
      <c r="L159" s="28">
        <v>521.5</v>
      </c>
      <c r="M159" s="28">
        <v>34.652909999999999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2953.25</v>
      </c>
      <c r="D160" s="37">
        <v>2931.15</v>
      </c>
      <c r="E160" s="37">
        <v>2902.3</v>
      </c>
      <c r="F160" s="37">
        <v>2851.35</v>
      </c>
      <c r="G160" s="37">
        <v>2822.5</v>
      </c>
      <c r="H160" s="37">
        <v>2982.1000000000004</v>
      </c>
      <c r="I160" s="37">
        <v>3010.95</v>
      </c>
      <c r="J160" s="37">
        <v>3061.9000000000005</v>
      </c>
      <c r="K160" s="28">
        <v>2960</v>
      </c>
      <c r="L160" s="28">
        <v>2880.2</v>
      </c>
      <c r="M160" s="28">
        <v>2.0242200000000001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44368.5</v>
      </c>
      <c r="D161" s="37">
        <v>44122.483333333337</v>
      </c>
      <c r="E161" s="37">
        <v>43711.016666666677</v>
      </c>
      <c r="F161" s="37">
        <v>43053.53333333334</v>
      </c>
      <c r="G161" s="37">
        <v>42642.06666666668</v>
      </c>
      <c r="H161" s="37">
        <v>44779.966666666674</v>
      </c>
      <c r="I161" s="37">
        <v>45191.433333333334</v>
      </c>
      <c r="J161" s="37">
        <v>45848.916666666672</v>
      </c>
      <c r="K161" s="28">
        <v>44533.95</v>
      </c>
      <c r="L161" s="28">
        <v>43465</v>
      </c>
      <c r="M161" s="28">
        <v>9.7449999999999995E-2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3141.85</v>
      </c>
      <c r="D162" s="37">
        <v>3161.2166666666672</v>
      </c>
      <c r="E162" s="37">
        <v>3091.9333333333343</v>
      </c>
      <c r="F162" s="37">
        <v>3042.0166666666673</v>
      </c>
      <c r="G162" s="37">
        <v>2972.7333333333345</v>
      </c>
      <c r="H162" s="37">
        <v>3211.1333333333341</v>
      </c>
      <c r="I162" s="37">
        <v>3280.416666666667</v>
      </c>
      <c r="J162" s="37">
        <v>3330.3333333333339</v>
      </c>
      <c r="K162" s="28">
        <v>3230.5</v>
      </c>
      <c r="L162" s="28">
        <v>3111.3</v>
      </c>
      <c r="M162" s="28">
        <v>2.7757399999999999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228.35</v>
      </c>
      <c r="D163" s="37">
        <v>227.14999999999998</v>
      </c>
      <c r="E163" s="37">
        <v>225.34999999999997</v>
      </c>
      <c r="F163" s="37">
        <v>222.35</v>
      </c>
      <c r="G163" s="37">
        <v>220.54999999999998</v>
      </c>
      <c r="H163" s="37">
        <v>230.14999999999995</v>
      </c>
      <c r="I163" s="37">
        <v>231.94999999999996</v>
      </c>
      <c r="J163" s="37">
        <v>234.94999999999993</v>
      </c>
      <c r="K163" s="28">
        <v>228.95</v>
      </c>
      <c r="L163" s="28">
        <v>224.15</v>
      </c>
      <c r="M163" s="28">
        <v>21.397580000000001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2307.65</v>
      </c>
      <c r="D164" s="37">
        <v>2303.3666666666663</v>
      </c>
      <c r="E164" s="37">
        <v>2286.7333333333327</v>
      </c>
      <c r="F164" s="37">
        <v>2265.8166666666662</v>
      </c>
      <c r="G164" s="37">
        <v>2249.1833333333325</v>
      </c>
      <c r="H164" s="37">
        <v>2324.2833333333328</v>
      </c>
      <c r="I164" s="37">
        <v>2340.916666666667</v>
      </c>
      <c r="J164" s="37">
        <v>2361.833333333333</v>
      </c>
      <c r="K164" s="28">
        <v>2320</v>
      </c>
      <c r="L164" s="28">
        <v>2282.4499999999998</v>
      </c>
      <c r="M164" s="28">
        <v>2.6807699999999999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1660.05</v>
      </c>
      <c r="D165" s="37">
        <v>1665.0166666666667</v>
      </c>
      <c r="E165" s="37">
        <v>1650.0333333333333</v>
      </c>
      <c r="F165" s="37">
        <v>1640.0166666666667</v>
      </c>
      <c r="G165" s="37">
        <v>1625.0333333333333</v>
      </c>
      <c r="H165" s="37">
        <v>1675.0333333333333</v>
      </c>
      <c r="I165" s="37">
        <v>1690.0166666666664</v>
      </c>
      <c r="J165" s="37">
        <v>1700.0333333333333</v>
      </c>
      <c r="K165" s="28">
        <v>1680</v>
      </c>
      <c r="L165" s="28">
        <v>1655</v>
      </c>
      <c r="M165" s="28">
        <v>2.5062700000000002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2156.5500000000002</v>
      </c>
      <c r="D166" s="37">
        <v>2142.1833333333334</v>
      </c>
      <c r="E166" s="37">
        <v>2118.3666666666668</v>
      </c>
      <c r="F166" s="37">
        <v>2080.1833333333334</v>
      </c>
      <c r="G166" s="37">
        <v>2056.3666666666668</v>
      </c>
      <c r="H166" s="37">
        <v>2180.3666666666668</v>
      </c>
      <c r="I166" s="37">
        <v>2204.1833333333334</v>
      </c>
      <c r="J166" s="37">
        <v>2242.3666666666668</v>
      </c>
      <c r="K166" s="28">
        <v>2166</v>
      </c>
      <c r="L166" s="28">
        <v>2104</v>
      </c>
      <c r="M166" s="28">
        <v>5.18757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107.4</v>
      </c>
      <c r="D167" s="37">
        <v>107.43333333333332</v>
      </c>
      <c r="E167" s="37">
        <v>106.31666666666665</v>
      </c>
      <c r="F167" s="37">
        <v>105.23333333333332</v>
      </c>
      <c r="G167" s="37">
        <v>104.11666666666665</v>
      </c>
      <c r="H167" s="37">
        <v>108.51666666666665</v>
      </c>
      <c r="I167" s="37">
        <v>109.63333333333333</v>
      </c>
      <c r="J167" s="37">
        <v>110.71666666666665</v>
      </c>
      <c r="K167" s="28">
        <v>108.55</v>
      </c>
      <c r="L167" s="28">
        <v>106.35</v>
      </c>
      <c r="M167" s="28">
        <v>13.519640000000001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209.3</v>
      </c>
      <c r="D168" s="37">
        <v>211.70000000000002</v>
      </c>
      <c r="E168" s="37">
        <v>206.40000000000003</v>
      </c>
      <c r="F168" s="37">
        <v>203.50000000000003</v>
      </c>
      <c r="G168" s="37">
        <v>198.20000000000005</v>
      </c>
      <c r="H168" s="37">
        <v>214.60000000000002</v>
      </c>
      <c r="I168" s="37">
        <v>219.90000000000003</v>
      </c>
      <c r="J168" s="37">
        <v>222.8</v>
      </c>
      <c r="K168" s="28">
        <v>217</v>
      </c>
      <c r="L168" s="28">
        <v>208.8</v>
      </c>
      <c r="M168" s="28">
        <v>165.5061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429.3</v>
      </c>
      <c r="D169" s="37">
        <v>431.56666666666666</v>
      </c>
      <c r="E169" s="37">
        <v>424.43333333333334</v>
      </c>
      <c r="F169" s="37">
        <v>419.56666666666666</v>
      </c>
      <c r="G169" s="37">
        <v>412.43333333333334</v>
      </c>
      <c r="H169" s="37">
        <v>436.43333333333334</v>
      </c>
      <c r="I169" s="37">
        <v>443.56666666666666</v>
      </c>
      <c r="J169" s="37">
        <v>448.43333333333334</v>
      </c>
      <c r="K169" s="28">
        <v>438.7</v>
      </c>
      <c r="L169" s="28">
        <v>426.7</v>
      </c>
      <c r="M169" s="28">
        <v>3.54914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14004.6</v>
      </c>
      <c r="D170" s="37">
        <v>13956.550000000001</v>
      </c>
      <c r="E170" s="37">
        <v>13853.150000000001</v>
      </c>
      <c r="F170" s="37">
        <v>13701.7</v>
      </c>
      <c r="G170" s="37">
        <v>13598.300000000001</v>
      </c>
      <c r="H170" s="37">
        <v>14108.000000000002</v>
      </c>
      <c r="I170" s="37">
        <v>14211.4</v>
      </c>
      <c r="J170" s="37">
        <v>14362.850000000002</v>
      </c>
      <c r="K170" s="28">
        <v>14059.95</v>
      </c>
      <c r="L170" s="28">
        <v>13805.1</v>
      </c>
      <c r="M170" s="28">
        <v>4.4839999999999998E-2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30.3</v>
      </c>
      <c r="D171" s="37">
        <v>30.3</v>
      </c>
      <c r="E171" s="37">
        <v>30.05</v>
      </c>
      <c r="F171" s="37">
        <v>29.8</v>
      </c>
      <c r="G171" s="37">
        <v>29.55</v>
      </c>
      <c r="H171" s="37">
        <v>30.55</v>
      </c>
      <c r="I171" s="37">
        <v>30.8</v>
      </c>
      <c r="J171" s="37">
        <v>31.05</v>
      </c>
      <c r="K171" s="28">
        <v>30.55</v>
      </c>
      <c r="L171" s="28">
        <v>30.05</v>
      </c>
      <c r="M171" s="28">
        <v>120.66316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121.6</v>
      </c>
      <c r="D172" s="37">
        <v>121.18333333333332</v>
      </c>
      <c r="E172" s="37">
        <v>120.51666666666665</v>
      </c>
      <c r="F172" s="37">
        <v>119.43333333333332</v>
      </c>
      <c r="G172" s="37">
        <v>118.76666666666665</v>
      </c>
      <c r="H172" s="37">
        <v>122.26666666666665</v>
      </c>
      <c r="I172" s="37">
        <v>122.93333333333331</v>
      </c>
      <c r="J172" s="37">
        <v>124.01666666666665</v>
      </c>
      <c r="K172" s="28">
        <v>121.85</v>
      </c>
      <c r="L172" s="28">
        <v>120.1</v>
      </c>
      <c r="M172" s="28">
        <v>18.228359999999999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2401.8000000000002</v>
      </c>
      <c r="D173" s="37">
        <v>2399.9666666666667</v>
      </c>
      <c r="E173" s="37">
        <v>2384.9333333333334</v>
      </c>
      <c r="F173" s="37">
        <v>2368.0666666666666</v>
      </c>
      <c r="G173" s="37">
        <v>2353.0333333333333</v>
      </c>
      <c r="H173" s="37">
        <v>2416.8333333333335</v>
      </c>
      <c r="I173" s="37">
        <v>2431.8666666666672</v>
      </c>
      <c r="J173" s="37">
        <v>2448.7333333333336</v>
      </c>
      <c r="K173" s="28">
        <v>2415</v>
      </c>
      <c r="L173" s="28">
        <v>2383.1</v>
      </c>
      <c r="M173" s="28">
        <v>44.318800000000003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835.3</v>
      </c>
      <c r="D174" s="37">
        <v>839.78333333333342</v>
      </c>
      <c r="E174" s="37">
        <v>829.21666666666681</v>
      </c>
      <c r="F174" s="37">
        <v>823.13333333333344</v>
      </c>
      <c r="G174" s="37">
        <v>812.56666666666683</v>
      </c>
      <c r="H174" s="37">
        <v>845.86666666666679</v>
      </c>
      <c r="I174" s="37">
        <v>856.43333333333339</v>
      </c>
      <c r="J174" s="37">
        <v>862.51666666666677</v>
      </c>
      <c r="K174" s="28">
        <v>850.35</v>
      </c>
      <c r="L174" s="28">
        <v>833.7</v>
      </c>
      <c r="M174" s="28">
        <v>6.73001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1155.45</v>
      </c>
      <c r="D175" s="37">
        <v>1150.1333333333334</v>
      </c>
      <c r="E175" s="37">
        <v>1142.166666666667</v>
      </c>
      <c r="F175" s="37">
        <v>1128.8833333333334</v>
      </c>
      <c r="G175" s="37">
        <v>1120.916666666667</v>
      </c>
      <c r="H175" s="37">
        <v>1163.416666666667</v>
      </c>
      <c r="I175" s="37">
        <v>1171.3833333333337</v>
      </c>
      <c r="J175" s="37">
        <v>1184.666666666667</v>
      </c>
      <c r="K175" s="28">
        <v>1158.0999999999999</v>
      </c>
      <c r="L175" s="28">
        <v>1136.8499999999999</v>
      </c>
      <c r="M175" s="28">
        <v>5.9117100000000002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2261.4499999999998</v>
      </c>
      <c r="D176" s="37">
        <v>2248.1333333333332</v>
      </c>
      <c r="E176" s="37">
        <v>2228.3166666666666</v>
      </c>
      <c r="F176" s="37">
        <v>2195.1833333333334</v>
      </c>
      <c r="G176" s="37">
        <v>2175.3666666666668</v>
      </c>
      <c r="H176" s="37">
        <v>2281.2666666666664</v>
      </c>
      <c r="I176" s="37">
        <v>2301.083333333333</v>
      </c>
      <c r="J176" s="37">
        <v>2334.2166666666662</v>
      </c>
      <c r="K176" s="28">
        <v>2267.9499999999998</v>
      </c>
      <c r="L176" s="28">
        <v>2215</v>
      </c>
      <c r="M176" s="28">
        <v>4.5759100000000004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19701.8</v>
      </c>
      <c r="D177" s="37">
        <v>19648.533333333336</v>
      </c>
      <c r="E177" s="37">
        <v>19503.316666666673</v>
      </c>
      <c r="F177" s="37">
        <v>19304.833333333336</v>
      </c>
      <c r="G177" s="37">
        <v>19159.616666666672</v>
      </c>
      <c r="H177" s="37">
        <v>19847.016666666674</v>
      </c>
      <c r="I177" s="37">
        <v>19992.233333333341</v>
      </c>
      <c r="J177" s="37">
        <v>20190.716666666674</v>
      </c>
      <c r="K177" s="28">
        <v>19793.75</v>
      </c>
      <c r="L177" s="28">
        <v>19450.05</v>
      </c>
      <c r="M177" s="28">
        <v>0.19672000000000001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1314.65</v>
      </c>
      <c r="D178" s="37">
        <v>1302.8500000000001</v>
      </c>
      <c r="E178" s="37">
        <v>1287.7000000000003</v>
      </c>
      <c r="F178" s="37">
        <v>1260.7500000000002</v>
      </c>
      <c r="G178" s="37">
        <v>1245.6000000000004</v>
      </c>
      <c r="H178" s="37">
        <v>1329.8000000000002</v>
      </c>
      <c r="I178" s="37">
        <v>1344.9500000000003</v>
      </c>
      <c r="J178" s="37">
        <v>1371.9</v>
      </c>
      <c r="K178" s="28">
        <v>1318</v>
      </c>
      <c r="L178" s="28">
        <v>1275.9000000000001</v>
      </c>
      <c r="M178" s="28">
        <v>5.4060899999999998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2681</v>
      </c>
      <c r="D179" s="37">
        <v>2665.4833333333336</v>
      </c>
      <c r="E179" s="37">
        <v>2642.166666666667</v>
      </c>
      <c r="F179" s="37">
        <v>2603.3333333333335</v>
      </c>
      <c r="G179" s="37">
        <v>2580.0166666666669</v>
      </c>
      <c r="H179" s="37">
        <v>2704.3166666666671</v>
      </c>
      <c r="I179" s="37">
        <v>2727.6333333333337</v>
      </c>
      <c r="J179" s="37">
        <v>2766.4666666666672</v>
      </c>
      <c r="K179" s="28">
        <v>2688.8</v>
      </c>
      <c r="L179" s="28">
        <v>2626.65</v>
      </c>
      <c r="M179" s="28">
        <v>2.4401999999999999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570.20000000000005</v>
      </c>
      <c r="D180" s="37">
        <v>571.01666666666677</v>
      </c>
      <c r="E180" s="37">
        <v>565.93333333333351</v>
      </c>
      <c r="F180" s="37">
        <v>561.66666666666674</v>
      </c>
      <c r="G180" s="37">
        <v>556.58333333333348</v>
      </c>
      <c r="H180" s="37">
        <v>575.28333333333353</v>
      </c>
      <c r="I180" s="37">
        <v>580.36666666666679</v>
      </c>
      <c r="J180" s="37">
        <v>584.63333333333355</v>
      </c>
      <c r="K180" s="28">
        <v>576.1</v>
      </c>
      <c r="L180" s="28">
        <v>566.75</v>
      </c>
      <c r="M180" s="28">
        <v>3.8273299999999999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479.1</v>
      </c>
      <c r="D181" s="37">
        <v>479.40000000000003</v>
      </c>
      <c r="E181" s="37">
        <v>474.40000000000009</v>
      </c>
      <c r="F181" s="37">
        <v>469.70000000000005</v>
      </c>
      <c r="G181" s="37">
        <v>464.7000000000001</v>
      </c>
      <c r="H181" s="37">
        <v>484.10000000000008</v>
      </c>
      <c r="I181" s="37">
        <v>489.09999999999997</v>
      </c>
      <c r="J181" s="37">
        <v>493.80000000000007</v>
      </c>
      <c r="K181" s="28">
        <v>484.4</v>
      </c>
      <c r="L181" s="28">
        <v>474.7</v>
      </c>
      <c r="M181" s="28">
        <v>69.456019999999995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69.349999999999994</v>
      </c>
      <c r="D182" s="37">
        <v>69.399999999999991</v>
      </c>
      <c r="E182" s="37">
        <v>68.499999999999986</v>
      </c>
      <c r="F182" s="37">
        <v>67.649999999999991</v>
      </c>
      <c r="G182" s="37">
        <v>66.749999999999986</v>
      </c>
      <c r="H182" s="37">
        <v>70.249999999999986</v>
      </c>
      <c r="I182" s="37">
        <v>71.149999999999991</v>
      </c>
      <c r="J182" s="37">
        <v>71.999999999999986</v>
      </c>
      <c r="K182" s="28">
        <v>70.3</v>
      </c>
      <c r="L182" s="28">
        <v>68.55</v>
      </c>
      <c r="M182" s="28">
        <v>577.17709000000002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878.4</v>
      </c>
      <c r="D183" s="37">
        <v>878.73333333333323</v>
      </c>
      <c r="E183" s="37">
        <v>872.51666666666642</v>
      </c>
      <c r="F183" s="37">
        <v>866.63333333333321</v>
      </c>
      <c r="G183" s="37">
        <v>860.4166666666664</v>
      </c>
      <c r="H183" s="37">
        <v>884.61666666666645</v>
      </c>
      <c r="I183" s="37">
        <v>890.83333333333337</v>
      </c>
      <c r="J183" s="37">
        <v>896.71666666666647</v>
      </c>
      <c r="K183" s="28">
        <v>884.95</v>
      </c>
      <c r="L183" s="28">
        <v>872.85</v>
      </c>
      <c r="M183" s="28">
        <v>14.135590000000001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418.25</v>
      </c>
      <c r="D184" s="37">
        <v>418.88333333333338</v>
      </c>
      <c r="E184" s="37">
        <v>414.36666666666679</v>
      </c>
      <c r="F184" s="37">
        <v>410.48333333333341</v>
      </c>
      <c r="G184" s="37">
        <v>405.96666666666681</v>
      </c>
      <c r="H184" s="37">
        <v>422.76666666666677</v>
      </c>
      <c r="I184" s="37">
        <v>427.2833333333333</v>
      </c>
      <c r="J184" s="37">
        <v>431.16666666666674</v>
      </c>
      <c r="K184" s="28">
        <v>423.4</v>
      </c>
      <c r="L184" s="28">
        <v>415</v>
      </c>
      <c r="M184" s="28">
        <v>6.3357900000000003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613.20000000000005</v>
      </c>
      <c r="D185" s="37">
        <v>607.1</v>
      </c>
      <c r="E185" s="37">
        <v>597.20000000000005</v>
      </c>
      <c r="F185" s="37">
        <v>581.20000000000005</v>
      </c>
      <c r="G185" s="37">
        <v>571.30000000000007</v>
      </c>
      <c r="H185" s="37">
        <v>623.1</v>
      </c>
      <c r="I185" s="37">
        <v>632.99999999999989</v>
      </c>
      <c r="J185" s="37">
        <v>649</v>
      </c>
      <c r="K185" s="28">
        <v>617</v>
      </c>
      <c r="L185" s="28">
        <v>591.1</v>
      </c>
      <c r="M185" s="28">
        <v>30.760809999999999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871.65</v>
      </c>
      <c r="D186" s="37">
        <v>860.70000000000016</v>
      </c>
      <c r="E186" s="37">
        <v>847.40000000000032</v>
      </c>
      <c r="F186" s="37">
        <v>823.1500000000002</v>
      </c>
      <c r="G186" s="37">
        <v>809.85000000000036</v>
      </c>
      <c r="H186" s="37">
        <v>884.95000000000027</v>
      </c>
      <c r="I186" s="37">
        <v>898.25000000000023</v>
      </c>
      <c r="J186" s="37">
        <v>922.50000000000023</v>
      </c>
      <c r="K186" s="28">
        <v>874</v>
      </c>
      <c r="L186" s="28">
        <v>836.45</v>
      </c>
      <c r="M186" s="28">
        <v>15.847379999999999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854.5</v>
      </c>
      <c r="D187" s="37">
        <v>850.75</v>
      </c>
      <c r="E187" s="37">
        <v>844.75</v>
      </c>
      <c r="F187" s="37">
        <v>835</v>
      </c>
      <c r="G187" s="37">
        <v>829</v>
      </c>
      <c r="H187" s="37">
        <v>860.5</v>
      </c>
      <c r="I187" s="37">
        <v>866.5</v>
      </c>
      <c r="J187" s="37">
        <v>876.25</v>
      </c>
      <c r="K187" s="28">
        <v>856.75</v>
      </c>
      <c r="L187" s="28">
        <v>841</v>
      </c>
      <c r="M187" s="28">
        <v>10.627789999999999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983.6</v>
      </c>
      <c r="D188" s="37">
        <v>978.93333333333339</v>
      </c>
      <c r="E188" s="37">
        <v>969.66666666666674</v>
      </c>
      <c r="F188" s="37">
        <v>955.73333333333335</v>
      </c>
      <c r="G188" s="37">
        <v>946.4666666666667</v>
      </c>
      <c r="H188" s="37">
        <v>992.86666666666679</v>
      </c>
      <c r="I188" s="37">
        <v>1002.1333333333334</v>
      </c>
      <c r="J188" s="37">
        <v>1016.0666666666668</v>
      </c>
      <c r="K188" s="28">
        <v>988.2</v>
      </c>
      <c r="L188" s="28">
        <v>965</v>
      </c>
      <c r="M188" s="28">
        <v>2.8763800000000002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2994.6</v>
      </c>
      <c r="D189" s="37">
        <v>2992.1666666666665</v>
      </c>
      <c r="E189" s="37">
        <v>2955.4333333333329</v>
      </c>
      <c r="F189" s="37">
        <v>2916.2666666666664</v>
      </c>
      <c r="G189" s="37">
        <v>2879.5333333333328</v>
      </c>
      <c r="H189" s="37">
        <v>3031.333333333333</v>
      </c>
      <c r="I189" s="37">
        <v>3068.0666666666666</v>
      </c>
      <c r="J189" s="37">
        <v>3107.2333333333331</v>
      </c>
      <c r="K189" s="28">
        <v>3028.9</v>
      </c>
      <c r="L189" s="28">
        <v>2953</v>
      </c>
      <c r="M189" s="28">
        <v>45.748060000000002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790.55</v>
      </c>
      <c r="D190" s="37">
        <v>783.15</v>
      </c>
      <c r="E190" s="37">
        <v>773.65</v>
      </c>
      <c r="F190" s="37">
        <v>756.75</v>
      </c>
      <c r="G190" s="37">
        <v>747.25</v>
      </c>
      <c r="H190" s="37">
        <v>800.05</v>
      </c>
      <c r="I190" s="37">
        <v>809.55</v>
      </c>
      <c r="J190" s="37">
        <v>826.44999999999993</v>
      </c>
      <c r="K190" s="28">
        <v>792.65</v>
      </c>
      <c r="L190" s="28">
        <v>766.25</v>
      </c>
      <c r="M190" s="28">
        <v>30.02946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8060.6</v>
      </c>
      <c r="D191" s="37">
        <v>8014.2</v>
      </c>
      <c r="E191" s="37">
        <v>7909.4</v>
      </c>
      <c r="F191" s="37">
        <v>7758.2</v>
      </c>
      <c r="G191" s="37">
        <v>7653.4</v>
      </c>
      <c r="H191" s="37">
        <v>8165.4</v>
      </c>
      <c r="I191" s="37">
        <v>8270.2000000000007</v>
      </c>
      <c r="J191" s="37">
        <v>8421.4</v>
      </c>
      <c r="K191" s="28">
        <v>8119</v>
      </c>
      <c r="L191" s="28">
        <v>7863</v>
      </c>
      <c r="M191" s="28">
        <v>10.1882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440.2</v>
      </c>
      <c r="D192" s="37">
        <v>437.2166666666667</v>
      </c>
      <c r="E192" s="37">
        <v>432.68333333333339</v>
      </c>
      <c r="F192" s="37">
        <v>425.16666666666669</v>
      </c>
      <c r="G192" s="37">
        <v>420.63333333333338</v>
      </c>
      <c r="H192" s="37">
        <v>444.73333333333341</v>
      </c>
      <c r="I192" s="37">
        <v>449.26666666666671</v>
      </c>
      <c r="J192" s="37">
        <v>456.78333333333342</v>
      </c>
      <c r="K192" s="28">
        <v>441.75</v>
      </c>
      <c r="L192" s="28">
        <v>429.7</v>
      </c>
      <c r="M192" s="28">
        <v>157.74083999999999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225</v>
      </c>
      <c r="D193" s="37">
        <v>224.28333333333333</v>
      </c>
      <c r="E193" s="37">
        <v>222.36666666666667</v>
      </c>
      <c r="F193" s="37">
        <v>219.73333333333335</v>
      </c>
      <c r="G193" s="37">
        <v>217.81666666666669</v>
      </c>
      <c r="H193" s="37">
        <v>226.91666666666666</v>
      </c>
      <c r="I193" s="37">
        <v>228.83333333333334</v>
      </c>
      <c r="J193" s="37">
        <v>231.46666666666664</v>
      </c>
      <c r="K193" s="28">
        <v>226.2</v>
      </c>
      <c r="L193" s="28">
        <v>221.65</v>
      </c>
      <c r="M193" s="28">
        <v>131.9194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883.8</v>
      </c>
      <c r="D194" s="37">
        <v>890.5333333333333</v>
      </c>
      <c r="E194" s="37">
        <v>870.76666666666665</v>
      </c>
      <c r="F194" s="37">
        <v>857.73333333333335</v>
      </c>
      <c r="G194" s="37">
        <v>837.9666666666667</v>
      </c>
      <c r="H194" s="37">
        <v>903.56666666666661</v>
      </c>
      <c r="I194" s="37">
        <v>923.33333333333326</v>
      </c>
      <c r="J194" s="37">
        <v>936.36666666666656</v>
      </c>
      <c r="K194" s="28">
        <v>910.3</v>
      </c>
      <c r="L194" s="28">
        <v>877.5</v>
      </c>
      <c r="M194" s="28">
        <v>81.253510000000006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973.8</v>
      </c>
      <c r="D195" s="37">
        <v>975.91666666666663</v>
      </c>
      <c r="E195" s="37">
        <v>962.93333333333328</v>
      </c>
      <c r="F195" s="37">
        <v>952.06666666666661</v>
      </c>
      <c r="G195" s="37">
        <v>939.08333333333326</v>
      </c>
      <c r="H195" s="37">
        <v>986.7833333333333</v>
      </c>
      <c r="I195" s="37">
        <v>999.76666666666665</v>
      </c>
      <c r="J195" s="37">
        <v>1010.6333333333333</v>
      </c>
      <c r="K195" s="28">
        <v>988.9</v>
      </c>
      <c r="L195" s="28">
        <v>965.05</v>
      </c>
      <c r="M195" s="28">
        <v>25.447369999999999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643.29999999999995</v>
      </c>
      <c r="D196" s="37">
        <v>644.01666666666665</v>
      </c>
      <c r="E196" s="37">
        <v>633.2833333333333</v>
      </c>
      <c r="F196" s="37">
        <v>623.26666666666665</v>
      </c>
      <c r="G196" s="37">
        <v>612.5333333333333</v>
      </c>
      <c r="H196" s="37">
        <v>654.0333333333333</v>
      </c>
      <c r="I196" s="37">
        <v>664.76666666666665</v>
      </c>
      <c r="J196" s="37">
        <v>674.7833333333333</v>
      </c>
      <c r="K196" s="28">
        <v>654.75</v>
      </c>
      <c r="L196" s="28">
        <v>634</v>
      </c>
      <c r="M196" s="28">
        <v>1.4425699999999999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2189.6999999999998</v>
      </c>
      <c r="D197" s="37">
        <v>2171.6833333333334</v>
      </c>
      <c r="E197" s="37">
        <v>2150.2166666666667</v>
      </c>
      <c r="F197" s="37">
        <v>2110.7333333333331</v>
      </c>
      <c r="G197" s="37">
        <v>2089.2666666666664</v>
      </c>
      <c r="H197" s="37">
        <v>2211.166666666667</v>
      </c>
      <c r="I197" s="37">
        <v>2232.6333333333341</v>
      </c>
      <c r="J197" s="37">
        <v>2272.1166666666672</v>
      </c>
      <c r="K197" s="28">
        <v>2193.15</v>
      </c>
      <c r="L197" s="28">
        <v>2132.1999999999998</v>
      </c>
      <c r="M197" s="28">
        <v>17.425730000000001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1518</v>
      </c>
      <c r="D198" s="37">
        <v>1514.8833333333332</v>
      </c>
      <c r="E198" s="37">
        <v>1503.8166666666664</v>
      </c>
      <c r="F198" s="37">
        <v>1489.6333333333332</v>
      </c>
      <c r="G198" s="37">
        <v>1478.5666666666664</v>
      </c>
      <c r="H198" s="37">
        <v>1529.0666666666664</v>
      </c>
      <c r="I198" s="37">
        <v>1540.133333333333</v>
      </c>
      <c r="J198" s="37">
        <v>1554.3166666666664</v>
      </c>
      <c r="K198" s="28">
        <v>1525.95</v>
      </c>
      <c r="L198" s="28">
        <v>1500.7</v>
      </c>
      <c r="M198" s="28">
        <v>2.1726100000000002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497.05</v>
      </c>
      <c r="D199" s="37">
        <v>495.11666666666662</v>
      </c>
      <c r="E199" s="37">
        <v>492.23333333333323</v>
      </c>
      <c r="F199" s="37">
        <v>487.41666666666663</v>
      </c>
      <c r="G199" s="37">
        <v>484.53333333333325</v>
      </c>
      <c r="H199" s="37">
        <v>499.93333333333322</v>
      </c>
      <c r="I199" s="37">
        <v>502.81666666666655</v>
      </c>
      <c r="J199" s="37">
        <v>507.63333333333321</v>
      </c>
      <c r="K199" s="28">
        <v>498</v>
      </c>
      <c r="L199" s="28">
        <v>490.3</v>
      </c>
      <c r="M199" s="28">
        <v>4.1010600000000004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1210.7</v>
      </c>
      <c r="D200" s="37">
        <v>1202.5333333333335</v>
      </c>
      <c r="E200" s="37">
        <v>1190.2166666666672</v>
      </c>
      <c r="F200" s="37">
        <v>1169.7333333333336</v>
      </c>
      <c r="G200" s="37">
        <v>1157.4166666666672</v>
      </c>
      <c r="H200" s="37">
        <v>1223.0166666666671</v>
      </c>
      <c r="I200" s="37">
        <v>1235.3333333333333</v>
      </c>
      <c r="J200" s="37">
        <v>1255.8166666666671</v>
      </c>
      <c r="K200" s="28">
        <v>1214.8499999999999</v>
      </c>
      <c r="L200" s="28">
        <v>1182.05</v>
      </c>
      <c r="M200" s="28">
        <v>3.1584500000000002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36.200000000000003</v>
      </c>
      <c r="D201" s="37">
        <v>36.216666666666669</v>
      </c>
      <c r="E201" s="37">
        <v>35.733333333333334</v>
      </c>
      <c r="F201" s="37">
        <v>35.266666666666666</v>
      </c>
      <c r="G201" s="37">
        <v>34.783333333333331</v>
      </c>
      <c r="H201" s="37">
        <v>36.683333333333337</v>
      </c>
      <c r="I201" s="37">
        <v>37.166666666666671</v>
      </c>
      <c r="J201" s="37">
        <v>37.63333333333334</v>
      </c>
      <c r="K201" s="28">
        <v>36.700000000000003</v>
      </c>
      <c r="L201" s="28">
        <v>35.75</v>
      </c>
      <c r="M201" s="28">
        <v>30.997170000000001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669.35</v>
      </c>
      <c r="D202" s="37">
        <v>669.61666666666667</v>
      </c>
      <c r="E202" s="37">
        <v>662.7833333333333</v>
      </c>
      <c r="F202" s="37">
        <v>656.21666666666658</v>
      </c>
      <c r="G202" s="37">
        <v>649.38333333333321</v>
      </c>
      <c r="H202" s="37">
        <v>676.18333333333339</v>
      </c>
      <c r="I202" s="37">
        <v>683.01666666666665</v>
      </c>
      <c r="J202" s="37">
        <v>689.58333333333348</v>
      </c>
      <c r="K202" s="28">
        <v>676.45</v>
      </c>
      <c r="L202" s="28">
        <v>663.05</v>
      </c>
      <c r="M202" s="28">
        <v>11.4352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5807.05</v>
      </c>
      <c r="D203" s="37">
        <v>5780.0166666666664</v>
      </c>
      <c r="E203" s="37">
        <v>5728.0333333333328</v>
      </c>
      <c r="F203" s="37">
        <v>5649.0166666666664</v>
      </c>
      <c r="G203" s="37">
        <v>5597.0333333333328</v>
      </c>
      <c r="H203" s="37">
        <v>5859.0333333333328</v>
      </c>
      <c r="I203" s="37">
        <v>5911.0166666666664</v>
      </c>
      <c r="J203" s="37">
        <v>5990.0333333333328</v>
      </c>
      <c r="K203" s="28">
        <v>5832</v>
      </c>
      <c r="L203" s="28">
        <v>5701</v>
      </c>
      <c r="M203" s="28">
        <v>2.5575299999999999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36.5</v>
      </c>
      <c r="D204" s="37">
        <v>36.416666666666664</v>
      </c>
      <c r="E204" s="37">
        <v>36.083333333333329</v>
      </c>
      <c r="F204" s="37">
        <v>35.666666666666664</v>
      </c>
      <c r="G204" s="37">
        <v>35.333333333333329</v>
      </c>
      <c r="H204" s="37">
        <v>36.833333333333329</v>
      </c>
      <c r="I204" s="37">
        <v>37.166666666666657</v>
      </c>
      <c r="J204" s="37">
        <v>37.583333333333329</v>
      </c>
      <c r="K204" s="28">
        <v>36.75</v>
      </c>
      <c r="L204" s="28">
        <v>36</v>
      </c>
      <c r="M204" s="28">
        <v>32.821660000000001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1653.1</v>
      </c>
      <c r="D205" s="37">
        <v>1654.2166666666665</v>
      </c>
      <c r="E205" s="37">
        <v>1641.9333333333329</v>
      </c>
      <c r="F205" s="37">
        <v>1630.7666666666664</v>
      </c>
      <c r="G205" s="37">
        <v>1618.4833333333329</v>
      </c>
      <c r="H205" s="37">
        <v>1665.383333333333</v>
      </c>
      <c r="I205" s="37">
        <v>1677.6666666666663</v>
      </c>
      <c r="J205" s="37">
        <v>1688.833333333333</v>
      </c>
      <c r="K205" s="28">
        <v>1666.5</v>
      </c>
      <c r="L205" s="28">
        <v>1643.05</v>
      </c>
      <c r="M205" s="28">
        <v>3.8846500000000002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823.95</v>
      </c>
      <c r="D206" s="37">
        <v>826.30000000000007</v>
      </c>
      <c r="E206" s="37">
        <v>818.60000000000014</v>
      </c>
      <c r="F206" s="37">
        <v>813.25000000000011</v>
      </c>
      <c r="G206" s="37">
        <v>805.55000000000018</v>
      </c>
      <c r="H206" s="37">
        <v>831.65000000000009</v>
      </c>
      <c r="I206" s="37">
        <v>839.35000000000014</v>
      </c>
      <c r="J206" s="37">
        <v>844.7</v>
      </c>
      <c r="K206" s="28">
        <v>834</v>
      </c>
      <c r="L206" s="28">
        <v>820.95</v>
      </c>
      <c r="M206" s="28">
        <v>6.7284699999999997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826.6</v>
      </c>
      <c r="D207" s="37">
        <v>833.1</v>
      </c>
      <c r="E207" s="37">
        <v>811.2</v>
      </c>
      <c r="F207" s="37">
        <v>795.80000000000007</v>
      </c>
      <c r="G207" s="37">
        <v>773.90000000000009</v>
      </c>
      <c r="H207" s="37">
        <v>848.5</v>
      </c>
      <c r="I207" s="37">
        <v>870.39999999999986</v>
      </c>
      <c r="J207" s="37">
        <v>885.8</v>
      </c>
      <c r="K207" s="28">
        <v>855</v>
      </c>
      <c r="L207" s="28">
        <v>817.7</v>
      </c>
      <c r="M207" s="28">
        <v>9.1379300000000008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227.85</v>
      </c>
      <c r="D208" s="37">
        <v>227.7833333333333</v>
      </c>
      <c r="E208" s="37">
        <v>224.86666666666662</v>
      </c>
      <c r="F208" s="37">
        <v>221.88333333333333</v>
      </c>
      <c r="G208" s="37">
        <v>218.96666666666664</v>
      </c>
      <c r="H208" s="37">
        <v>230.76666666666659</v>
      </c>
      <c r="I208" s="37">
        <v>233.68333333333328</v>
      </c>
      <c r="J208" s="37">
        <v>236.66666666666657</v>
      </c>
      <c r="K208" s="28">
        <v>230.7</v>
      </c>
      <c r="L208" s="28">
        <v>224.8</v>
      </c>
      <c r="M208" s="28">
        <v>122.39037999999999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8.6999999999999993</v>
      </c>
      <c r="D209" s="37">
        <v>8.6666666666666661</v>
      </c>
      <c r="E209" s="37">
        <v>8.5833333333333321</v>
      </c>
      <c r="F209" s="37">
        <v>8.4666666666666668</v>
      </c>
      <c r="G209" s="37">
        <v>8.3833333333333329</v>
      </c>
      <c r="H209" s="37">
        <v>8.7833333333333314</v>
      </c>
      <c r="I209" s="37">
        <v>8.8666666666666636</v>
      </c>
      <c r="J209" s="37">
        <v>8.9833333333333307</v>
      </c>
      <c r="K209" s="28">
        <v>8.75</v>
      </c>
      <c r="L209" s="28">
        <v>8.5500000000000007</v>
      </c>
      <c r="M209" s="28">
        <v>646.85887000000002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983</v>
      </c>
      <c r="D210" s="37">
        <v>983.66666666666663</v>
      </c>
      <c r="E210" s="37">
        <v>972.33333333333326</v>
      </c>
      <c r="F210" s="37">
        <v>961.66666666666663</v>
      </c>
      <c r="G210" s="37">
        <v>950.33333333333326</v>
      </c>
      <c r="H210" s="37">
        <v>994.33333333333326</v>
      </c>
      <c r="I210" s="37">
        <v>1005.6666666666665</v>
      </c>
      <c r="J210" s="37">
        <v>1016.3333333333333</v>
      </c>
      <c r="K210" s="28">
        <v>995</v>
      </c>
      <c r="L210" s="28">
        <v>973</v>
      </c>
      <c r="M210" s="28">
        <v>6.7076399999999996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1692.8</v>
      </c>
      <c r="D211" s="37">
        <v>1686.3333333333333</v>
      </c>
      <c r="E211" s="37">
        <v>1672.8666666666666</v>
      </c>
      <c r="F211" s="37">
        <v>1652.9333333333334</v>
      </c>
      <c r="G211" s="37">
        <v>1639.4666666666667</v>
      </c>
      <c r="H211" s="37">
        <v>1706.2666666666664</v>
      </c>
      <c r="I211" s="37">
        <v>1719.7333333333331</v>
      </c>
      <c r="J211" s="37">
        <v>1739.6666666666663</v>
      </c>
      <c r="K211" s="28">
        <v>1699.8</v>
      </c>
      <c r="L211" s="28">
        <v>1666.4</v>
      </c>
      <c r="M211" s="28">
        <v>1.58582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393.85</v>
      </c>
      <c r="D212" s="37">
        <v>396.31666666666666</v>
      </c>
      <c r="E212" s="37">
        <v>388.5333333333333</v>
      </c>
      <c r="F212" s="37">
        <v>383.21666666666664</v>
      </c>
      <c r="G212" s="37">
        <v>375.43333333333328</v>
      </c>
      <c r="H212" s="37">
        <v>401.63333333333333</v>
      </c>
      <c r="I212" s="37">
        <v>409.41666666666674</v>
      </c>
      <c r="J212" s="37">
        <v>414.73333333333335</v>
      </c>
      <c r="K212" s="28">
        <v>404.1</v>
      </c>
      <c r="L212" s="28">
        <v>391</v>
      </c>
      <c r="M212" s="28">
        <v>111.64176999999999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13.3</v>
      </c>
      <c r="D213" s="37">
        <v>13.299999999999999</v>
      </c>
      <c r="E213" s="37">
        <v>13.099999999999998</v>
      </c>
      <c r="F213" s="37">
        <v>12.899999999999999</v>
      </c>
      <c r="G213" s="37">
        <v>12.699999999999998</v>
      </c>
      <c r="H213" s="37">
        <v>13.499999999999998</v>
      </c>
      <c r="I213" s="37">
        <v>13.699999999999998</v>
      </c>
      <c r="J213" s="37">
        <v>13.899999999999999</v>
      </c>
      <c r="K213" s="28">
        <v>13.5</v>
      </c>
      <c r="L213" s="28">
        <v>13.1</v>
      </c>
      <c r="M213" s="28">
        <v>582.40029000000004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224.6</v>
      </c>
      <c r="D214" s="37">
        <v>224.66666666666666</v>
      </c>
      <c r="E214" s="37">
        <v>222.43333333333331</v>
      </c>
      <c r="F214" s="37">
        <v>220.26666666666665</v>
      </c>
      <c r="G214" s="37">
        <v>218.0333333333333</v>
      </c>
      <c r="H214" s="37">
        <v>226.83333333333331</v>
      </c>
      <c r="I214" s="37">
        <v>229.06666666666666</v>
      </c>
      <c r="J214" s="37">
        <v>231.23333333333332</v>
      </c>
      <c r="K214" s="37">
        <v>226.9</v>
      </c>
      <c r="L214" s="37">
        <v>222.5</v>
      </c>
      <c r="M214" s="37">
        <v>24.617339999999999</v>
      </c>
      <c r="N214" s="1"/>
      <c r="O214" s="1"/>
    </row>
    <row r="215" spans="1:15" ht="12.75" customHeight="1">
      <c r="A215" s="53">
        <v>206</v>
      </c>
      <c r="B215" s="28" t="s">
        <v>855</v>
      </c>
      <c r="C215" s="37">
        <v>53.9</v>
      </c>
      <c r="D215" s="37">
        <v>54.483333333333327</v>
      </c>
      <c r="E215" s="37">
        <v>52.766666666666652</v>
      </c>
      <c r="F215" s="37">
        <v>51.633333333333326</v>
      </c>
      <c r="G215" s="37">
        <v>49.91666666666665</v>
      </c>
      <c r="H215" s="37">
        <v>55.616666666666653</v>
      </c>
      <c r="I215" s="37">
        <v>57.333333333333336</v>
      </c>
      <c r="J215" s="37">
        <v>58.466666666666654</v>
      </c>
      <c r="K215" s="37">
        <v>56.2</v>
      </c>
      <c r="L215" s="37">
        <v>53.35</v>
      </c>
      <c r="M215" s="37">
        <v>479.95067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370.95</v>
      </c>
      <c r="D216" s="37">
        <v>371.46666666666664</v>
      </c>
      <c r="E216" s="37">
        <v>366.5333333333333</v>
      </c>
      <c r="F216" s="37">
        <v>362.11666666666667</v>
      </c>
      <c r="G216" s="37">
        <v>357.18333333333334</v>
      </c>
      <c r="H216" s="37">
        <v>375.88333333333327</v>
      </c>
      <c r="I216" s="37">
        <v>380.81666666666655</v>
      </c>
      <c r="J216" s="37">
        <v>385.23333333333323</v>
      </c>
      <c r="K216" s="37">
        <v>376.4</v>
      </c>
      <c r="L216" s="37">
        <v>367.05</v>
      </c>
      <c r="M216" s="37">
        <v>26.838660000000001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5"/>
      <c r="B1" s="46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8" t="s">
        <v>16</v>
      </c>
      <c r="B9" s="460" t="s">
        <v>18</v>
      </c>
      <c r="C9" s="464" t="s">
        <v>20</v>
      </c>
      <c r="D9" s="464" t="s">
        <v>21</v>
      </c>
      <c r="E9" s="455" t="s">
        <v>22</v>
      </c>
      <c r="F9" s="456"/>
      <c r="G9" s="457"/>
      <c r="H9" s="455" t="s">
        <v>23</v>
      </c>
      <c r="I9" s="456"/>
      <c r="J9" s="457"/>
      <c r="K9" s="23"/>
      <c r="L9" s="24"/>
      <c r="M9" s="50"/>
      <c r="N9" s="1"/>
      <c r="O9" s="1"/>
    </row>
    <row r="10" spans="1:15" ht="42.75" customHeight="1">
      <c r="A10" s="462"/>
      <c r="B10" s="463"/>
      <c r="C10" s="463"/>
      <c r="D10" s="4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21928.35</v>
      </c>
      <c r="D11" s="281">
        <v>22133.149999999998</v>
      </c>
      <c r="E11" s="281">
        <v>21305.249999999996</v>
      </c>
      <c r="F11" s="281">
        <v>20682.149999999998</v>
      </c>
      <c r="G11" s="281">
        <v>19854.249999999996</v>
      </c>
      <c r="H11" s="281">
        <v>22756.249999999996</v>
      </c>
      <c r="I11" s="281">
        <v>23584.149999999998</v>
      </c>
      <c r="J11" s="281">
        <v>24207.249999999996</v>
      </c>
      <c r="K11" s="280">
        <v>22961.05</v>
      </c>
      <c r="L11" s="280">
        <v>21510.05</v>
      </c>
      <c r="M11" s="280">
        <v>7.3800000000000004E-2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2559.4499999999998</v>
      </c>
      <c r="D12" s="281">
        <v>2551.8666666666668</v>
      </c>
      <c r="E12" s="281">
        <v>2528.5833333333335</v>
      </c>
      <c r="F12" s="281">
        <v>2497.7166666666667</v>
      </c>
      <c r="G12" s="281">
        <v>2474.4333333333334</v>
      </c>
      <c r="H12" s="281">
        <v>2582.7333333333336</v>
      </c>
      <c r="I12" s="281">
        <v>2606.0166666666664</v>
      </c>
      <c r="J12" s="281">
        <v>2636.8833333333337</v>
      </c>
      <c r="K12" s="280">
        <v>2575.15</v>
      </c>
      <c r="L12" s="280">
        <v>2521</v>
      </c>
      <c r="M12" s="280">
        <v>3.8949600000000002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2140.35</v>
      </c>
      <c r="D13" s="281">
        <v>2136.7833333333333</v>
      </c>
      <c r="E13" s="281">
        <v>2114.5666666666666</v>
      </c>
      <c r="F13" s="281">
        <v>2088.7833333333333</v>
      </c>
      <c r="G13" s="281">
        <v>2066.5666666666666</v>
      </c>
      <c r="H13" s="281">
        <v>2162.5666666666666</v>
      </c>
      <c r="I13" s="281">
        <v>2184.7833333333328</v>
      </c>
      <c r="J13" s="281">
        <v>2210.5666666666666</v>
      </c>
      <c r="K13" s="280">
        <v>2159</v>
      </c>
      <c r="L13" s="280">
        <v>2111</v>
      </c>
      <c r="M13" s="280">
        <v>10.047980000000001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2301.3000000000002</v>
      </c>
      <c r="D14" s="281">
        <v>2310.4166666666665</v>
      </c>
      <c r="E14" s="281">
        <v>2275.8833333333332</v>
      </c>
      <c r="F14" s="281">
        <v>2250.4666666666667</v>
      </c>
      <c r="G14" s="281">
        <v>2215.9333333333334</v>
      </c>
      <c r="H14" s="281">
        <v>2335.833333333333</v>
      </c>
      <c r="I14" s="281">
        <v>2370.3666666666668</v>
      </c>
      <c r="J14" s="281">
        <v>2395.7833333333328</v>
      </c>
      <c r="K14" s="280">
        <v>2344.9499999999998</v>
      </c>
      <c r="L14" s="280">
        <v>2285</v>
      </c>
      <c r="M14" s="280">
        <v>0.57425000000000004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869.7</v>
      </c>
      <c r="D15" s="281">
        <v>868.1</v>
      </c>
      <c r="E15" s="281">
        <v>859.80000000000007</v>
      </c>
      <c r="F15" s="281">
        <v>849.90000000000009</v>
      </c>
      <c r="G15" s="281">
        <v>841.60000000000014</v>
      </c>
      <c r="H15" s="281">
        <v>878</v>
      </c>
      <c r="I15" s="281">
        <v>886.3</v>
      </c>
      <c r="J15" s="281">
        <v>896.19999999999993</v>
      </c>
      <c r="K15" s="280">
        <v>876.4</v>
      </c>
      <c r="L15" s="280">
        <v>858.2</v>
      </c>
      <c r="M15" s="280">
        <v>0.84650999999999998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550.15</v>
      </c>
      <c r="D16" s="281">
        <v>549.36666666666667</v>
      </c>
      <c r="E16" s="281">
        <v>539.7833333333333</v>
      </c>
      <c r="F16" s="281">
        <v>529.41666666666663</v>
      </c>
      <c r="G16" s="281">
        <v>519.83333333333326</v>
      </c>
      <c r="H16" s="281">
        <v>559.73333333333335</v>
      </c>
      <c r="I16" s="281">
        <v>569.31666666666661</v>
      </c>
      <c r="J16" s="281">
        <v>579.68333333333339</v>
      </c>
      <c r="K16" s="280">
        <v>558.95000000000005</v>
      </c>
      <c r="L16" s="280">
        <v>539</v>
      </c>
      <c r="M16" s="280">
        <v>20.262029999999999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437.9</v>
      </c>
      <c r="D17" s="281">
        <v>437.4666666666667</v>
      </c>
      <c r="E17" s="281">
        <v>433.43333333333339</v>
      </c>
      <c r="F17" s="281">
        <v>428.9666666666667</v>
      </c>
      <c r="G17" s="281">
        <v>424.93333333333339</v>
      </c>
      <c r="H17" s="281">
        <v>441.93333333333339</v>
      </c>
      <c r="I17" s="281">
        <v>445.9666666666667</v>
      </c>
      <c r="J17" s="281">
        <v>450.43333333333339</v>
      </c>
      <c r="K17" s="280">
        <v>441.5</v>
      </c>
      <c r="L17" s="280">
        <v>433</v>
      </c>
      <c r="M17" s="280">
        <v>1.1491199999999999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1992.45</v>
      </c>
      <c r="D18" s="281">
        <v>1982.1833333333332</v>
      </c>
      <c r="E18" s="281">
        <v>1965.3666666666663</v>
      </c>
      <c r="F18" s="281">
        <v>1938.2833333333331</v>
      </c>
      <c r="G18" s="281">
        <v>1921.4666666666662</v>
      </c>
      <c r="H18" s="281">
        <v>2009.2666666666664</v>
      </c>
      <c r="I18" s="281">
        <v>2026.0833333333335</v>
      </c>
      <c r="J18" s="281">
        <v>2053.1666666666665</v>
      </c>
      <c r="K18" s="280">
        <v>1999</v>
      </c>
      <c r="L18" s="280">
        <v>1955.1</v>
      </c>
      <c r="M18" s="280">
        <v>0.44841999999999999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19746.95</v>
      </c>
      <c r="D19" s="281">
        <v>19678.983333333334</v>
      </c>
      <c r="E19" s="281">
        <v>19578.016666666666</v>
      </c>
      <c r="F19" s="281">
        <v>19409.083333333332</v>
      </c>
      <c r="G19" s="281">
        <v>19308.116666666665</v>
      </c>
      <c r="H19" s="281">
        <v>19847.916666666668</v>
      </c>
      <c r="I19" s="281">
        <v>19948.883333333335</v>
      </c>
      <c r="J19" s="281">
        <v>20117.816666666669</v>
      </c>
      <c r="K19" s="280">
        <v>19779.95</v>
      </c>
      <c r="L19" s="280">
        <v>19510.05</v>
      </c>
      <c r="M19" s="280">
        <v>6.9419999999999996E-2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2405.25</v>
      </c>
      <c r="D20" s="281">
        <v>2401.7333333333331</v>
      </c>
      <c r="E20" s="281">
        <v>2380.5166666666664</v>
      </c>
      <c r="F20" s="281">
        <v>2355.7833333333333</v>
      </c>
      <c r="G20" s="281">
        <v>2334.5666666666666</v>
      </c>
      <c r="H20" s="281">
        <v>2426.4666666666662</v>
      </c>
      <c r="I20" s="281">
        <v>2447.6833333333325</v>
      </c>
      <c r="J20" s="281">
        <v>2472.4166666666661</v>
      </c>
      <c r="K20" s="280">
        <v>2422.9499999999998</v>
      </c>
      <c r="L20" s="280">
        <v>2377</v>
      </c>
      <c r="M20" s="280">
        <v>11.69788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2072.65</v>
      </c>
      <c r="D21" s="281">
        <v>2090.6166666666663</v>
      </c>
      <c r="E21" s="281">
        <v>2006.2333333333327</v>
      </c>
      <c r="F21" s="281">
        <v>1939.8166666666664</v>
      </c>
      <c r="G21" s="281">
        <v>1855.4333333333327</v>
      </c>
      <c r="H21" s="281">
        <v>2157.0333333333328</v>
      </c>
      <c r="I21" s="281">
        <v>2241.416666666667</v>
      </c>
      <c r="J21" s="281">
        <v>2307.8333333333326</v>
      </c>
      <c r="K21" s="280">
        <v>2175</v>
      </c>
      <c r="L21" s="280">
        <v>2024.2</v>
      </c>
      <c r="M21" s="280">
        <v>163.01849999999999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730.9</v>
      </c>
      <c r="D22" s="281">
        <v>731.81666666666661</v>
      </c>
      <c r="E22" s="281">
        <v>725.18333333333317</v>
      </c>
      <c r="F22" s="281">
        <v>719.46666666666658</v>
      </c>
      <c r="G22" s="281">
        <v>712.83333333333314</v>
      </c>
      <c r="H22" s="281">
        <v>737.53333333333319</v>
      </c>
      <c r="I22" s="281">
        <v>744.16666666666663</v>
      </c>
      <c r="J22" s="281">
        <v>749.88333333333321</v>
      </c>
      <c r="K22" s="280">
        <v>738.45</v>
      </c>
      <c r="L22" s="280">
        <v>726.1</v>
      </c>
      <c r="M22" s="280">
        <v>41.273809999999997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2807.7</v>
      </c>
      <c r="D23" s="281">
        <v>2795.4666666666672</v>
      </c>
      <c r="E23" s="281">
        <v>2743.2833333333342</v>
      </c>
      <c r="F23" s="281">
        <v>2678.8666666666672</v>
      </c>
      <c r="G23" s="281">
        <v>2626.6833333333343</v>
      </c>
      <c r="H23" s="281">
        <v>2859.8833333333341</v>
      </c>
      <c r="I23" s="281">
        <v>2912.0666666666666</v>
      </c>
      <c r="J23" s="281">
        <v>2976.483333333334</v>
      </c>
      <c r="K23" s="280">
        <v>2847.65</v>
      </c>
      <c r="L23" s="280">
        <v>2731.05</v>
      </c>
      <c r="M23" s="280">
        <v>5.7256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2889.35</v>
      </c>
      <c r="D24" s="281">
        <v>2915.15</v>
      </c>
      <c r="E24" s="281">
        <v>2815.3</v>
      </c>
      <c r="F24" s="281">
        <v>2741.25</v>
      </c>
      <c r="G24" s="281">
        <v>2641.4</v>
      </c>
      <c r="H24" s="281">
        <v>2989.2000000000003</v>
      </c>
      <c r="I24" s="281">
        <v>3089.0499999999997</v>
      </c>
      <c r="J24" s="281">
        <v>3163.1000000000004</v>
      </c>
      <c r="K24" s="280">
        <v>3015</v>
      </c>
      <c r="L24" s="280">
        <v>2841.1</v>
      </c>
      <c r="M24" s="280">
        <v>7.5285000000000002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92.2</v>
      </c>
      <c r="D25" s="281">
        <v>91.766666666666666</v>
      </c>
      <c r="E25" s="281">
        <v>91.133333333333326</v>
      </c>
      <c r="F25" s="281">
        <v>90.066666666666663</v>
      </c>
      <c r="G25" s="281">
        <v>89.433333333333323</v>
      </c>
      <c r="H25" s="281">
        <v>92.833333333333329</v>
      </c>
      <c r="I25" s="281">
        <v>93.466666666666683</v>
      </c>
      <c r="J25" s="281">
        <v>94.533333333333331</v>
      </c>
      <c r="K25" s="280">
        <v>92.4</v>
      </c>
      <c r="L25" s="280">
        <v>90.7</v>
      </c>
      <c r="M25" s="280">
        <v>9.2287300000000005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254.65</v>
      </c>
      <c r="D26" s="281">
        <v>254.65</v>
      </c>
      <c r="E26" s="281">
        <v>251.45</v>
      </c>
      <c r="F26" s="281">
        <v>248.24999999999997</v>
      </c>
      <c r="G26" s="281">
        <v>245.04999999999995</v>
      </c>
      <c r="H26" s="281">
        <v>257.85000000000002</v>
      </c>
      <c r="I26" s="281">
        <v>261.05</v>
      </c>
      <c r="J26" s="281">
        <v>264.25000000000006</v>
      </c>
      <c r="K26" s="280">
        <v>257.85000000000002</v>
      </c>
      <c r="L26" s="280">
        <v>251.45</v>
      </c>
      <c r="M26" s="280">
        <v>7.2107299999999999</v>
      </c>
      <c r="N26" s="1"/>
      <c r="O26" s="1"/>
    </row>
    <row r="27" spans="1:15" ht="12.75" customHeight="1">
      <c r="A27" s="30">
        <v>17</v>
      </c>
      <c r="B27" s="290" t="s">
        <v>856</v>
      </c>
      <c r="C27" s="280">
        <v>414.3</v>
      </c>
      <c r="D27" s="281">
        <v>413.63333333333338</v>
      </c>
      <c r="E27" s="281">
        <v>412.26666666666677</v>
      </c>
      <c r="F27" s="281">
        <v>410.23333333333341</v>
      </c>
      <c r="G27" s="281">
        <v>408.86666666666679</v>
      </c>
      <c r="H27" s="281">
        <v>415.66666666666674</v>
      </c>
      <c r="I27" s="281">
        <v>417.03333333333342</v>
      </c>
      <c r="J27" s="281">
        <v>419.06666666666672</v>
      </c>
      <c r="K27" s="280">
        <v>415</v>
      </c>
      <c r="L27" s="280">
        <v>411.6</v>
      </c>
      <c r="M27" s="280">
        <v>0.24718999999999999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274.05</v>
      </c>
      <c r="D28" s="281">
        <v>272.88333333333333</v>
      </c>
      <c r="E28" s="281">
        <v>270.81666666666666</v>
      </c>
      <c r="F28" s="281">
        <v>267.58333333333331</v>
      </c>
      <c r="G28" s="281">
        <v>265.51666666666665</v>
      </c>
      <c r="H28" s="281">
        <v>276.11666666666667</v>
      </c>
      <c r="I28" s="281">
        <v>278.18333333333328</v>
      </c>
      <c r="J28" s="281">
        <v>281.41666666666669</v>
      </c>
      <c r="K28" s="280">
        <v>274.95</v>
      </c>
      <c r="L28" s="280">
        <v>269.64999999999998</v>
      </c>
      <c r="M28" s="280">
        <v>0.20899999999999999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206.65</v>
      </c>
      <c r="D29" s="281">
        <v>207.11666666666665</v>
      </c>
      <c r="E29" s="281">
        <v>204.73333333333329</v>
      </c>
      <c r="F29" s="281">
        <v>202.81666666666663</v>
      </c>
      <c r="G29" s="281">
        <v>200.43333333333328</v>
      </c>
      <c r="H29" s="281">
        <v>209.0333333333333</v>
      </c>
      <c r="I29" s="281">
        <v>211.41666666666669</v>
      </c>
      <c r="J29" s="281">
        <v>213.33333333333331</v>
      </c>
      <c r="K29" s="280">
        <v>209.5</v>
      </c>
      <c r="L29" s="280">
        <v>205.2</v>
      </c>
      <c r="M29" s="280">
        <v>2.3394400000000002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1018.15</v>
      </c>
      <c r="D30" s="281">
        <v>1025.05</v>
      </c>
      <c r="E30" s="281">
        <v>1008.0999999999999</v>
      </c>
      <c r="F30" s="281">
        <v>998.05</v>
      </c>
      <c r="G30" s="281">
        <v>981.09999999999991</v>
      </c>
      <c r="H30" s="281">
        <v>1035.0999999999999</v>
      </c>
      <c r="I30" s="281">
        <v>1052.0500000000002</v>
      </c>
      <c r="J30" s="281">
        <v>1062.0999999999999</v>
      </c>
      <c r="K30" s="280">
        <v>1042</v>
      </c>
      <c r="L30" s="280">
        <v>1015</v>
      </c>
      <c r="M30" s="280">
        <v>1.2019200000000001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1206.7</v>
      </c>
      <c r="D31" s="281">
        <v>1203.3</v>
      </c>
      <c r="E31" s="281">
        <v>1195.3999999999999</v>
      </c>
      <c r="F31" s="281">
        <v>1184.0999999999999</v>
      </c>
      <c r="G31" s="281">
        <v>1176.1999999999998</v>
      </c>
      <c r="H31" s="281">
        <v>1214.5999999999999</v>
      </c>
      <c r="I31" s="281">
        <v>1222.5</v>
      </c>
      <c r="J31" s="281">
        <v>1233.8</v>
      </c>
      <c r="K31" s="280">
        <v>1211.2</v>
      </c>
      <c r="L31" s="280">
        <v>1192</v>
      </c>
      <c r="M31" s="280">
        <v>0.53734999999999999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703.3</v>
      </c>
      <c r="D32" s="281">
        <v>705.1</v>
      </c>
      <c r="E32" s="281">
        <v>698.2</v>
      </c>
      <c r="F32" s="281">
        <v>693.1</v>
      </c>
      <c r="G32" s="281">
        <v>686.2</v>
      </c>
      <c r="H32" s="281">
        <v>710.2</v>
      </c>
      <c r="I32" s="281">
        <v>717.09999999999991</v>
      </c>
      <c r="J32" s="281">
        <v>722.2</v>
      </c>
      <c r="K32" s="280">
        <v>712</v>
      </c>
      <c r="L32" s="280">
        <v>700</v>
      </c>
      <c r="M32" s="280">
        <v>0.41392000000000001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3211.95</v>
      </c>
      <c r="D33" s="281">
        <v>3223.3833333333332</v>
      </c>
      <c r="E33" s="281">
        <v>3181.7666666666664</v>
      </c>
      <c r="F33" s="281">
        <v>3151.583333333333</v>
      </c>
      <c r="G33" s="281">
        <v>3109.9666666666662</v>
      </c>
      <c r="H33" s="281">
        <v>3253.5666666666666</v>
      </c>
      <c r="I33" s="281">
        <v>3295.1833333333334</v>
      </c>
      <c r="J33" s="281">
        <v>3325.3666666666668</v>
      </c>
      <c r="K33" s="280">
        <v>3265</v>
      </c>
      <c r="L33" s="280">
        <v>3193.2</v>
      </c>
      <c r="M33" s="280">
        <v>2.6197900000000001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2611</v>
      </c>
      <c r="D34" s="281">
        <v>2621.2833333333333</v>
      </c>
      <c r="E34" s="281">
        <v>2576.6166666666668</v>
      </c>
      <c r="F34" s="281">
        <v>2542.2333333333336</v>
      </c>
      <c r="G34" s="281">
        <v>2497.5666666666671</v>
      </c>
      <c r="H34" s="281">
        <v>2655.6666666666665</v>
      </c>
      <c r="I34" s="281">
        <v>2700.3333333333335</v>
      </c>
      <c r="J34" s="281">
        <v>2734.7166666666662</v>
      </c>
      <c r="K34" s="280">
        <v>2665.95</v>
      </c>
      <c r="L34" s="280">
        <v>2586.9</v>
      </c>
      <c r="M34" s="280">
        <v>0.18640000000000001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286.2</v>
      </c>
      <c r="D35" s="281">
        <v>283.63333333333333</v>
      </c>
      <c r="E35" s="281">
        <v>277.56666666666666</v>
      </c>
      <c r="F35" s="281">
        <v>268.93333333333334</v>
      </c>
      <c r="G35" s="281">
        <v>262.86666666666667</v>
      </c>
      <c r="H35" s="281">
        <v>292.26666666666665</v>
      </c>
      <c r="I35" s="281">
        <v>298.33333333333326</v>
      </c>
      <c r="J35" s="281">
        <v>306.96666666666664</v>
      </c>
      <c r="K35" s="280">
        <v>289.7</v>
      </c>
      <c r="L35" s="280">
        <v>275</v>
      </c>
      <c r="M35" s="280">
        <v>5.1793399999999998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20.7</v>
      </c>
      <c r="D36" s="281">
        <v>20.816666666666666</v>
      </c>
      <c r="E36" s="281">
        <v>20.283333333333331</v>
      </c>
      <c r="F36" s="281">
        <v>19.866666666666664</v>
      </c>
      <c r="G36" s="281">
        <v>19.333333333333329</v>
      </c>
      <c r="H36" s="281">
        <v>21.233333333333334</v>
      </c>
      <c r="I36" s="281">
        <v>21.766666666666673</v>
      </c>
      <c r="J36" s="281">
        <v>22.183333333333337</v>
      </c>
      <c r="K36" s="280">
        <v>21.35</v>
      </c>
      <c r="L36" s="280">
        <v>20.399999999999999</v>
      </c>
      <c r="M36" s="280">
        <v>12.053319999999999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468.25</v>
      </c>
      <c r="D37" s="281">
        <v>468.15000000000003</v>
      </c>
      <c r="E37" s="281">
        <v>465.60000000000008</v>
      </c>
      <c r="F37" s="281">
        <v>462.95000000000005</v>
      </c>
      <c r="G37" s="281">
        <v>460.40000000000009</v>
      </c>
      <c r="H37" s="281">
        <v>470.80000000000007</v>
      </c>
      <c r="I37" s="281">
        <v>473.35</v>
      </c>
      <c r="J37" s="281">
        <v>476.00000000000006</v>
      </c>
      <c r="K37" s="280">
        <v>470.7</v>
      </c>
      <c r="L37" s="280">
        <v>465.5</v>
      </c>
      <c r="M37" s="280">
        <v>1.7575099999999999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2381.9</v>
      </c>
      <c r="D38" s="281">
        <v>2374.5499999999997</v>
      </c>
      <c r="E38" s="281">
        <v>2360.3499999999995</v>
      </c>
      <c r="F38" s="281">
        <v>2338.7999999999997</v>
      </c>
      <c r="G38" s="281">
        <v>2324.5999999999995</v>
      </c>
      <c r="H38" s="281">
        <v>2396.0999999999995</v>
      </c>
      <c r="I38" s="281">
        <v>2410.2999999999993</v>
      </c>
      <c r="J38" s="281">
        <v>2431.8499999999995</v>
      </c>
      <c r="K38" s="280">
        <v>2388.75</v>
      </c>
      <c r="L38" s="280">
        <v>2353</v>
      </c>
      <c r="M38" s="280">
        <v>0.18970999999999999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369.15</v>
      </c>
      <c r="D39" s="281">
        <v>369.48333333333335</v>
      </c>
      <c r="E39" s="281">
        <v>367.66666666666669</v>
      </c>
      <c r="F39" s="281">
        <v>366.18333333333334</v>
      </c>
      <c r="G39" s="281">
        <v>364.36666666666667</v>
      </c>
      <c r="H39" s="281">
        <v>370.9666666666667</v>
      </c>
      <c r="I39" s="281">
        <v>372.7833333333333</v>
      </c>
      <c r="J39" s="281">
        <v>374.26666666666671</v>
      </c>
      <c r="K39" s="280">
        <v>371.3</v>
      </c>
      <c r="L39" s="280">
        <v>368</v>
      </c>
      <c r="M39" s="280">
        <v>38.565339999999999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1283</v>
      </c>
      <c r="D40" s="281">
        <v>1283.8500000000001</v>
      </c>
      <c r="E40" s="281">
        <v>1259.3500000000004</v>
      </c>
      <c r="F40" s="281">
        <v>1235.7000000000003</v>
      </c>
      <c r="G40" s="281">
        <v>1211.2000000000005</v>
      </c>
      <c r="H40" s="281">
        <v>1307.5000000000002</v>
      </c>
      <c r="I40" s="281">
        <v>1331.9999999999998</v>
      </c>
      <c r="J40" s="281">
        <v>1355.65</v>
      </c>
      <c r="K40" s="280">
        <v>1308.3499999999999</v>
      </c>
      <c r="L40" s="280">
        <v>1260.2</v>
      </c>
      <c r="M40" s="280">
        <v>8.0985800000000001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733.15</v>
      </c>
      <c r="D41" s="281">
        <v>735.68333333333339</v>
      </c>
      <c r="E41" s="281">
        <v>722.46666666666681</v>
      </c>
      <c r="F41" s="281">
        <v>711.78333333333342</v>
      </c>
      <c r="G41" s="281">
        <v>698.56666666666683</v>
      </c>
      <c r="H41" s="281">
        <v>746.36666666666679</v>
      </c>
      <c r="I41" s="281">
        <v>759.58333333333348</v>
      </c>
      <c r="J41" s="281">
        <v>770.26666666666677</v>
      </c>
      <c r="K41" s="280">
        <v>748.9</v>
      </c>
      <c r="L41" s="280">
        <v>725</v>
      </c>
      <c r="M41" s="280">
        <v>1.70495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3931.7</v>
      </c>
      <c r="D42" s="281">
        <v>3916.9</v>
      </c>
      <c r="E42" s="281">
        <v>3889.8</v>
      </c>
      <c r="F42" s="281">
        <v>3847.9</v>
      </c>
      <c r="G42" s="281">
        <v>3820.8</v>
      </c>
      <c r="H42" s="281">
        <v>3958.8</v>
      </c>
      <c r="I42" s="281">
        <v>3985.8999999999996</v>
      </c>
      <c r="J42" s="281">
        <v>4027.8</v>
      </c>
      <c r="K42" s="280">
        <v>3944</v>
      </c>
      <c r="L42" s="280">
        <v>3875</v>
      </c>
      <c r="M42" s="280">
        <v>3.1864499999999998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211.15</v>
      </c>
      <c r="D43" s="281">
        <v>210</v>
      </c>
      <c r="E43" s="281">
        <v>208.15</v>
      </c>
      <c r="F43" s="281">
        <v>205.15</v>
      </c>
      <c r="G43" s="281">
        <v>203.3</v>
      </c>
      <c r="H43" s="281">
        <v>213</v>
      </c>
      <c r="I43" s="281">
        <v>214.85000000000002</v>
      </c>
      <c r="J43" s="281">
        <v>217.85</v>
      </c>
      <c r="K43" s="280">
        <v>211.85</v>
      </c>
      <c r="L43" s="280">
        <v>207</v>
      </c>
      <c r="M43" s="280">
        <v>25.346630000000001</v>
      </c>
      <c r="N43" s="1"/>
      <c r="O43" s="1"/>
    </row>
    <row r="44" spans="1:15" ht="12.75" customHeight="1">
      <c r="A44" s="30">
        <v>34</v>
      </c>
      <c r="B44" s="290" t="s">
        <v>857</v>
      </c>
      <c r="C44" s="280">
        <v>264.10000000000002</v>
      </c>
      <c r="D44" s="281">
        <v>268.23333333333335</v>
      </c>
      <c r="E44" s="281">
        <v>253.86666666666667</v>
      </c>
      <c r="F44" s="281">
        <v>243.63333333333333</v>
      </c>
      <c r="G44" s="281">
        <v>229.26666666666665</v>
      </c>
      <c r="H44" s="281">
        <v>278.4666666666667</v>
      </c>
      <c r="I44" s="281">
        <v>292.83333333333337</v>
      </c>
      <c r="J44" s="281">
        <v>303.06666666666672</v>
      </c>
      <c r="K44" s="280">
        <v>282.60000000000002</v>
      </c>
      <c r="L44" s="280">
        <v>258</v>
      </c>
      <c r="M44" s="280">
        <v>3.4675699999999998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568.70000000000005</v>
      </c>
      <c r="D45" s="281">
        <v>565.06666666666672</v>
      </c>
      <c r="E45" s="281">
        <v>556.13333333333344</v>
      </c>
      <c r="F45" s="281">
        <v>543.56666666666672</v>
      </c>
      <c r="G45" s="281">
        <v>534.63333333333344</v>
      </c>
      <c r="H45" s="281">
        <v>577.63333333333344</v>
      </c>
      <c r="I45" s="281">
        <v>586.56666666666661</v>
      </c>
      <c r="J45" s="281">
        <v>599.13333333333344</v>
      </c>
      <c r="K45" s="280">
        <v>574</v>
      </c>
      <c r="L45" s="280">
        <v>552.5</v>
      </c>
      <c r="M45" s="280">
        <v>2.3519999999999999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144.94999999999999</v>
      </c>
      <c r="D46" s="281">
        <v>144.01666666666668</v>
      </c>
      <c r="E46" s="281">
        <v>142.63333333333335</v>
      </c>
      <c r="F46" s="281">
        <v>140.31666666666666</v>
      </c>
      <c r="G46" s="281">
        <v>138.93333333333334</v>
      </c>
      <c r="H46" s="281">
        <v>146.33333333333337</v>
      </c>
      <c r="I46" s="281">
        <v>147.7166666666667</v>
      </c>
      <c r="J46" s="281">
        <v>150.03333333333339</v>
      </c>
      <c r="K46" s="280">
        <v>145.4</v>
      </c>
      <c r="L46" s="280">
        <v>141.69999999999999</v>
      </c>
      <c r="M46" s="280">
        <v>92.899349999999998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2978.15</v>
      </c>
      <c r="D47" s="281">
        <v>2967.8666666666663</v>
      </c>
      <c r="E47" s="281">
        <v>2950.7333333333327</v>
      </c>
      <c r="F47" s="281">
        <v>2923.3166666666662</v>
      </c>
      <c r="G47" s="281">
        <v>2906.1833333333325</v>
      </c>
      <c r="H47" s="281">
        <v>2995.2833333333328</v>
      </c>
      <c r="I47" s="281">
        <v>3012.416666666667</v>
      </c>
      <c r="J47" s="281">
        <v>3039.833333333333</v>
      </c>
      <c r="K47" s="280">
        <v>2985</v>
      </c>
      <c r="L47" s="280">
        <v>2940.45</v>
      </c>
      <c r="M47" s="280">
        <v>16.680060000000001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213.45</v>
      </c>
      <c r="D48" s="281">
        <v>209.58333333333334</v>
      </c>
      <c r="E48" s="281">
        <v>203.16666666666669</v>
      </c>
      <c r="F48" s="281">
        <v>192.88333333333335</v>
      </c>
      <c r="G48" s="281">
        <v>186.4666666666667</v>
      </c>
      <c r="H48" s="281">
        <v>219.86666666666667</v>
      </c>
      <c r="I48" s="281">
        <v>226.28333333333336</v>
      </c>
      <c r="J48" s="281">
        <v>236.56666666666666</v>
      </c>
      <c r="K48" s="280">
        <v>216</v>
      </c>
      <c r="L48" s="280">
        <v>199.3</v>
      </c>
      <c r="M48" s="280">
        <v>32.466380000000001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2981.4</v>
      </c>
      <c r="D49" s="281">
        <v>2975.3333333333335</v>
      </c>
      <c r="E49" s="281">
        <v>2955.3166666666671</v>
      </c>
      <c r="F49" s="281">
        <v>2929.2333333333336</v>
      </c>
      <c r="G49" s="281">
        <v>2909.2166666666672</v>
      </c>
      <c r="H49" s="281">
        <v>3001.416666666667</v>
      </c>
      <c r="I49" s="281">
        <v>3021.4333333333334</v>
      </c>
      <c r="J49" s="281">
        <v>3047.5166666666669</v>
      </c>
      <c r="K49" s="280">
        <v>2995.35</v>
      </c>
      <c r="L49" s="280">
        <v>2949.25</v>
      </c>
      <c r="M49" s="280">
        <v>4.623E-2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1787.55</v>
      </c>
      <c r="D50" s="281">
        <v>1779.9333333333334</v>
      </c>
      <c r="E50" s="281">
        <v>1766.8166666666668</v>
      </c>
      <c r="F50" s="281">
        <v>1746.0833333333335</v>
      </c>
      <c r="G50" s="281">
        <v>1732.9666666666669</v>
      </c>
      <c r="H50" s="281">
        <v>1800.6666666666667</v>
      </c>
      <c r="I50" s="281">
        <v>1813.7833333333335</v>
      </c>
      <c r="J50" s="281">
        <v>1834.5166666666667</v>
      </c>
      <c r="K50" s="280">
        <v>1793.05</v>
      </c>
      <c r="L50" s="280">
        <v>1759.2</v>
      </c>
      <c r="M50" s="280">
        <v>1.34074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8351.2000000000007</v>
      </c>
      <c r="D51" s="281">
        <v>8324.1833333333343</v>
      </c>
      <c r="E51" s="281">
        <v>8278.3666666666686</v>
      </c>
      <c r="F51" s="281">
        <v>8205.5333333333347</v>
      </c>
      <c r="G51" s="281">
        <v>8159.716666666669</v>
      </c>
      <c r="H51" s="281">
        <v>8397.0166666666682</v>
      </c>
      <c r="I51" s="281">
        <v>8442.8333333333339</v>
      </c>
      <c r="J51" s="281">
        <v>8515.6666666666679</v>
      </c>
      <c r="K51" s="280">
        <v>8370</v>
      </c>
      <c r="L51" s="280">
        <v>8251.35</v>
      </c>
      <c r="M51" s="280">
        <v>0.16714000000000001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548.75</v>
      </c>
      <c r="D52" s="281">
        <v>550.75</v>
      </c>
      <c r="E52" s="281">
        <v>543.70000000000005</v>
      </c>
      <c r="F52" s="281">
        <v>538.65000000000009</v>
      </c>
      <c r="G52" s="281">
        <v>531.60000000000014</v>
      </c>
      <c r="H52" s="281">
        <v>555.79999999999995</v>
      </c>
      <c r="I52" s="281">
        <v>562.84999999999991</v>
      </c>
      <c r="J52" s="281">
        <v>567.89999999999986</v>
      </c>
      <c r="K52" s="280">
        <v>557.79999999999995</v>
      </c>
      <c r="L52" s="280">
        <v>545.70000000000005</v>
      </c>
      <c r="M52" s="280">
        <v>7.7264799999999996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451.3</v>
      </c>
      <c r="D53" s="281">
        <v>451.5333333333333</v>
      </c>
      <c r="E53" s="281">
        <v>448.91666666666663</v>
      </c>
      <c r="F53" s="281">
        <v>446.5333333333333</v>
      </c>
      <c r="G53" s="281">
        <v>443.91666666666663</v>
      </c>
      <c r="H53" s="281">
        <v>453.91666666666663</v>
      </c>
      <c r="I53" s="281">
        <v>456.5333333333333</v>
      </c>
      <c r="J53" s="281">
        <v>458.91666666666663</v>
      </c>
      <c r="K53" s="280">
        <v>454.15</v>
      </c>
      <c r="L53" s="280">
        <v>449.15</v>
      </c>
      <c r="M53" s="280">
        <v>1.2706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3926.8</v>
      </c>
      <c r="D54" s="281">
        <v>3918.2333333333336</v>
      </c>
      <c r="E54" s="281">
        <v>3896.5666666666671</v>
      </c>
      <c r="F54" s="281">
        <v>3866.3333333333335</v>
      </c>
      <c r="G54" s="281">
        <v>3844.666666666667</v>
      </c>
      <c r="H54" s="281">
        <v>3948.4666666666672</v>
      </c>
      <c r="I54" s="281">
        <v>3970.1333333333332</v>
      </c>
      <c r="J54" s="281">
        <v>4000.3666666666672</v>
      </c>
      <c r="K54" s="280">
        <v>3939.9</v>
      </c>
      <c r="L54" s="280">
        <v>3888</v>
      </c>
      <c r="M54" s="280">
        <v>1.94371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662.2</v>
      </c>
      <c r="D55" s="281">
        <v>665.16666666666663</v>
      </c>
      <c r="E55" s="281">
        <v>656.13333333333321</v>
      </c>
      <c r="F55" s="281">
        <v>650.06666666666661</v>
      </c>
      <c r="G55" s="281">
        <v>641.03333333333319</v>
      </c>
      <c r="H55" s="281">
        <v>671.23333333333323</v>
      </c>
      <c r="I55" s="281">
        <v>680.26666666666677</v>
      </c>
      <c r="J55" s="281">
        <v>686.33333333333326</v>
      </c>
      <c r="K55" s="280">
        <v>674.2</v>
      </c>
      <c r="L55" s="280">
        <v>659.1</v>
      </c>
      <c r="M55" s="280">
        <v>60.150570000000002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2738.9</v>
      </c>
      <c r="D56" s="281">
        <v>2745.2000000000003</v>
      </c>
      <c r="E56" s="281">
        <v>2725.9500000000007</v>
      </c>
      <c r="F56" s="281">
        <v>2713.0000000000005</v>
      </c>
      <c r="G56" s="281">
        <v>2693.7500000000009</v>
      </c>
      <c r="H56" s="281">
        <v>2758.1500000000005</v>
      </c>
      <c r="I56" s="281">
        <v>2777.3999999999996</v>
      </c>
      <c r="J56" s="281">
        <v>2790.3500000000004</v>
      </c>
      <c r="K56" s="280">
        <v>2764.45</v>
      </c>
      <c r="L56" s="280">
        <v>2732.25</v>
      </c>
      <c r="M56" s="280">
        <v>0.10748000000000001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649.1</v>
      </c>
      <c r="D57" s="281">
        <v>651.78333333333342</v>
      </c>
      <c r="E57" s="281">
        <v>639.51666666666688</v>
      </c>
      <c r="F57" s="281">
        <v>629.93333333333351</v>
      </c>
      <c r="G57" s="281">
        <v>617.66666666666697</v>
      </c>
      <c r="H57" s="281">
        <v>661.36666666666679</v>
      </c>
      <c r="I57" s="281">
        <v>673.63333333333344</v>
      </c>
      <c r="J57" s="281">
        <v>683.2166666666667</v>
      </c>
      <c r="K57" s="280">
        <v>664.05</v>
      </c>
      <c r="L57" s="280">
        <v>642.20000000000005</v>
      </c>
      <c r="M57" s="280">
        <v>9.1993299999999998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3913.35</v>
      </c>
      <c r="D58" s="281">
        <v>3897.7833333333333</v>
      </c>
      <c r="E58" s="281">
        <v>3876.5666666666666</v>
      </c>
      <c r="F58" s="281">
        <v>3839.7833333333333</v>
      </c>
      <c r="G58" s="281">
        <v>3818.5666666666666</v>
      </c>
      <c r="H58" s="281">
        <v>3934.5666666666666</v>
      </c>
      <c r="I58" s="281">
        <v>3955.7833333333328</v>
      </c>
      <c r="J58" s="281">
        <v>3992.5666666666666</v>
      </c>
      <c r="K58" s="280">
        <v>3919</v>
      </c>
      <c r="L58" s="280">
        <v>3861</v>
      </c>
      <c r="M58" s="280">
        <v>2.8172999999999999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1176.3</v>
      </c>
      <c r="D59" s="281">
        <v>1164.2333333333333</v>
      </c>
      <c r="E59" s="281">
        <v>1140.5666666666666</v>
      </c>
      <c r="F59" s="281">
        <v>1104.8333333333333</v>
      </c>
      <c r="G59" s="281">
        <v>1081.1666666666665</v>
      </c>
      <c r="H59" s="281">
        <v>1199.9666666666667</v>
      </c>
      <c r="I59" s="281">
        <v>1223.6333333333332</v>
      </c>
      <c r="J59" s="281">
        <v>1259.3666666666668</v>
      </c>
      <c r="K59" s="280">
        <v>1187.9000000000001</v>
      </c>
      <c r="L59" s="280">
        <v>1128.5</v>
      </c>
      <c r="M59" s="280">
        <v>1.6218600000000001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5915.2</v>
      </c>
      <c r="D60" s="281">
        <v>5885.4333333333343</v>
      </c>
      <c r="E60" s="281">
        <v>5842.6166666666686</v>
      </c>
      <c r="F60" s="281">
        <v>5770.0333333333347</v>
      </c>
      <c r="G60" s="281">
        <v>5727.216666666669</v>
      </c>
      <c r="H60" s="281">
        <v>5958.0166666666682</v>
      </c>
      <c r="I60" s="281">
        <v>6000.8333333333339</v>
      </c>
      <c r="J60" s="281">
        <v>6073.4166666666679</v>
      </c>
      <c r="K60" s="280">
        <v>5928.25</v>
      </c>
      <c r="L60" s="280">
        <v>5812.85</v>
      </c>
      <c r="M60" s="280">
        <v>5.6985900000000003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11840.25</v>
      </c>
      <c r="D61" s="281">
        <v>11797.016666666668</v>
      </c>
      <c r="E61" s="281">
        <v>11723.233333333337</v>
      </c>
      <c r="F61" s="281">
        <v>11606.216666666669</v>
      </c>
      <c r="G61" s="281">
        <v>11532.433333333338</v>
      </c>
      <c r="H61" s="281">
        <v>11914.033333333336</v>
      </c>
      <c r="I61" s="281">
        <v>11987.816666666666</v>
      </c>
      <c r="J61" s="281">
        <v>12104.833333333336</v>
      </c>
      <c r="K61" s="280">
        <v>11870.8</v>
      </c>
      <c r="L61" s="280">
        <v>11680</v>
      </c>
      <c r="M61" s="280">
        <v>1.7110399999999999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4753.45</v>
      </c>
      <c r="D62" s="281">
        <v>4761.4333333333334</v>
      </c>
      <c r="E62" s="281">
        <v>4718.0166666666664</v>
      </c>
      <c r="F62" s="281">
        <v>4682.583333333333</v>
      </c>
      <c r="G62" s="281">
        <v>4639.1666666666661</v>
      </c>
      <c r="H62" s="281">
        <v>4796.8666666666668</v>
      </c>
      <c r="I62" s="281">
        <v>4840.2833333333328</v>
      </c>
      <c r="J62" s="281">
        <v>4875.7166666666672</v>
      </c>
      <c r="K62" s="280">
        <v>4804.8500000000004</v>
      </c>
      <c r="L62" s="280">
        <v>4726</v>
      </c>
      <c r="M62" s="280">
        <v>9.6479999999999996E-2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2999.5</v>
      </c>
      <c r="D63" s="281">
        <v>3018.5833333333335</v>
      </c>
      <c r="E63" s="281">
        <v>2962.916666666667</v>
      </c>
      <c r="F63" s="281">
        <v>2926.3333333333335</v>
      </c>
      <c r="G63" s="281">
        <v>2870.666666666667</v>
      </c>
      <c r="H63" s="281">
        <v>3055.166666666667</v>
      </c>
      <c r="I63" s="281">
        <v>3110.8333333333339</v>
      </c>
      <c r="J63" s="281">
        <v>3147.416666666667</v>
      </c>
      <c r="K63" s="280">
        <v>3074.25</v>
      </c>
      <c r="L63" s="280">
        <v>2982</v>
      </c>
      <c r="M63" s="280">
        <v>0.42810999999999999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2294.5500000000002</v>
      </c>
      <c r="D64" s="281">
        <v>2292.8333333333335</v>
      </c>
      <c r="E64" s="281">
        <v>2284.1166666666668</v>
      </c>
      <c r="F64" s="281">
        <v>2273.6833333333334</v>
      </c>
      <c r="G64" s="281">
        <v>2264.9666666666667</v>
      </c>
      <c r="H64" s="281">
        <v>2303.2666666666669</v>
      </c>
      <c r="I64" s="281">
        <v>2311.9833333333331</v>
      </c>
      <c r="J64" s="281">
        <v>2322.416666666667</v>
      </c>
      <c r="K64" s="280">
        <v>2301.5500000000002</v>
      </c>
      <c r="L64" s="280">
        <v>2282.4</v>
      </c>
      <c r="M64" s="280">
        <v>1.4856799999999999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368.2</v>
      </c>
      <c r="D65" s="281">
        <v>365.43333333333339</v>
      </c>
      <c r="E65" s="281">
        <v>360.86666666666679</v>
      </c>
      <c r="F65" s="281">
        <v>353.53333333333342</v>
      </c>
      <c r="G65" s="281">
        <v>348.96666666666681</v>
      </c>
      <c r="H65" s="281">
        <v>372.76666666666677</v>
      </c>
      <c r="I65" s="281">
        <v>377.33333333333337</v>
      </c>
      <c r="J65" s="281">
        <v>384.66666666666674</v>
      </c>
      <c r="K65" s="280">
        <v>370</v>
      </c>
      <c r="L65" s="280">
        <v>358.1</v>
      </c>
      <c r="M65" s="280">
        <v>17.883559999999999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270.3</v>
      </c>
      <c r="D66" s="281">
        <v>271.96666666666664</v>
      </c>
      <c r="E66" s="281">
        <v>264.93333333333328</v>
      </c>
      <c r="F66" s="281">
        <v>259.56666666666666</v>
      </c>
      <c r="G66" s="281">
        <v>252.5333333333333</v>
      </c>
      <c r="H66" s="281">
        <v>277.33333333333326</v>
      </c>
      <c r="I66" s="281">
        <v>284.36666666666667</v>
      </c>
      <c r="J66" s="281">
        <v>289.73333333333323</v>
      </c>
      <c r="K66" s="280">
        <v>279</v>
      </c>
      <c r="L66" s="280">
        <v>266.60000000000002</v>
      </c>
      <c r="M66" s="280">
        <v>42.381619999999998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104.05</v>
      </c>
      <c r="D67" s="281">
        <v>104.58333333333333</v>
      </c>
      <c r="E67" s="281">
        <v>102.76666666666665</v>
      </c>
      <c r="F67" s="281">
        <v>101.48333333333332</v>
      </c>
      <c r="G67" s="281">
        <v>99.666666666666643</v>
      </c>
      <c r="H67" s="281">
        <v>105.86666666666666</v>
      </c>
      <c r="I67" s="281">
        <v>107.68333333333335</v>
      </c>
      <c r="J67" s="281">
        <v>108.96666666666667</v>
      </c>
      <c r="K67" s="280">
        <v>106.4</v>
      </c>
      <c r="L67" s="280">
        <v>103.3</v>
      </c>
      <c r="M67" s="280">
        <v>150.17787999999999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45.6</v>
      </c>
      <c r="D68" s="281">
        <v>45.566666666666663</v>
      </c>
      <c r="E68" s="281">
        <v>45.133333333333326</v>
      </c>
      <c r="F68" s="281">
        <v>44.666666666666664</v>
      </c>
      <c r="G68" s="281">
        <v>44.233333333333327</v>
      </c>
      <c r="H68" s="281">
        <v>46.033333333333324</v>
      </c>
      <c r="I68" s="281">
        <v>46.466666666666661</v>
      </c>
      <c r="J68" s="281">
        <v>46.933333333333323</v>
      </c>
      <c r="K68" s="280">
        <v>46</v>
      </c>
      <c r="L68" s="280">
        <v>45.1</v>
      </c>
      <c r="M68" s="280">
        <v>7.90116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16.100000000000001</v>
      </c>
      <c r="D69" s="281">
        <v>16.05</v>
      </c>
      <c r="E69" s="281">
        <v>15.950000000000003</v>
      </c>
      <c r="F69" s="281">
        <v>15.800000000000002</v>
      </c>
      <c r="G69" s="281">
        <v>15.700000000000005</v>
      </c>
      <c r="H69" s="281">
        <v>16.200000000000003</v>
      </c>
      <c r="I69" s="281">
        <v>16.300000000000004</v>
      </c>
      <c r="J69" s="281">
        <v>16.45</v>
      </c>
      <c r="K69" s="280">
        <v>16.149999999999999</v>
      </c>
      <c r="L69" s="280">
        <v>15.9</v>
      </c>
      <c r="M69" s="280">
        <v>10.68914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1812.5</v>
      </c>
      <c r="D70" s="281">
        <v>1806.6499999999999</v>
      </c>
      <c r="E70" s="281">
        <v>1795.8999999999996</v>
      </c>
      <c r="F70" s="281">
        <v>1779.2999999999997</v>
      </c>
      <c r="G70" s="281">
        <v>1768.5499999999995</v>
      </c>
      <c r="H70" s="281">
        <v>1823.2499999999998</v>
      </c>
      <c r="I70" s="281">
        <v>1834.0000000000002</v>
      </c>
      <c r="J70" s="281">
        <v>1850.6</v>
      </c>
      <c r="K70" s="280">
        <v>1817.4</v>
      </c>
      <c r="L70" s="280">
        <v>1790.05</v>
      </c>
      <c r="M70" s="280">
        <v>1.33256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5286.35</v>
      </c>
      <c r="D71" s="281">
        <v>5292.75</v>
      </c>
      <c r="E71" s="281">
        <v>5243.6</v>
      </c>
      <c r="F71" s="281">
        <v>5200.8500000000004</v>
      </c>
      <c r="G71" s="281">
        <v>5151.7000000000007</v>
      </c>
      <c r="H71" s="281">
        <v>5335.5</v>
      </c>
      <c r="I71" s="281">
        <v>5384.65</v>
      </c>
      <c r="J71" s="281">
        <v>5427.4</v>
      </c>
      <c r="K71" s="280">
        <v>5341.9</v>
      </c>
      <c r="L71" s="280">
        <v>5250</v>
      </c>
      <c r="M71" s="280">
        <v>5.4239999999999997E-2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573.65</v>
      </c>
      <c r="D72" s="281">
        <v>574.4</v>
      </c>
      <c r="E72" s="281">
        <v>566.44999999999993</v>
      </c>
      <c r="F72" s="281">
        <v>559.25</v>
      </c>
      <c r="G72" s="281">
        <v>551.29999999999995</v>
      </c>
      <c r="H72" s="281">
        <v>581.59999999999991</v>
      </c>
      <c r="I72" s="281">
        <v>589.54999999999995</v>
      </c>
      <c r="J72" s="281">
        <v>596.74999999999989</v>
      </c>
      <c r="K72" s="280">
        <v>582.35</v>
      </c>
      <c r="L72" s="280">
        <v>567.20000000000005</v>
      </c>
      <c r="M72" s="280">
        <v>11.14465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692.4</v>
      </c>
      <c r="D73" s="281">
        <v>689.34999999999991</v>
      </c>
      <c r="E73" s="281">
        <v>681.89999999999986</v>
      </c>
      <c r="F73" s="281">
        <v>671.4</v>
      </c>
      <c r="G73" s="281">
        <v>663.94999999999993</v>
      </c>
      <c r="H73" s="281">
        <v>699.8499999999998</v>
      </c>
      <c r="I73" s="281">
        <v>707.29999999999984</v>
      </c>
      <c r="J73" s="281">
        <v>717.79999999999973</v>
      </c>
      <c r="K73" s="280">
        <v>696.8</v>
      </c>
      <c r="L73" s="280">
        <v>678.85</v>
      </c>
      <c r="M73" s="280">
        <v>2.8383500000000002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245.5</v>
      </c>
      <c r="D74" s="281">
        <v>243.20000000000002</v>
      </c>
      <c r="E74" s="281">
        <v>239.70000000000005</v>
      </c>
      <c r="F74" s="281">
        <v>233.90000000000003</v>
      </c>
      <c r="G74" s="281">
        <v>230.40000000000006</v>
      </c>
      <c r="H74" s="281">
        <v>249.00000000000003</v>
      </c>
      <c r="I74" s="281">
        <v>252.49999999999997</v>
      </c>
      <c r="J74" s="281">
        <v>258.3</v>
      </c>
      <c r="K74" s="280">
        <v>246.7</v>
      </c>
      <c r="L74" s="280">
        <v>237.4</v>
      </c>
      <c r="M74" s="280">
        <v>81.000349999999997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642.5</v>
      </c>
      <c r="D75" s="281">
        <v>647.31666666666661</v>
      </c>
      <c r="E75" s="281">
        <v>636.03333333333319</v>
      </c>
      <c r="F75" s="281">
        <v>629.56666666666661</v>
      </c>
      <c r="G75" s="281">
        <v>618.28333333333319</v>
      </c>
      <c r="H75" s="281">
        <v>653.78333333333319</v>
      </c>
      <c r="I75" s="281">
        <v>665.06666666666649</v>
      </c>
      <c r="J75" s="281">
        <v>671.53333333333319</v>
      </c>
      <c r="K75" s="280">
        <v>658.6</v>
      </c>
      <c r="L75" s="280">
        <v>640.85</v>
      </c>
      <c r="M75" s="280">
        <v>12.3248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49.55</v>
      </c>
      <c r="D76" s="281">
        <v>49.35</v>
      </c>
      <c r="E76" s="281">
        <v>49</v>
      </c>
      <c r="F76" s="281">
        <v>48.449999999999996</v>
      </c>
      <c r="G76" s="281">
        <v>48.099999999999994</v>
      </c>
      <c r="H76" s="281">
        <v>49.900000000000006</v>
      </c>
      <c r="I76" s="281">
        <v>50.250000000000014</v>
      </c>
      <c r="J76" s="281">
        <v>50.800000000000011</v>
      </c>
      <c r="K76" s="280">
        <v>49.7</v>
      </c>
      <c r="L76" s="280">
        <v>48.8</v>
      </c>
      <c r="M76" s="280">
        <v>147.33964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312.10000000000002</v>
      </c>
      <c r="D77" s="281">
        <v>310.45</v>
      </c>
      <c r="E77" s="281">
        <v>307.75</v>
      </c>
      <c r="F77" s="281">
        <v>303.40000000000003</v>
      </c>
      <c r="G77" s="281">
        <v>300.70000000000005</v>
      </c>
      <c r="H77" s="281">
        <v>314.79999999999995</v>
      </c>
      <c r="I77" s="281">
        <v>317.49999999999989</v>
      </c>
      <c r="J77" s="281">
        <v>321.84999999999991</v>
      </c>
      <c r="K77" s="280">
        <v>313.14999999999998</v>
      </c>
      <c r="L77" s="280">
        <v>306.10000000000002</v>
      </c>
      <c r="M77" s="280">
        <v>50.121769999999998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651.79999999999995</v>
      </c>
      <c r="D78" s="281">
        <v>650.85</v>
      </c>
      <c r="E78" s="281">
        <v>644.20000000000005</v>
      </c>
      <c r="F78" s="281">
        <v>636.6</v>
      </c>
      <c r="G78" s="281">
        <v>629.95000000000005</v>
      </c>
      <c r="H78" s="281">
        <v>658.45</v>
      </c>
      <c r="I78" s="281">
        <v>665.09999999999991</v>
      </c>
      <c r="J78" s="281">
        <v>672.7</v>
      </c>
      <c r="K78" s="280">
        <v>657.5</v>
      </c>
      <c r="L78" s="280">
        <v>643.25</v>
      </c>
      <c r="M78" s="280">
        <v>55.67877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332.4</v>
      </c>
      <c r="D79" s="281">
        <v>332.29999999999995</v>
      </c>
      <c r="E79" s="281">
        <v>330.14999999999992</v>
      </c>
      <c r="F79" s="281">
        <v>327.9</v>
      </c>
      <c r="G79" s="281">
        <v>325.74999999999994</v>
      </c>
      <c r="H79" s="281">
        <v>334.5499999999999</v>
      </c>
      <c r="I79" s="281">
        <v>336.7</v>
      </c>
      <c r="J79" s="281">
        <v>338.94999999999987</v>
      </c>
      <c r="K79" s="280">
        <v>334.45</v>
      </c>
      <c r="L79" s="280">
        <v>330.05</v>
      </c>
      <c r="M79" s="280">
        <v>7.4079699999999997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926.55</v>
      </c>
      <c r="D80" s="281">
        <v>928.01666666666677</v>
      </c>
      <c r="E80" s="281">
        <v>908.03333333333353</v>
      </c>
      <c r="F80" s="281">
        <v>889.51666666666677</v>
      </c>
      <c r="G80" s="281">
        <v>869.53333333333353</v>
      </c>
      <c r="H80" s="281">
        <v>946.53333333333353</v>
      </c>
      <c r="I80" s="281">
        <v>966.51666666666688</v>
      </c>
      <c r="J80" s="281">
        <v>985.03333333333353</v>
      </c>
      <c r="K80" s="280">
        <v>948</v>
      </c>
      <c r="L80" s="280">
        <v>909.5</v>
      </c>
      <c r="M80" s="280">
        <v>1.13506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309.60000000000002</v>
      </c>
      <c r="D81" s="281">
        <v>312.76666666666665</v>
      </c>
      <c r="E81" s="281">
        <v>303.63333333333333</v>
      </c>
      <c r="F81" s="281">
        <v>297.66666666666669</v>
      </c>
      <c r="G81" s="281">
        <v>288.53333333333336</v>
      </c>
      <c r="H81" s="281">
        <v>318.73333333333329</v>
      </c>
      <c r="I81" s="281">
        <v>327.86666666666662</v>
      </c>
      <c r="J81" s="281">
        <v>333.83333333333326</v>
      </c>
      <c r="K81" s="280">
        <v>321.89999999999998</v>
      </c>
      <c r="L81" s="280">
        <v>306.8</v>
      </c>
      <c r="M81" s="280">
        <v>54.850810000000003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8170.5</v>
      </c>
      <c r="D82" s="281">
        <v>8136.6833333333334</v>
      </c>
      <c r="E82" s="281">
        <v>8073.8166666666675</v>
      </c>
      <c r="F82" s="281">
        <v>7977.1333333333341</v>
      </c>
      <c r="G82" s="281">
        <v>7914.2666666666682</v>
      </c>
      <c r="H82" s="281">
        <v>8233.3666666666668</v>
      </c>
      <c r="I82" s="281">
        <v>8296.2333333333336</v>
      </c>
      <c r="J82" s="281">
        <v>8392.9166666666661</v>
      </c>
      <c r="K82" s="280">
        <v>8199.5499999999993</v>
      </c>
      <c r="L82" s="280">
        <v>8040</v>
      </c>
      <c r="M82" s="280">
        <v>0.10975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991.9</v>
      </c>
      <c r="D83" s="281">
        <v>984.31666666666661</v>
      </c>
      <c r="E83" s="281">
        <v>971.73333333333323</v>
      </c>
      <c r="F83" s="281">
        <v>951.56666666666661</v>
      </c>
      <c r="G83" s="281">
        <v>938.98333333333323</v>
      </c>
      <c r="H83" s="281">
        <v>1004.4833333333332</v>
      </c>
      <c r="I83" s="281">
        <v>1017.0666666666667</v>
      </c>
      <c r="J83" s="281">
        <v>1037.2333333333331</v>
      </c>
      <c r="K83" s="280">
        <v>996.9</v>
      </c>
      <c r="L83" s="280">
        <v>964.15</v>
      </c>
      <c r="M83" s="280">
        <v>1.87524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918.9</v>
      </c>
      <c r="D84" s="281">
        <v>924.6</v>
      </c>
      <c r="E84" s="281">
        <v>909.2</v>
      </c>
      <c r="F84" s="281">
        <v>899.5</v>
      </c>
      <c r="G84" s="281">
        <v>884.1</v>
      </c>
      <c r="H84" s="281">
        <v>934.30000000000007</v>
      </c>
      <c r="I84" s="281">
        <v>949.69999999999993</v>
      </c>
      <c r="J84" s="281">
        <v>959.40000000000009</v>
      </c>
      <c r="K84" s="280">
        <v>940</v>
      </c>
      <c r="L84" s="280">
        <v>914.9</v>
      </c>
      <c r="M84" s="280">
        <v>0.37536999999999998</v>
      </c>
      <c r="N84" s="1"/>
      <c r="O84" s="1"/>
    </row>
    <row r="85" spans="1:15" ht="12.75" customHeight="1">
      <c r="A85" s="30">
        <v>75</v>
      </c>
      <c r="B85" s="290" t="s">
        <v>858</v>
      </c>
      <c r="C85" s="280">
        <v>626.9</v>
      </c>
      <c r="D85" s="281">
        <v>625.56666666666672</v>
      </c>
      <c r="E85" s="281">
        <v>620.13333333333344</v>
      </c>
      <c r="F85" s="281">
        <v>613.36666666666667</v>
      </c>
      <c r="G85" s="281">
        <v>607.93333333333339</v>
      </c>
      <c r="H85" s="281">
        <v>632.33333333333348</v>
      </c>
      <c r="I85" s="281">
        <v>637.76666666666665</v>
      </c>
      <c r="J85" s="281">
        <v>644.53333333333353</v>
      </c>
      <c r="K85" s="280">
        <v>631</v>
      </c>
      <c r="L85" s="280">
        <v>618.79999999999995</v>
      </c>
      <c r="M85" s="280">
        <v>1.7747599999999999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16434.349999999999</v>
      </c>
      <c r="D86" s="281">
        <v>16322.85</v>
      </c>
      <c r="E86" s="281">
        <v>16120.7</v>
      </c>
      <c r="F86" s="281">
        <v>15807.050000000001</v>
      </c>
      <c r="G86" s="281">
        <v>15604.900000000001</v>
      </c>
      <c r="H86" s="281">
        <v>16636.5</v>
      </c>
      <c r="I86" s="281">
        <v>16838.649999999998</v>
      </c>
      <c r="J86" s="281">
        <v>17152.3</v>
      </c>
      <c r="K86" s="280">
        <v>16525</v>
      </c>
      <c r="L86" s="280">
        <v>16009.2</v>
      </c>
      <c r="M86" s="280">
        <v>0.27101999999999998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453.6</v>
      </c>
      <c r="D87" s="281">
        <v>454.41666666666669</v>
      </c>
      <c r="E87" s="281">
        <v>450.48333333333335</v>
      </c>
      <c r="F87" s="281">
        <v>447.36666666666667</v>
      </c>
      <c r="G87" s="281">
        <v>443.43333333333334</v>
      </c>
      <c r="H87" s="281">
        <v>457.53333333333336</v>
      </c>
      <c r="I87" s="281">
        <v>461.46666666666664</v>
      </c>
      <c r="J87" s="281">
        <v>464.58333333333337</v>
      </c>
      <c r="K87" s="280">
        <v>458.35</v>
      </c>
      <c r="L87" s="280">
        <v>451.3</v>
      </c>
      <c r="M87" s="280">
        <v>0.28813</v>
      </c>
      <c r="N87" s="1"/>
      <c r="O87" s="1"/>
    </row>
    <row r="88" spans="1:15" ht="12.75" customHeight="1">
      <c r="A88" s="30">
        <v>78</v>
      </c>
      <c r="B88" s="290" t="s">
        <v>859</v>
      </c>
      <c r="C88" s="280">
        <v>43.7</v>
      </c>
      <c r="D88" s="281">
        <v>44.1</v>
      </c>
      <c r="E88" s="281">
        <v>43.300000000000004</v>
      </c>
      <c r="F88" s="281">
        <v>42.900000000000006</v>
      </c>
      <c r="G88" s="281">
        <v>42.100000000000009</v>
      </c>
      <c r="H88" s="281">
        <v>44.5</v>
      </c>
      <c r="I88" s="281">
        <v>45.3</v>
      </c>
      <c r="J88" s="281">
        <v>45.699999999999996</v>
      </c>
      <c r="K88" s="280">
        <v>44.9</v>
      </c>
      <c r="L88" s="280">
        <v>43.7</v>
      </c>
      <c r="M88" s="280">
        <v>22.723659999999999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3848.9</v>
      </c>
      <c r="D89" s="281">
        <v>3830.2666666666669</v>
      </c>
      <c r="E89" s="281">
        <v>3797.7333333333336</v>
      </c>
      <c r="F89" s="281">
        <v>3746.5666666666666</v>
      </c>
      <c r="G89" s="281">
        <v>3714.0333333333333</v>
      </c>
      <c r="H89" s="281">
        <v>3881.4333333333338</v>
      </c>
      <c r="I89" s="281">
        <v>3913.9666666666676</v>
      </c>
      <c r="J89" s="281">
        <v>3965.1333333333341</v>
      </c>
      <c r="K89" s="280">
        <v>3862.8</v>
      </c>
      <c r="L89" s="280">
        <v>3779.1</v>
      </c>
      <c r="M89" s="280">
        <v>6.6078999999999999</v>
      </c>
      <c r="N89" s="1"/>
      <c r="O89" s="1"/>
    </row>
    <row r="90" spans="1:15" ht="12.75" customHeight="1">
      <c r="A90" s="30">
        <v>80</v>
      </c>
      <c r="B90" s="290" t="s">
        <v>860</v>
      </c>
      <c r="C90" s="280">
        <v>1440.8</v>
      </c>
      <c r="D90" s="281">
        <v>1445.6166666666668</v>
      </c>
      <c r="E90" s="281">
        <v>1424.2333333333336</v>
      </c>
      <c r="F90" s="281">
        <v>1407.6666666666667</v>
      </c>
      <c r="G90" s="281">
        <v>1386.2833333333335</v>
      </c>
      <c r="H90" s="281">
        <v>1462.1833333333336</v>
      </c>
      <c r="I90" s="281">
        <v>1483.5666666666668</v>
      </c>
      <c r="J90" s="281">
        <v>1500.1333333333337</v>
      </c>
      <c r="K90" s="280">
        <v>1467</v>
      </c>
      <c r="L90" s="280">
        <v>1429.05</v>
      </c>
      <c r="M90" s="280">
        <v>0.19395999999999999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411.85</v>
      </c>
      <c r="D91" s="281">
        <v>409.40000000000003</v>
      </c>
      <c r="E91" s="281">
        <v>404.80000000000007</v>
      </c>
      <c r="F91" s="281">
        <v>397.75000000000006</v>
      </c>
      <c r="G91" s="281">
        <v>393.15000000000009</v>
      </c>
      <c r="H91" s="281">
        <v>416.45000000000005</v>
      </c>
      <c r="I91" s="281">
        <v>421.05000000000007</v>
      </c>
      <c r="J91" s="281">
        <v>428.1</v>
      </c>
      <c r="K91" s="280">
        <v>414</v>
      </c>
      <c r="L91" s="280">
        <v>402.35</v>
      </c>
      <c r="M91" s="280">
        <v>1.6938800000000001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74.150000000000006</v>
      </c>
      <c r="D92" s="281">
        <v>74.433333333333337</v>
      </c>
      <c r="E92" s="281">
        <v>73.216666666666669</v>
      </c>
      <c r="F92" s="281">
        <v>72.283333333333331</v>
      </c>
      <c r="G92" s="281">
        <v>71.066666666666663</v>
      </c>
      <c r="H92" s="281">
        <v>75.366666666666674</v>
      </c>
      <c r="I92" s="281">
        <v>76.583333333333343</v>
      </c>
      <c r="J92" s="281">
        <v>77.51666666666668</v>
      </c>
      <c r="K92" s="280">
        <v>75.650000000000006</v>
      </c>
      <c r="L92" s="280">
        <v>73.5</v>
      </c>
      <c r="M92" s="280">
        <v>20.343769999999999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203.1</v>
      </c>
      <c r="D93" s="281">
        <v>202.15</v>
      </c>
      <c r="E93" s="281">
        <v>200.3</v>
      </c>
      <c r="F93" s="281">
        <v>197.5</v>
      </c>
      <c r="G93" s="281">
        <v>195.65</v>
      </c>
      <c r="H93" s="281">
        <v>204.95000000000002</v>
      </c>
      <c r="I93" s="281">
        <v>206.79999999999998</v>
      </c>
      <c r="J93" s="281">
        <v>209.60000000000002</v>
      </c>
      <c r="K93" s="280">
        <v>204</v>
      </c>
      <c r="L93" s="280">
        <v>199.35</v>
      </c>
      <c r="M93" s="280">
        <v>8.2088999999999999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3287.15</v>
      </c>
      <c r="D94" s="281">
        <v>3299.9</v>
      </c>
      <c r="E94" s="281">
        <v>3224.8</v>
      </c>
      <c r="F94" s="281">
        <v>3162.4500000000003</v>
      </c>
      <c r="G94" s="281">
        <v>3087.3500000000004</v>
      </c>
      <c r="H94" s="281">
        <v>3362.25</v>
      </c>
      <c r="I94" s="281">
        <v>3437.3499999999995</v>
      </c>
      <c r="J94" s="281">
        <v>3499.7</v>
      </c>
      <c r="K94" s="280">
        <v>3375</v>
      </c>
      <c r="L94" s="280">
        <v>3237.55</v>
      </c>
      <c r="M94" s="280">
        <v>0.26984999999999998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199.85</v>
      </c>
      <c r="D95" s="281">
        <v>200.41666666666666</v>
      </c>
      <c r="E95" s="281">
        <v>196.43333333333331</v>
      </c>
      <c r="F95" s="281">
        <v>193.01666666666665</v>
      </c>
      <c r="G95" s="281">
        <v>189.0333333333333</v>
      </c>
      <c r="H95" s="281">
        <v>203.83333333333331</v>
      </c>
      <c r="I95" s="281">
        <v>207.81666666666666</v>
      </c>
      <c r="J95" s="281">
        <v>211.23333333333332</v>
      </c>
      <c r="K95" s="280">
        <v>204.4</v>
      </c>
      <c r="L95" s="280">
        <v>197</v>
      </c>
      <c r="M95" s="280">
        <v>1.35056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481.5</v>
      </c>
      <c r="D96" s="281">
        <v>479.11666666666662</v>
      </c>
      <c r="E96" s="281">
        <v>472.48333333333323</v>
      </c>
      <c r="F96" s="281">
        <v>463.46666666666664</v>
      </c>
      <c r="G96" s="281">
        <v>456.83333333333326</v>
      </c>
      <c r="H96" s="281">
        <v>488.13333333333321</v>
      </c>
      <c r="I96" s="281">
        <v>494.76666666666654</v>
      </c>
      <c r="J96" s="281">
        <v>503.78333333333319</v>
      </c>
      <c r="K96" s="280">
        <v>485.75</v>
      </c>
      <c r="L96" s="280">
        <v>470.1</v>
      </c>
      <c r="M96" s="280">
        <v>3.6204000000000001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206.1</v>
      </c>
      <c r="D97" s="281">
        <v>207.23333333333335</v>
      </c>
      <c r="E97" s="281">
        <v>202.4666666666667</v>
      </c>
      <c r="F97" s="281">
        <v>198.83333333333334</v>
      </c>
      <c r="G97" s="281">
        <v>194.06666666666669</v>
      </c>
      <c r="H97" s="281">
        <v>210.8666666666667</v>
      </c>
      <c r="I97" s="281">
        <v>215.63333333333335</v>
      </c>
      <c r="J97" s="281">
        <v>219.26666666666671</v>
      </c>
      <c r="K97" s="280">
        <v>212</v>
      </c>
      <c r="L97" s="280">
        <v>203.6</v>
      </c>
      <c r="M97" s="280">
        <v>97.785529999999994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723.2</v>
      </c>
      <c r="D98" s="281">
        <v>724.4666666666667</v>
      </c>
      <c r="E98" s="281">
        <v>712.73333333333335</v>
      </c>
      <c r="F98" s="281">
        <v>702.26666666666665</v>
      </c>
      <c r="G98" s="281">
        <v>690.5333333333333</v>
      </c>
      <c r="H98" s="281">
        <v>734.93333333333339</v>
      </c>
      <c r="I98" s="281">
        <v>746.66666666666674</v>
      </c>
      <c r="J98" s="281">
        <v>757.13333333333344</v>
      </c>
      <c r="K98" s="280">
        <v>736.2</v>
      </c>
      <c r="L98" s="280">
        <v>714</v>
      </c>
      <c r="M98" s="280">
        <v>0.31911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711.8</v>
      </c>
      <c r="D99" s="281">
        <v>711.11666666666667</v>
      </c>
      <c r="E99" s="281">
        <v>695.68333333333339</v>
      </c>
      <c r="F99" s="281">
        <v>679.56666666666672</v>
      </c>
      <c r="G99" s="281">
        <v>664.13333333333344</v>
      </c>
      <c r="H99" s="281">
        <v>727.23333333333335</v>
      </c>
      <c r="I99" s="281">
        <v>742.66666666666652</v>
      </c>
      <c r="J99" s="281">
        <v>758.7833333333333</v>
      </c>
      <c r="K99" s="280">
        <v>726.55</v>
      </c>
      <c r="L99" s="280">
        <v>695</v>
      </c>
      <c r="M99" s="280">
        <v>0.60011000000000003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766.2</v>
      </c>
      <c r="D100" s="281">
        <v>761.75</v>
      </c>
      <c r="E100" s="281">
        <v>752.65</v>
      </c>
      <c r="F100" s="281">
        <v>739.1</v>
      </c>
      <c r="G100" s="281">
        <v>730</v>
      </c>
      <c r="H100" s="281">
        <v>775.3</v>
      </c>
      <c r="I100" s="281">
        <v>784.39999999999986</v>
      </c>
      <c r="J100" s="281">
        <v>797.94999999999993</v>
      </c>
      <c r="K100" s="280">
        <v>770.85</v>
      </c>
      <c r="L100" s="280">
        <v>748.2</v>
      </c>
      <c r="M100" s="280">
        <v>0.72990999999999995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113.1</v>
      </c>
      <c r="D101" s="281">
        <v>112.46666666666665</v>
      </c>
      <c r="E101" s="281">
        <v>110.93333333333331</v>
      </c>
      <c r="F101" s="281">
        <v>108.76666666666665</v>
      </c>
      <c r="G101" s="281">
        <v>107.23333333333331</v>
      </c>
      <c r="H101" s="281">
        <v>114.63333333333331</v>
      </c>
      <c r="I101" s="281">
        <v>116.16666666666664</v>
      </c>
      <c r="J101" s="281">
        <v>118.33333333333331</v>
      </c>
      <c r="K101" s="280">
        <v>114</v>
      </c>
      <c r="L101" s="280">
        <v>110.3</v>
      </c>
      <c r="M101" s="280">
        <v>9.7521400000000007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1234.8499999999999</v>
      </c>
      <c r="D102" s="281">
        <v>1221.9333333333334</v>
      </c>
      <c r="E102" s="281">
        <v>1202.8666666666668</v>
      </c>
      <c r="F102" s="281">
        <v>1170.8833333333334</v>
      </c>
      <c r="G102" s="281">
        <v>1151.8166666666668</v>
      </c>
      <c r="H102" s="281">
        <v>1253.9166666666667</v>
      </c>
      <c r="I102" s="281">
        <v>1272.9833333333333</v>
      </c>
      <c r="J102" s="281">
        <v>1304.9666666666667</v>
      </c>
      <c r="K102" s="280">
        <v>1241</v>
      </c>
      <c r="L102" s="280">
        <v>1189.95</v>
      </c>
      <c r="M102" s="280">
        <v>1.6455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18.05</v>
      </c>
      <c r="D103" s="281">
        <v>18.033333333333335</v>
      </c>
      <c r="E103" s="281">
        <v>17.916666666666671</v>
      </c>
      <c r="F103" s="281">
        <v>17.783333333333335</v>
      </c>
      <c r="G103" s="281">
        <v>17.666666666666671</v>
      </c>
      <c r="H103" s="281">
        <v>18.166666666666671</v>
      </c>
      <c r="I103" s="281">
        <v>18.283333333333339</v>
      </c>
      <c r="J103" s="281">
        <v>18.416666666666671</v>
      </c>
      <c r="K103" s="280">
        <v>18.149999999999999</v>
      </c>
      <c r="L103" s="280">
        <v>17.899999999999999</v>
      </c>
      <c r="M103" s="280">
        <v>5.6080899999999998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1095.3499999999999</v>
      </c>
      <c r="D104" s="281">
        <v>1095.2666666666667</v>
      </c>
      <c r="E104" s="281">
        <v>1084.6833333333334</v>
      </c>
      <c r="F104" s="281">
        <v>1074.0166666666667</v>
      </c>
      <c r="G104" s="281">
        <v>1063.4333333333334</v>
      </c>
      <c r="H104" s="281">
        <v>1105.9333333333334</v>
      </c>
      <c r="I104" s="281">
        <v>1116.5166666666669</v>
      </c>
      <c r="J104" s="281">
        <v>1127.1833333333334</v>
      </c>
      <c r="K104" s="280">
        <v>1105.8499999999999</v>
      </c>
      <c r="L104" s="280">
        <v>1084.5999999999999</v>
      </c>
      <c r="M104" s="280">
        <v>1.7858799999999999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526.79999999999995</v>
      </c>
      <c r="D105" s="281">
        <v>525.63333333333333</v>
      </c>
      <c r="E105" s="281">
        <v>521.11666666666667</v>
      </c>
      <c r="F105" s="281">
        <v>515.43333333333339</v>
      </c>
      <c r="G105" s="281">
        <v>510.91666666666674</v>
      </c>
      <c r="H105" s="281">
        <v>531.31666666666661</v>
      </c>
      <c r="I105" s="281">
        <v>535.83333333333326</v>
      </c>
      <c r="J105" s="281">
        <v>541.51666666666654</v>
      </c>
      <c r="K105" s="280">
        <v>530.15</v>
      </c>
      <c r="L105" s="280">
        <v>519.95000000000005</v>
      </c>
      <c r="M105" s="280">
        <v>0.52373000000000003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790.45</v>
      </c>
      <c r="D106" s="281">
        <v>791.75</v>
      </c>
      <c r="E106" s="281">
        <v>780.8</v>
      </c>
      <c r="F106" s="281">
        <v>771.15</v>
      </c>
      <c r="G106" s="281">
        <v>760.19999999999993</v>
      </c>
      <c r="H106" s="281">
        <v>801.4</v>
      </c>
      <c r="I106" s="281">
        <v>812.35</v>
      </c>
      <c r="J106" s="281">
        <v>822</v>
      </c>
      <c r="K106" s="280">
        <v>802.7</v>
      </c>
      <c r="L106" s="280">
        <v>782.1</v>
      </c>
      <c r="M106" s="280">
        <v>0.58460000000000001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4052.45</v>
      </c>
      <c r="D107" s="281">
        <v>4062.4666666666672</v>
      </c>
      <c r="E107" s="281">
        <v>3979.9333333333343</v>
      </c>
      <c r="F107" s="281">
        <v>3907.416666666667</v>
      </c>
      <c r="G107" s="281">
        <v>3824.8833333333341</v>
      </c>
      <c r="H107" s="281">
        <v>4134.9833333333345</v>
      </c>
      <c r="I107" s="281">
        <v>4217.5166666666673</v>
      </c>
      <c r="J107" s="281">
        <v>4290.0333333333347</v>
      </c>
      <c r="K107" s="280">
        <v>4145</v>
      </c>
      <c r="L107" s="280">
        <v>3989.95</v>
      </c>
      <c r="M107" s="280">
        <v>0.26217000000000001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314.05</v>
      </c>
      <c r="D108" s="281">
        <v>323.66666666666669</v>
      </c>
      <c r="E108" s="281">
        <v>303.38333333333338</v>
      </c>
      <c r="F108" s="281">
        <v>292.7166666666667</v>
      </c>
      <c r="G108" s="281">
        <v>272.43333333333339</v>
      </c>
      <c r="H108" s="281">
        <v>334.33333333333337</v>
      </c>
      <c r="I108" s="281">
        <v>354.61666666666667</v>
      </c>
      <c r="J108" s="281">
        <v>365.28333333333336</v>
      </c>
      <c r="K108" s="280">
        <v>343.95</v>
      </c>
      <c r="L108" s="280">
        <v>313</v>
      </c>
      <c r="M108" s="280">
        <v>7.0022399999999996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303.55</v>
      </c>
      <c r="D109" s="281">
        <v>302.63333333333333</v>
      </c>
      <c r="E109" s="281">
        <v>299.26666666666665</v>
      </c>
      <c r="F109" s="281">
        <v>294.98333333333335</v>
      </c>
      <c r="G109" s="281">
        <v>291.61666666666667</v>
      </c>
      <c r="H109" s="281">
        <v>306.91666666666663</v>
      </c>
      <c r="I109" s="281">
        <v>310.2833333333333</v>
      </c>
      <c r="J109" s="281">
        <v>314.56666666666661</v>
      </c>
      <c r="K109" s="280">
        <v>306</v>
      </c>
      <c r="L109" s="280">
        <v>298.35000000000002</v>
      </c>
      <c r="M109" s="280">
        <v>17.715520000000001</v>
      </c>
      <c r="N109" s="1"/>
      <c r="O109" s="1"/>
    </row>
    <row r="110" spans="1:15" ht="12.75" customHeight="1">
      <c r="A110" s="30">
        <v>100</v>
      </c>
      <c r="B110" s="290" t="s">
        <v>861</v>
      </c>
      <c r="C110" s="280">
        <v>467.05</v>
      </c>
      <c r="D110" s="281">
        <v>469.25</v>
      </c>
      <c r="E110" s="281">
        <v>457.8</v>
      </c>
      <c r="F110" s="281">
        <v>448.55</v>
      </c>
      <c r="G110" s="281">
        <v>437.1</v>
      </c>
      <c r="H110" s="281">
        <v>478.5</v>
      </c>
      <c r="I110" s="281">
        <v>489.95000000000005</v>
      </c>
      <c r="J110" s="281">
        <v>499.2</v>
      </c>
      <c r="K110" s="280">
        <v>480.7</v>
      </c>
      <c r="L110" s="280">
        <v>460</v>
      </c>
      <c r="M110" s="280">
        <v>1.25048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646.15</v>
      </c>
      <c r="D111" s="281">
        <v>642.5333333333333</v>
      </c>
      <c r="E111" s="281">
        <v>635.16666666666663</v>
      </c>
      <c r="F111" s="281">
        <v>624.18333333333328</v>
      </c>
      <c r="G111" s="281">
        <v>616.81666666666661</v>
      </c>
      <c r="H111" s="281">
        <v>653.51666666666665</v>
      </c>
      <c r="I111" s="281">
        <v>660.88333333333344</v>
      </c>
      <c r="J111" s="281">
        <v>671.86666666666667</v>
      </c>
      <c r="K111" s="280">
        <v>649.9</v>
      </c>
      <c r="L111" s="280">
        <v>631.54999999999995</v>
      </c>
      <c r="M111" s="280">
        <v>0.51939000000000002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634</v>
      </c>
      <c r="D112" s="281">
        <v>629.31666666666672</v>
      </c>
      <c r="E112" s="281">
        <v>620.68333333333339</v>
      </c>
      <c r="F112" s="281">
        <v>607.36666666666667</v>
      </c>
      <c r="G112" s="281">
        <v>598.73333333333335</v>
      </c>
      <c r="H112" s="281">
        <v>642.63333333333344</v>
      </c>
      <c r="I112" s="281">
        <v>651.26666666666688</v>
      </c>
      <c r="J112" s="281">
        <v>664.58333333333348</v>
      </c>
      <c r="K112" s="280">
        <v>637.95000000000005</v>
      </c>
      <c r="L112" s="280">
        <v>616</v>
      </c>
      <c r="M112" s="280">
        <v>31.658290000000001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966.05</v>
      </c>
      <c r="D113" s="281">
        <v>961.85</v>
      </c>
      <c r="E113" s="281">
        <v>955.7</v>
      </c>
      <c r="F113" s="281">
        <v>945.35</v>
      </c>
      <c r="G113" s="281">
        <v>939.2</v>
      </c>
      <c r="H113" s="281">
        <v>972.2</v>
      </c>
      <c r="I113" s="281">
        <v>978.34999999999991</v>
      </c>
      <c r="J113" s="281">
        <v>988.7</v>
      </c>
      <c r="K113" s="280">
        <v>968</v>
      </c>
      <c r="L113" s="280">
        <v>951.5</v>
      </c>
      <c r="M113" s="280">
        <v>10.46876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151.55000000000001</v>
      </c>
      <c r="D114" s="281">
        <v>151.4</v>
      </c>
      <c r="E114" s="281">
        <v>150.60000000000002</v>
      </c>
      <c r="F114" s="281">
        <v>149.65</v>
      </c>
      <c r="G114" s="281">
        <v>148.85000000000002</v>
      </c>
      <c r="H114" s="281">
        <v>152.35000000000002</v>
      </c>
      <c r="I114" s="281">
        <v>153.15000000000003</v>
      </c>
      <c r="J114" s="281">
        <v>154.10000000000002</v>
      </c>
      <c r="K114" s="280">
        <v>152.19999999999999</v>
      </c>
      <c r="L114" s="280">
        <v>150.44999999999999</v>
      </c>
      <c r="M114" s="280">
        <v>12.194319999999999</v>
      </c>
      <c r="N114" s="1"/>
      <c r="O114" s="1"/>
    </row>
    <row r="115" spans="1:15" ht="12.75" customHeight="1">
      <c r="A115" s="30">
        <v>105</v>
      </c>
      <c r="B115" s="290" t="s">
        <v>851</v>
      </c>
      <c r="C115" s="280">
        <v>1558</v>
      </c>
      <c r="D115" s="281">
        <v>1564.6833333333334</v>
      </c>
      <c r="E115" s="281">
        <v>1544.3666666666668</v>
      </c>
      <c r="F115" s="281">
        <v>1530.7333333333333</v>
      </c>
      <c r="G115" s="281">
        <v>1510.4166666666667</v>
      </c>
      <c r="H115" s="281">
        <v>1578.3166666666668</v>
      </c>
      <c r="I115" s="281">
        <v>1598.6333333333334</v>
      </c>
      <c r="J115" s="281">
        <v>1612.2666666666669</v>
      </c>
      <c r="K115" s="280">
        <v>1585</v>
      </c>
      <c r="L115" s="280">
        <v>1551.05</v>
      </c>
      <c r="M115" s="280">
        <v>1.4238999999999999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193.4</v>
      </c>
      <c r="D116" s="281">
        <v>192.23333333333335</v>
      </c>
      <c r="E116" s="281">
        <v>190.56666666666669</v>
      </c>
      <c r="F116" s="281">
        <v>187.73333333333335</v>
      </c>
      <c r="G116" s="281">
        <v>186.06666666666669</v>
      </c>
      <c r="H116" s="281">
        <v>195.06666666666669</v>
      </c>
      <c r="I116" s="281">
        <v>196.73333333333332</v>
      </c>
      <c r="J116" s="281">
        <v>199.56666666666669</v>
      </c>
      <c r="K116" s="280">
        <v>193.9</v>
      </c>
      <c r="L116" s="280">
        <v>189.4</v>
      </c>
      <c r="M116" s="280">
        <v>56.107930000000003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321.39999999999998</v>
      </c>
      <c r="D117" s="281">
        <v>320.76666666666665</v>
      </c>
      <c r="E117" s="281">
        <v>318.88333333333333</v>
      </c>
      <c r="F117" s="281">
        <v>316.36666666666667</v>
      </c>
      <c r="G117" s="281">
        <v>314.48333333333335</v>
      </c>
      <c r="H117" s="281">
        <v>323.2833333333333</v>
      </c>
      <c r="I117" s="281">
        <v>325.16666666666663</v>
      </c>
      <c r="J117" s="281">
        <v>327.68333333333328</v>
      </c>
      <c r="K117" s="280">
        <v>322.64999999999998</v>
      </c>
      <c r="L117" s="280">
        <v>318.25</v>
      </c>
      <c r="M117" s="280">
        <v>0.49101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3378.65</v>
      </c>
      <c r="D118" s="281">
        <v>3395.1166666666668</v>
      </c>
      <c r="E118" s="281">
        <v>3315.2833333333338</v>
      </c>
      <c r="F118" s="281">
        <v>3251.916666666667</v>
      </c>
      <c r="G118" s="281">
        <v>3172.0833333333339</v>
      </c>
      <c r="H118" s="281">
        <v>3458.4833333333336</v>
      </c>
      <c r="I118" s="281">
        <v>3538.3166666666666</v>
      </c>
      <c r="J118" s="281">
        <v>3601.6833333333334</v>
      </c>
      <c r="K118" s="280">
        <v>3474.95</v>
      </c>
      <c r="L118" s="280">
        <v>3331.75</v>
      </c>
      <c r="M118" s="280">
        <v>4.5499799999999997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1570</v>
      </c>
      <c r="D119" s="281">
        <v>1567.6833333333334</v>
      </c>
      <c r="E119" s="281">
        <v>1560.9666666666667</v>
      </c>
      <c r="F119" s="281">
        <v>1551.9333333333334</v>
      </c>
      <c r="G119" s="281">
        <v>1545.2166666666667</v>
      </c>
      <c r="H119" s="281">
        <v>1576.7166666666667</v>
      </c>
      <c r="I119" s="281">
        <v>1583.4333333333334</v>
      </c>
      <c r="J119" s="281">
        <v>1592.4666666666667</v>
      </c>
      <c r="K119" s="280">
        <v>1574.4</v>
      </c>
      <c r="L119" s="280">
        <v>1558.65</v>
      </c>
      <c r="M119" s="280">
        <v>1.0394399999999999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2308.85</v>
      </c>
      <c r="D120" s="281">
        <v>2306.9500000000003</v>
      </c>
      <c r="E120" s="281">
        <v>2288.9000000000005</v>
      </c>
      <c r="F120" s="281">
        <v>2268.9500000000003</v>
      </c>
      <c r="G120" s="281">
        <v>2250.9000000000005</v>
      </c>
      <c r="H120" s="281">
        <v>2326.9000000000005</v>
      </c>
      <c r="I120" s="281">
        <v>2344.9500000000007</v>
      </c>
      <c r="J120" s="281">
        <v>2364.9000000000005</v>
      </c>
      <c r="K120" s="280">
        <v>2325</v>
      </c>
      <c r="L120" s="280">
        <v>2287</v>
      </c>
      <c r="M120" s="280">
        <v>0.54444000000000004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684.1</v>
      </c>
      <c r="D121" s="281">
        <v>679.58333333333337</v>
      </c>
      <c r="E121" s="281">
        <v>672.76666666666677</v>
      </c>
      <c r="F121" s="281">
        <v>661.43333333333339</v>
      </c>
      <c r="G121" s="281">
        <v>654.61666666666679</v>
      </c>
      <c r="H121" s="281">
        <v>690.91666666666674</v>
      </c>
      <c r="I121" s="281">
        <v>697.73333333333335</v>
      </c>
      <c r="J121" s="281">
        <v>709.06666666666672</v>
      </c>
      <c r="K121" s="280">
        <v>686.4</v>
      </c>
      <c r="L121" s="280">
        <v>668.25</v>
      </c>
      <c r="M121" s="280">
        <v>16.456340000000001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979.9</v>
      </c>
      <c r="D122" s="281">
        <v>974.26666666666677</v>
      </c>
      <c r="E122" s="281">
        <v>966.58333333333348</v>
      </c>
      <c r="F122" s="281">
        <v>953.26666666666677</v>
      </c>
      <c r="G122" s="281">
        <v>945.58333333333348</v>
      </c>
      <c r="H122" s="281">
        <v>987.58333333333348</v>
      </c>
      <c r="I122" s="281">
        <v>995.26666666666665</v>
      </c>
      <c r="J122" s="281">
        <v>1008.5833333333335</v>
      </c>
      <c r="K122" s="280">
        <v>981.95</v>
      </c>
      <c r="L122" s="280">
        <v>960.95</v>
      </c>
      <c r="M122" s="280">
        <v>2.10277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1017.65</v>
      </c>
      <c r="D123" s="281">
        <v>1038.5833333333333</v>
      </c>
      <c r="E123" s="281">
        <v>988.26666666666642</v>
      </c>
      <c r="F123" s="281">
        <v>958.88333333333321</v>
      </c>
      <c r="G123" s="281">
        <v>908.56666666666638</v>
      </c>
      <c r="H123" s="281">
        <v>1067.9666666666665</v>
      </c>
      <c r="I123" s="281">
        <v>1118.2833333333335</v>
      </c>
      <c r="J123" s="281">
        <v>1147.6666666666665</v>
      </c>
      <c r="K123" s="280">
        <v>1088.9000000000001</v>
      </c>
      <c r="L123" s="280">
        <v>1009.2</v>
      </c>
      <c r="M123" s="280">
        <v>2.3213599999999999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393.15</v>
      </c>
      <c r="D124" s="281">
        <v>392.75</v>
      </c>
      <c r="E124" s="281">
        <v>389.5</v>
      </c>
      <c r="F124" s="281">
        <v>385.85</v>
      </c>
      <c r="G124" s="281">
        <v>382.6</v>
      </c>
      <c r="H124" s="281">
        <v>396.4</v>
      </c>
      <c r="I124" s="281">
        <v>399.65</v>
      </c>
      <c r="J124" s="281">
        <v>403.29999999999995</v>
      </c>
      <c r="K124" s="280">
        <v>396</v>
      </c>
      <c r="L124" s="280">
        <v>389.1</v>
      </c>
      <c r="M124" s="280">
        <v>43.40213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1127.95</v>
      </c>
      <c r="D125" s="281">
        <v>1114.3166666666666</v>
      </c>
      <c r="E125" s="281">
        <v>1098.8833333333332</v>
      </c>
      <c r="F125" s="281">
        <v>1069.8166666666666</v>
      </c>
      <c r="G125" s="281">
        <v>1054.3833333333332</v>
      </c>
      <c r="H125" s="281">
        <v>1143.3833333333332</v>
      </c>
      <c r="I125" s="281">
        <v>1158.8166666666666</v>
      </c>
      <c r="J125" s="281">
        <v>1187.8833333333332</v>
      </c>
      <c r="K125" s="280">
        <v>1129.75</v>
      </c>
      <c r="L125" s="280">
        <v>1085.25</v>
      </c>
      <c r="M125" s="280">
        <v>5.3519300000000003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770.3</v>
      </c>
      <c r="D126" s="281">
        <v>771.94999999999993</v>
      </c>
      <c r="E126" s="281">
        <v>766.34999999999991</v>
      </c>
      <c r="F126" s="281">
        <v>762.4</v>
      </c>
      <c r="G126" s="281">
        <v>756.8</v>
      </c>
      <c r="H126" s="281">
        <v>775.89999999999986</v>
      </c>
      <c r="I126" s="281">
        <v>781.5</v>
      </c>
      <c r="J126" s="281">
        <v>785.44999999999982</v>
      </c>
      <c r="K126" s="280">
        <v>777.55</v>
      </c>
      <c r="L126" s="280">
        <v>768</v>
      </c>
      <c r="M126" s="280">
        <v>0.60607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1018.45</v>
      </c>
      <c r="D127" s="281">
        <v>1001.35</v>
      </c>
      <c r="E127" s="281">
        <v>977.8</v>
      </c>
      <c r="F127" s="281">
        <v>937.15</v>
      </c>
      <c r="G127" s="281">
        <v>913.59999999999991</v>
      </c>
      <c r="H127" s="281">
        <v>1042</v>
      </c>
      <c r="I127" s="281">
        <v>1065.55</v>
      </c>
      <c r="J127" s="281">
        <v>1106.2</v>
      </c>
      <c r="K127" s="280">
        <v>1024.9000000000001</v>
      </c>
      <c r="L127" s="280">
        <v>960.7</v>
      </c>
      <c r="M127" s="280">
        <v>1.9937800000000001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353.65</v>
      </c>
      <c r="D128" s="281">
        <v>352.59999999999997</v>
      </c>
      <c r="E128" s="281">
        <v>350.19999999999993</v>
      </c>
      <c r="F128" s="281">
        <v>346.74999999999994</v>
      </c>
      <c r="G128" s="281">
        <v>344.34999999999991</v>
      </c>
      <c r="H128" s="281">
        <v>356.04999999999995</v>
      </c>
      <c r="I128" s="281">
        <v>358.44999999999993</v>
      </c>
      <c r="J128" s="281">
        <v>361.9</v>
      </c>
      <c r="K128" s="280">
        <v>355</v>
      </c>
      <c r="L128" s="280">
        <v>349.15</v>
      </c>
      <c r="M128" s="280">
        <v>44.002220000000001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548.35</v>
      </c>
      <c r="D129" s="281">
        <v>548.91666666666663</v>
      </c>
      <c r="E129" s="281">
        <v>542.83333333333326</v>
      </c>
      <c r="F129" s="281">
        <v>537.31666666666661</v>
      </c>
      <c r="G129" s="281">
        <v>531.23333333333323</v>
      </c>
      <c r="H129" s="281">
        <v>554.43333333333328</v>
      </c>
      <c r="I129" s="281">
        <v>560.51666666666654</v>
      </c>
      <c r="J129" s="281">
        <v>566.0333333333333</v>
      </c>
      <c r="K129" s="280">
        <v>555</v>
      </c>
      <c r="L129" s="280">
        <v>543.4</v>
      </c>
      <c r="M129" s="280">
        <v>8.4801800000000007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1448.35</v>
      </c>
      <c r="D130" s="281">
        <v>1443.1666666666667</v>
      </c>
      <c r="E130" s="281">
        <v>1427.3333333333335</v>
      </c>
      <c r="F130" s="281">
        <v>1406.3166666666668</v>
      </c>
      <c r="G130" s="281">
        <v>1390.4833333333336</v>
      </c>
      <c r="H130" s="281">
        <v>1464.1833333333334</v>
      </c>
      <c r="I130" s="281">
        <v>1480.0166666666669</v>
      </c>
      <c r="J130" s="281">
        <v>1501.0333333333333</v>
      </c>
      <c r="K130" s="280">
        <v>1459</v>
      </c>
      <c r="L130" s="280">
        <v>1422.15</v>
      </c>
      <c r="M130" s="280">
        <v>2.5674399999999999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1751.15</v>
      </c>
      <c r="D131" s="281">
        <v>1759.5333333333335</v>
      </c>
      <c r="E131" s="281">
        <v>1732.116666666667</v>
      </c>
      <c r="F131" s="281">
        <v>1713.0833333333335</v>
      </c>
      <c r="G131" s="281">
        <v>1685.666666666667</v>
      </c>
      <c r="H131" s="281">
        <v>1778.5666666666671</v>
      </c>
      <c r="I131" s="281">
        <v>1805.9833333333336</v>
      </c>
      <c r="J131" s="281">
        <v>1825.0166666666671</v>
      </c>
      <c r="K131" s="280">
        <v>1786.95</v>
      </c>
      <c r="L131" s="280">
        <v>1740.5</v>
      </c>
      <c r="M131" s="280">
        <v>4.4693899999999998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176.45</v>
      </c>
      <c r="D132" s="281">
        <v>177.03333333333333</v>
      </c>
      <c r="E132" s="281">
        <v>175.16666666666666</v>
      </c>
      <c r="F132" s="281">
        <v>173.88333333333333</v>
      </c>
      <c r="G132" s="281">
        <v>172.01666666666665</v>
      </c>
      <c r="H132" s="281">
        <v>178.31666666666666</v>
      </c>
      <c r="I132" s="281">
        <v>180.18333333333334</v>
      </c>
      <c r="J132" s="281">
        <v>181.46666666666667</v>
      </c>
      <c r="K132" s="280">
        <v>178.9</v>
      </c>
      <c r="L132" s="280">
        <v>175.75</v>
      </c>
      <c r="M132" s="280">
        <v>19.008109999999999</v>
      </c>
      <c r="N132" s="1"/>
      <c r="O132" s="1"/>
    </row>
    <row r="133" spans="1:15" ht="12.75" customHeight="1">
      <c r="A133" s="30">
        <v>123</v>
      </c>
      <c r="B133" s="290" t="s">
        <v>862</v>
      </c>
      <c r="C133" s="280">
        <v>164.75</v>
      </c>
      <c r="D133" s="281">
        <v>164.08333333333334</v>
      </c>
      <c r="E133" s="281">
        <v>162.66666666666669</v>
      </c>
      <c r="F133" s="281">
        <v>160.58333333333334</v>
      </c>
      <c r="G133" s="281">
        <v>159.16666666666669</v>
      </c>
      <c r="H133" s="281">
        <v>166.16666666666669</v>
      </c>
      <c r="I133" s="281">
        <v>167.58333333333337</v>
      </c>
      <c r="J133" s="281">
        <v>169.66666666666669</v>
      </c>
      <c r="K133" s="280">
        <v>165.5</v>
      </c>
      <c r="L133" s="280">
        <v>162</v>
      </c>
      <c r="M133" s="280">
        <v>4.7366299999999999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30.05</v>
      </c>
      <c r="D134" s="281">
        <v>30.433333333333334</v>
      </c>
      <c r="E134" s="281">
        <v>29.366666666666667</v>
      </c>
      <c r="F134" s="281">
        <v>28.683333333333334</v>
      </c>
      <c r="G134" s="281">
        <v>27.616666666666667</v>
      </c>
      <c r="H134" s="281">
        <v>31.116666666666667</v>
      </c>
      <c r="I134" s="281">
        <v>32.183333333333337</v>
      </c>
      <c r="J134" s="281">
        <v>32.866666666666667</v>
      </c>
      <c r="K134" s="280">
        <v>31.5</v>
      </c>
      <c r="L134" s="280">
        <v>29.75</v>
      </c>
      <c r="M134" s="280">
        <v>26.494150000000001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199.35</v>
      </c>
      <c r="D135" s="281">
        <v>199.81666666666669</v>
      </c>
      <c r="E135" s="281">
        <v>196.83333333333337</v>
      </c>
      <c r="F135" s="281">
        <v>194.31666666666669</v>
      </c>
      <c r="G135" s="281">
        <v>191.33333333333337</v>
      </c>
      <c r="H135" s="281">
        <v>202.33333333333337</v>
      </c>
      <c r="I135" s="281">
        <v>205.31666666666666</v>
      </c>
      <c r="J135" s="281">
        <v>207.83333333333337</v>
      </c>
      <c r="K135" s="280">
        <v>202.8</v>
      </c>
      <c r="L135" s="280">
        <v>197.3</v>
      </c>
      <c r="M135" s="280">
        <v>1.9659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3727.75</v>
      </c>
      <c r="D136" s="281">
        <v>3736.75</v>
      </c>
      <c r="E136" s="281">
        <v>3693.5</v>
      </c>
      <c r="F136" s="281">
        <v>3659.25</v>
      </c>
      <c r="G136" s="281">
        <v>3616</v>
      </c>
      <c r="H136" s="281">
        <v>3771</v>
      </c>
      <c r="I136" s="281">
        <v>3814.25</v>
      </c>
      <c r="J136" s="281">
        <v>3848.5</v>
      </c>
      <c r="K136" s="280">
        <v>3780</v>
      </c>
      <c r="L136" s="280">
        <v>3702.5</v>
      </c>
      <c r="M136" s="280">
        <v>2.1459100000000002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3743.1</v>
      </c>
      <c r="D137" s="281">
        <v>3733.8833333333332</v>
      </c>
      <c r="E137" s="281">
        <v>3712.2166666666662</v>
      </c>
      <c r="F137" s="281">
        <v>3681.333333333333</v>
      </c>
      <c r="G137" s="281">
        <v>3659.6666666666661</v>
      </c>
      <c r="H137" s="281">
        <v>3764.7666666666664</v>
      </c>
      <c r="I137" s="281">
        <v>3786.4333333333334</v>
      </c>
      <c r="J137" s="281">
        <v>3817.3166666666666</v>
      </c>
      <c r="K137" s="280">
        <v>3755.55</v>
      </c>
      <c r="L137" s="280">
        <v>3703</v>
      </c>
      <c r="M137" s="280">
        <v>1.25142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1965.75</v>
      </c>
      <c r="D138" s="281">
        <v>1979.5166666666667</v>
      </c>
      <c r="E138" s="281">
        <v>1944.2833333333333</v>
      </c>
      <c r="F138" s="281">
        <v>1922.8166666666666</v>
      </c>
      <c r="G138" s="281">
        <v>1887.5833333333333</v>
      </c>
      <c r="H138" s="281">
        <v>2000.9833333333333</v>
      </c>
      <c r="I138" s="281">
        <v>2036.2166666666665</v>
      </c>
      <c r="J138" s="281">
        <v>2057.6833333333334</v>
      </c>
      <c r="K138" s="280">
        <v>2014.75</v>
      </c>
      <c r="L138" s="280">
        <v>1958.05</v>
      </c>
      <c r="M138" s="280">
        <v>1.91716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4546</v>
      </c>
      <c r="D139" s="281">
        <v>4559.8499999999995</v>
      </c>
      <c r="E139" s="281">
        <v>4507.1499999999987</v>
      </c>
      <c r="F139" s="281">
        <v>4468.2999999999993</v>
      </c>
      <c r="G139" s="281">
        <v>4415.5999999999985</v>
      </c>
      <c r="H139" s="281">
        <v>4598.6999999999989</v>
      </c>
      <c r="I139" s="281">
        <v>4651.3999999999996</v>
      </c>
      <c r="J139" s="281">
        <v>4690.2499999999991</v>
      </c>
      <c r="K139" s="280">
        <v>4612.55</v>
      </c>
      <c r="L139" s="280">
        <v>4521</v>
      </c>
      <c r="M139" s="280">
        <v>3.0094500000000002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550.25</v>
      </c>
      <c r="D140" s="281">
        <v>549.1</v>
      </c>
      <c r="E140" s="281">
        <v>541.45000000000005</v>
      </c>
      <c r="F140" s="281">
        <v>532.65</v>
      </c>
      <c r="G140" s="281">
        <v>525</v>
      </c>
      <c r="H140" s="281">
        <v>557.90000000000009</v>
      </c>
      <c r="I140" s="281">
        <v>565.54999999999995</v>
      </c>
      <c r="J140" s="281">
        <v>574.35000000000014</v>
      </c>
      <c r="K140" s="280">
        <v>556.75</v>
      </c>
      <c r="L140" s="280">
        <v>540.29999999999995</v>
      </c>
      <c r="M140" s="280">
        <v>3.5113599999999998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130.5</v>
      </c>
      <c r="D141" s="281">
        <v>130.95000000000002</v>
      </c>
      <c r="E141" s="281">
        <v>129.15000000000003</v>
      </c>
      <c r="F141" s="281">
        <v>127.80000000000001</v>
      </c>
      <c r="G141" s="281">
        <v>126.00000000000003</v>
      </c>
      <c r="H141" s="281">
        <v>132.30000000000004</v>
      </c>
      <c r="I141" s="281">
        <v>134.10000000000005</v>
      </c>
      <c r="J141" s="281">
        <v>135.45000000000005</v>
      </c>
      <c r="K141" s="280">
        <v>132.75</v>
      </c>
      <c r="L141" s="280">
        <v>129.6</v>
      </c>
      <c r="M141" s="280">
        <v>2.2646500000000001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182.4</v>
      </c>
      <c r="D142" s="281">
        <v>179.56666666666669</v>
      </c>
      <c r="E142" s="281">
        <v>172.13333333333338</v>
      </c>
      <c r="F142" s="281">
        <v>161.8666666666667</v>
      </c>
      <c r="G142" s="281">
        <v>154.43333333333339</v>
      </c>
      <c r="H142" s="281">
        <v>189.83333333333337</v>
      </c>
      <c r="I142" s="281">
        <v>197.26666666666671</v>
      </c>
      <c r="J142" s="281">
        <v>207.53333333333336</v>
      </c>
      <c r="K142" s="280">
        <v>187</v>
      </c>
      <c r="L142" s="280">
        <v>169.3</v>
      </c>
      <c r="M142" s="280">
        <v>9.7832899999999992</v>
      </c>
      <c r="N142" s="1"/>
      <c r="O142" s="1"/>
    </row>
    <row r="143" spans="1:15" ht="12.75" customHeight="1">
      <c r="A143" s="30">
        <v>133</v>
      </c>
      <c r="B143" s="290" t="s">
        <v>863</v>
      </c>
      <c r="C143" s="280">
        <v>376.75</v>
      </c>
      <c r="D143" s="281">
        <v>379.01666666666665</v>
      </c>
      <c r="E143" s="281">
        <v>373.0333333333333</v>
      </c>
      <c r="F143" s="281">
        <v>369.31666666666666</v>
      </c>
      <c r="G143" s="281">
        <v>363.33333333333331</v>
      </c>
      <c r="H143" s="281">
        <v>382.73333333333329</v>
      </c>
      <c r="I143" s="281">
        <v>388.71666666666664</v>
      </c>
      <c r="J143" s="281">
        <v>392.43333333333328</v>
      </c>
      <c r="K143" s="280">
        <v>385</v>
      </c>
      <c r="L143" s="280">
        <v>375.3</v>
      </c>
      <c r="M143" s="280">
        <v>4.3772900000000003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58.35</v>
      </c>
      <c r="D144" s="281">
        <v>57.81666666666667</v>
      </c>
      <c r="E144" s="281">
        <v>56.933333333333337</v>
      </c>
      <c r="F144" s="281">
        <v>55.516666666666666</v>
      </c>
      <c r="G144" s="281">
        <v>54.633333333333333</v>
      </c>
      <c r="H144" s="281">
        <v>59.233333333333341</v>
      </c>
      <c r="I144" s="281">
        <v>60.116666666666681</v>
      </c>
      <c r="J144" s="281">
        <v>61.533333333333346</v>
      </c>
      <c r="K144" s="280">
        <v>58.7</v>
      </c>
      <c r="L144" s="280">
        <v>56.4</v>
      </c>
      <c r="M144" s="280">
        <v>15.83267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3034</v>
      </c>
      <c r="D145" s="281">
        <v>3008.3333333333335</v>
      </c>
      <c r="E145" s="281">
        <v>2971.3666666666668</v>
      </c>
      <c r="F145" s="281">
        <v>2908.7333333333331</v>
      </c>
      <c r="G145" s="281">
        <v>2871.7666666666664</v>
      </c>
      <c r="H145" s="281">
        <v>3070.9666666666672</v>
      </c>
      <c r="I145" s="281">
        <v>3107.9333333333334</v>
      </c>
      <c r="J145" s="281">
        <v>3170.5666666666675</v>
      </c>
      <c r="K145" s="280">
        <v>3045.3</v>
      </c>
      <c r="L145" s="280">
        <v>2945.7</v>
      </c>
      <c r="M145" s="280">
        <v>5.3654099999999998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374.45</v>
      </c>
      <c r="D146" s="281">
        <v>376.45</v>
      </c>
      <c r="E146" s="281">
        <v>369.2</v>
      </c>
      <c r="F146" s="281">
        <v>363.95</v>
      </c>
      <c r="G146" s="281">
        <v>356.7</v>
      </c>
      <c r="H146" s="281">
        <v>381.7</v>
      </c>
      <c r="I146" s="281">
        <v>388.95</v>
      </c>
      <c r="J146" s="281">
        <v>394.2</v>
      </c>
      <c r="K146" s="280">
        <v>383.7</v>
      </c>
      <c r="L146" s="280">
        <v>371.2</v>
      </c>
      <c r="M146" s="280">
        <v>4.5694999999999997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472.05</v>
      </c>
      <c r="D147" s="281">
        <v>472.2166666666667</v>
      </c>
      <c r="E147" s="281">
        <v>469.88333333333338</v>
      </c>
      <c r="F147" s="281">
        <v>467.7166666666667</v>
      </c>
      <c r="G147" s="281">
        <v>465.38333333333338</v>
      </c>
      <c r="H147" s="281">
        <v>474.38333333333338</v>
      </c>
      <c r="I147" s="281">
        <v>476.71666666666664</v>
      </c>
      <c r="J147" s="281">
        <v>478.88333333333338</v>
      </c>
      <c r="K147" s="280">
        <v>474.55</v>
      </c>
      <c r="L147" s="280">
        <v>470.05</v>
      </c>
      <c r="M147" s="280">
        <v>3.6497700000000002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1414.65</v>
      </c>
      <c r="D148" s="281">
        <v>1422.8666666666668</v>
      </c>
      <c r="E148" s="281">
        <v>1400.0833333333335</v>
      </c>
      <c r="F148" s="281">
        <v>1385.5166666666667</v>
      </c>
      <c r="G148" s="281">
        <v>1362.7333333333333</v>
      </c>
      <c r="H148" s="281">
        <v>1437.4333333333336</v>
      </c>
      <c r="I148" s="281">
        <v>1460.2166666666669</v>
      </c>
      <c r="J148" s="281">
        <v>1474.7833333333338</v>
      </c>
      <c r="K148" s="280">
        <v>1445.65</v>
      </c>
      <c r="L148" s="280">
        <v>1408.3</v>
      </c>
      <c r="M148" s="280">
        <v>0.18454999999999999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60.5</v>
      </c>
      <c r="D149" s="281">
        <v>60.550000000000004</v>
      </c>
      <c r="E149" s="281">
        <v>60.100000000000009</v>
      </c>
      <c r="F149" s="281">
        <v>59.7</v>
      </c>
      <c r="G149" s="281">
        <v>59.250000000000007</v>
      </c>
      <c r="H149" s="281">
        <v>60.95000000000001</v>
      </c>
      <c r="I149" s="281">
        <v>61.400000000000013</v>
      </c>
      <c r="J149" s="281">
        <v>61.800000000000011</v>
      </c>
      <c r="K149" s="280">
        <v>61</v>
      </c>
      <c r="L149" s="280">
        <v>60.15</v>
      </c>
      <c r="M149" s="280">
        <v>1.8257699999999999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91.1</v>
      </c>
      <c r="D150" s="281">
        <v>89.95</v>
      </c>
      <c r="E150" s="281">
        <v>87.300000000000011</v>
      </c>
      <c r="F150" s="281">
        <v>83.500000000000014</v>
      </c>
      <c r="G150" s="281">
        <v>80.850000000000023</v>
      </c>
      <c r="H150" s="281">
        <v>93.75</v>
      </c>
      <c r="I150" s="281">
        <v>96.4</v>
      </c>
      <c r="J150" s="281">
        <v>100.19999999999999</v>
      </c>
      <c r="K150" s="280">
        <v>92.6</v>
      </c>
      <c r="L150" s="280">
        <v>86.15</v>
      </c>
      <c r="M150" s="280">
        <v>14.856730000000001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40.15</v>
      </c>
      <c r="D151" s="281">
        <v>40.35</v>
      </c>
      <c r="E151" s="281">
        <v>39.700000000000003</v>
      </c>
      <c r="F151" s="281">
        <v>39.25</v>
      </c>
      <c r="G151" s="281">
        <v>38.6</v>
      </c>
      <c r="H151" s="281">
        <v>40.800000000000004</v>
      </c>
      <c r="I151" s="281">
        <v>41.449999999999996</v>
      </c>
      <c r="J151" s="281">
        <v>41.900000000000006</v>
      </c>
      <c r="K151" s="280">
        <v>41</v>
      </c>
      <c r="L151" s="280">
        <v>39.9</v>
      </c>
      <c r="M151" s="280">
        <v>6.2631500000000004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674.6</v>
      </c>
      <c r="D152" s="281">
        <v>671.4</v>
      </c>
      <c r="E152" s="281">
        <v>660.19999999999993</v>
      </c>
      <c r="F152" s="281">
        <v>645.79999999999995</v>
      </c>
      <c r="G152" s="281">
        <v>634.59999999999991</v>
      </c>
      <c r="H152" s="281">
        <v>685.8</v>
      </c>
      <c r="I152" s="281">
        <v>697</v>
      </c>
      <c r="J152" s="281">
        <v>711.4</v>
      </c>
      <c r="K152" s="280">
        <v>682.6</v>
      </c>
      <c r="L152" s="280">
        <v>657</v>
      </c>
      <c r="M152" s="280">
        <v>0.58094999999999997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1659</v>
      </c>
      <c r="D153" s="281">
        <v>1648.1499999999999</v>
      </c>
      <c r="E153" s="281">
        <v>1632.3999999999996</v>
      </c>
      <c r="F153" s="281">
        <v>1605.7999999999997</v>
      </c>
      <c r="G153" s="281">
        <v>1590.0499999999995</v>
      </c>
      <c r="H153" s="281">
        <v>1674.7499999999998</v>
      </c>
      <c r="I153" s="281">
        <v>1690.5000000000002</v>
      </c>
      <c r="J153" s="281">
        <v>1717.1</v>
      </c>
      <c r="K153" s="280">
        <v>1663.9</v>
      </c>
      <c r="L153" s="280">
        <v>1621.55</v>
      </c>
      <c r="M153" s="280">
        <v>4.5307500000000003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149.44999999999999</v>
      </c>
      <c r="D154" s="281">
        <v>149.41666666666666</v>
      </c>
      <c r="E154" s="281">
        <v>148.13333333333333</v>
      </c>
      <c r="F154" s="281">
        <v>146.81666666666666</v>
      </c>
      <c r="G154" s="281">
        <v>145.53333333333333</v>
      </c>
      <c r="H154" s="281">
        <v>150.73333333333332</v>
      </c>
      <c r="I154" s="281">
        <v>152.01666666666668</v>
      </c>
      <c r="J154" s="281">
        <v>153.33333333333331</v>
      </c>
      <c r="K154" s="280">
        <v>150.69999999999999</v>
      </c>
      <c r="L154" s="280">
        <v>148.1</v>
      </c>
      <c r="M154" s="280">
        <v>10.93784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263.95</v>
      </c>
      <c r="D155" s="281">
        <v>264.34999999999997</v>
      </c>
      <c r="E155" s="281">
        <v>260.14999999999992</v>
      </c>
      <c r="F155" s="281">
        <v>256.34999999999997</v>
      </c>
      <c r="G155" s="281">
        <v>252.14999999999992</v>
      </c>
      <c r="H155" s="281">
        <v>268.14999999999992</v>
      </c>
      <c r="I155" s="281">
        <v>272.34999999999997</v>
      </c>
      <c r="J155" s="281">
        <v>276.14999999999992</v>
      </c>
      <c r="K155" s="280">
        <v>268.55</v>
      </c>
      <c r="L155" s="280">
        <v>260.55</v>
      </c>
      <c r="M155" s="280">
        <v>1.6177900000000001</v>
      </c>
      <c r="N155" s="1"/>
      <c r="O155" s="1"/>
    </row>
    <row r="156" spans="1:15" ht="12.75" customHeight="1">
      <c r="A156" s="30">
        <v>146</v>
      </c>
      <c r="B156" s="290" t="s">
        <v>852</v>
      </c>
      <c r="C156" s="280">
        <v>1409.1</v>
      </c>
      <c r="D156" s="281">
        <v>1409.8166666666666</v>
      </c>
      <c r="E156" s="281">
        <v>1395.6333333333332</v>
      </c>
      <c r="F156" s="281">
        <v>1382.1666666666665</v>
      </c>
      <c r="G156" s="281">
        <v>1367.9833333333331</v>
      </c>
      <c r="H156" s="281">
        <v>1423.2833333333333</v>
      </c>
      <c r="I156" s="281">
        <v>1437.4666666666667</v>
      </c>
      <c r="J156" s="281">
        <v>1450.9333333333334</v>
      </c>
      <c r="K156" s="280">
        <v>1424</v>
      </c>
      <c r="L156" s="280">
        <v>1396.35</v>
      </c>
      <c r="M156" s="280">
        <v>1.82996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98.75</v>
      </c>
      <c r="D157" s="281">
        <v>98.366666666666674</v>
      </c>
      <c r="E157" s="281">
        <v>96.783333333333346</v>
      </c>
      <c r="F157" s="281">
        <v>94.816666666666677</v>
      </c>
      <c r="G157" s="281">
        <v>93.233333333333348</v>
      </c>
      <c r="H157" s="281">
        <v>100.33333333333334</v>
      </c>
      <c r="I157" s="281">
        <v>101.91666666666666</v>
      </c>
      <c r="J157" s="281">
        <v>103.88333333333334</v>
      </c>
      <c r="K157" s="280">
        <v>99.95</v>
      </c>
      <c r="L157" s="280">
        <v>96.4</v>
      </c>
      <c r="M157" s="280">
        <v>223.53647000000001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98.7</v>
      </c>
      <c r="D158" s="281">
        <v>98.483333333333334</v>
      </c>
      <c r="E158" s="281">
        <v>97.216666666666669</v>
      </c>
      <c r="F158" s="281">
        <v>95.733333333333334</v>
      </c>
      <c r="G158" s="281">
        <v>94.466666666666669</v>
      </c>
      <c r="H158" s="281">
        <v>99.966666666666669</v>
      </c>
      <c r="I158" s="281">
        <v>101.23333333333335</v>
      </c>
      <c r="J158" s="281">
        <v>102.71666666666667</v>
      </c>
      <c r="K158" s="280">
        <v>99.75</v>
      </c>
      <c r="L158" s="280">
        <v>97</v>
      </c>
      <c r="M158" s="280">
        <v>1.0561700000000001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5015.75</v>
      </c>
      <c r="D159" s="281">
        <v>5005.1000000000004</v>
      </c>
      <c r="E159" s="281">
        <v>4946.0000000000009</v>
      </c>
      <c r="F159" s="281">
        <v>4876.2500000000009</v>
      </c>
      <c r="G159" s="281">
        <v>4817.1500000000015</v>
      </c>
      <c r="H159" s="281">
        <v>5074.8500000000004</v>
      </c>
      <c r="I159" s="281">
        <v>5133.9499999999989</v>
      </c>
      <c r="J159" s="281">
        <v>5203.7</v>
      </c>
      <c r="K159" s="280">
        <v>5064.2</v>
      </c>
      <c r="L159" s="280">
        <v>4935.3500000000004</v>
      </c>
      <c r="M159" s="280">
        <v>0.55637000000000003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407.9</v>
      </c>
      <c r="D160" s="281">
        <v>407.73333333333329</v>
      </c>
      <c r="E160" s="281">
        <v>402.26666666666659</v>
      </c>
      <c r="F160" s="281">
        <v>396.63333333333333</v>
      </c>
      <c r="G160" s="281">
        <v>391.16666666666663</v>
      </c>
      <c r="H160" s="281">
        <v>413.36666666666656</v>
      </c>
      <c r="I160" s="281">
        <v>418.83333333333326</v>
      </c>
      <c r="J160" s="281">
        <v>424.46666666666653</v>
      </c>
      <c r="K160" s="280">
        <v>413.2</v>
      </c>
      <c r="L160" s="280">
        <v>402.1</v>
      </c>
      <c r="M160" s="280">
        <v>0.61197000000000001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133.6</v>
      </c>
      <c r="D161" s="281">
        <v>133.29999999999998</v>
      </c>
      <c r="E161" s="281">
        <v>132.39999999999998</v>
      </c>
      <c r="F161" s="281">
        <v>131.19999999999999</v>
      </c>
      <c r="G161" s="281">
        <v>130.29999999999998</v>
      </c>
      <c r="H161" s="281">
        <v>134.49999999999997</v>
      </c>
      <c r="I161" s="281">
        <v>135.4</v>
      </c>
      <c r="J161" s="281">
        <v>136.59999999999997</v>
      </c>
      <c r="K161" s="280">
        <v>134.19999999999999</v>
      </c>
      <c r="L161" s="280">
        <v>132.1</v>
      </c>
      <c r="M161" s="280">
        <v>2.3307899999999999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102.85</v>
      </c>
      <c r="D162" s="281">
        <v>102.45</v>
      </c>
      <c r="E162" s="281">
        <v>101.55000000000001</v>
      </c>
      <c r="F162" s="281">
        <v>100.25000000000001</v>
      </c>
      <c r="G162" s="281">
        <v>99.350000000000023</v>
      </c>
      <c r="H162" s="281">
        <v>103.75</v>
      </c>
      <c r="I162" s="281">
        <v>104.65</v>
      </c>
      <c r="J162" s="281">
        <v>105.94999999999999</v>
      </c>
      <c r="K162" s="280">
        <v>103.35</v>
      </c>
      <c r="L162" s="280">
        <v>101.15</v>
      </c>
      <c r="M162" s="280">
        <v>13.557259999999999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261.55</v>
      </c>
      <c r="D163" s="281">
        <v>260.38333333333338</v>
      </c>
      <c r="E163" s="281">
        <v>258.16666666666674</v>
      </c>
      <c r="F163" s="281">
        <v>254.78333333333336</v>
      </c>
      <c r="G163" s="281">
        <v>252.56666666666672</v>
      </c>
      <c r="H163" s="281">
        <v>263.76666666666677</v>
      </c>
      <c r="I163" s="281">
        <v>265.98333333333335</v>
      </c>
      <c r="J163" s="281">
        <v>269.36666666666679</v>
      </c>
      <c r="K163" s="280">
        <v>262.60000000000002</v>
      </c>
      <c r="L163" s="280">
        <v>257</v>
      </c>
      <c r="M163" s="280">
        <v>3.3216000000000001</v>
      </c>
      <c r="N163" s="1"/>
      <c r="O163" s="1"/>
    </row>
    <row r="164" spans="1:15" ht="12.75" customHeight="1">
      <c r="A164" s="30">
        <v>154</v>
      </c>
      <c r="B164" s="290" t="s">
        <v>864</v>
      </c>
      <c r="C164" s="280">
        <v>1224.95</v>
      </c>
      <c r="D164" s="281">
        <v>1228.2833333333335</v>
      </c>
      <c r="E164" s="281">
        <v>1182.416666666667</v>
      </c>
      <c r="F164" s="281">
        <v>1139.8833333333334</v>
      </c>
      <c r="G164" s="281">
        <v>1094.0166666666669</v>
      </c>
      <c r="H164" s="281">
        <v>1270.8166666666671</v>
      </c>
      <c r="I164" s="281">
        <v>1316.6833333333334</v>
      </c>
      <c r="J164" s="281">
        <v>1359.2166666666672</v>
      </c>
      <c r="K164" s="280">
        <v>1274.1500000000001</v>
      </c>
      <c r="L164" s="280">
        <v>1185.75</v>
      </c>
      <c r="M164" s="280">
        <v>0.52971999999999997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140.44999999999999</v>
      </c>
      <c r="D165" s="281">
        <v>140.51666666666665</v>
      </c>
      <c r="E165" s="281">
        <v>139.2833333333333</v>
      </c>
      <c r="F165" s="281">
        <v>138.11666666666665</v>
      </c>
      <c r="G165" s="281">
        <v>136.8833333333333</v>
      </c>
      <c r="H165" s="281">
        <v>141.68333333333331</v>
      </c>
      <c r="I165" s="281">
        <v>142.91666666666666</v>
      </c>
      <c r="J165" s="281">
        <v>144.08333333333331</v>
      </c>
      <c r="K165" s="280">
        <v>141.75</v>
      </c>
      <c r="L165" s="280">
        <v>139.35</v>
      </c>
      <c r="M165" s="280">
        <v>66.994829999999993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1438</v>
      </c>
      <c r="D166" s="281">
        <v>1437.3833333333332</v>
      </c>
      <c r="E166" s="281">
        <v>1425.3166666666664</v>
      </c>
      <c r="F166" s="281">
        <v>1412.6333333333332</v>
      </c>
      <c r="G166" s="281">
        <v>1400.5666666666664</v>
      </c>
      <c r="H166" s="281">
        <v>1450.0666666666664</v>
      </c>
      <c r="I166" s="281">
        <v>1462.133333333333</v>
      </c>
      <c r="J166" s="281">
        <v>1474.8166666666664</v>
      </c>
      <c r="K166" s="280">
        <v>1449.45</v>
      </c>
      <c r="L166" s="280">
        <v>1424.7</v>
      </c>
      <c r="M166" s="280">
        <v>0.15376999999999999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34.950000000000003</v>
      </c>
      <c r="D167" s="281">
        <v>34.783333333333331</v>
      </c>
      <c r="E167" s="281">
        <v>34.516666666666666</v>
      </c>
      <c r="F167" s="281">
        <v>34.083333333333336</v>
      </c>
      <c r="G167" s="281">
        <v>33.81666666666667</v>
      </c>
      <c r="H167" s="281">
        <v>35.216666666666661</v>
      </c>
      <c r="I167" s="281">
        <v>35.483333333333327</v>
      </c>
      <c r="J167" s="281">
        <v>35.916666666666657</v>
      </c>
      <c r="K167" s="280">
        <v>35.049999999999997</v>
      </c>
      <c r="L167" s="280">
        <v>34.35</v>
      </c>
      <c r="M167" s="280">
        <v>40.176479999999998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3052.45</v>
      </c>
      <c r="D168" s="281">
        <v>3023.7000000000003</v>
      </c>
      <c r="E168" s="281">
        <v>2981.4000000000005</v>
      </c>
      <c r="F168" s="281">
        <v>2910.3500000000004</v>
      </c>
      <c r="G168" s="281">
        <v>2868.0500000000006</v>
      </c>
      <c r="H168" s="281">
        <v>3094.7500000000005</v>
      </c>
      <c r="I168" s="281">
        <v>3137.0500000000006</v>
      </c>
      <c r="J168" s="281">
        <v>3208.1000000000004</v>
      </c>
      <c r="K168" s="280">
        <v>3066</v>
      </c>
      <c r="L168" s="280">
        <v>2952.65</v>
      </c>
      <c r="M168" s="280">
        <v>0.25509999999999999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3044.55</v>
      </c>
      <c r="D169" s="281">
        <v>3057.5499999999997</v>
      </c>
      <c r="E169" s="281">
        <v>3006.9999999999995</v>
      </c>
      <c r="F169" s="281">
        <v>2969.45</v>
      </c>
      <c r="G169" s="281">
        <v>2918.8999999999996</v>
      </c>
      <c r="H169" s="281">
        <v>3095.0999999999995</v>
      </c>
      <c r="I169" s="281">
        <v>3145.6499999999996</v>
      </c>
      <c r="J169" s="281">
        <v>3183.1999999999994</v>
      </c>
      <c r="K169" s="280">
        <v>3108.1</v>
      </c>
      <c r="L169" s="280">
        <v>3020</v>
      </c>
      <c r="M169" s="280">
        <v>0.20841999999999999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115.95</v>
      </c>
      <c r="D170" s="281">
        <v>115.98333333333333</v>
      </c>
      <c r="E170" s="281">
        <v>115.16666666666667</v>
      </c>
      <c r="F170" s="281">
        <v>114.38333333333334</v>
      </c>
      <c r="G170" s="281">
        <v>113.56666666666668</v>
      </c>
      <c r="H170" s="281">
        <v>116.76666666666667</v>
      </c>
      <c r="I170" s="281">
        <v>117.58333333333333</v>
      </c>
      <c r="J170" s="281">
        <v>118.36666666666666</v>
      </c>
      <c r="K170" s="280">
        <v>116.8</v>
      </c>
      <c r="L170" s="280">
        <v>115.2</v>
      </c>
      <c r="M170" s="280">
        <v>0.86101000000000005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2466.3000000000002</v>
      </c>
      <c r="D171" s="281">
        <v>2468.6166666666668</v>
      </c>
      <c r="E171" s="281">
        <v>2426.2333333333336</v>
      </c>
      <c r="F171" s="281">
        <v>2386.166666666667</v>
      </c>
      <c r="G171" s="281">
        <v>2343.7833333333338</v>
      </c>
      <c r="H171" s="281">
        <v>2508.6833333333334</v>
      </c>
      <c r="I171" s="281">
        <v>2551.0666666666666</v>
      </c>
      <c r="J171" s="281">
        <v>2591.1333333333332</v>
      </c>
      <c r="K171" s="280">
        <v>2511</v>
      </c>
      <c r="L171" s="280">
        <v>2428.5500000000002</v>
      </c>
      <c r="M171" s="280">
        <v>1.5887800000000001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1509.85</v>
      </c>
      <c r="D172" s="281">
        <v>1507.9833333333336</v>
      </c>
      <c r="E172" s="281">
        <v>1497.2666666666671</v>
      </c>
      <c r="F172" s="281">
        <v>1484.6833333333336</v>
      </c>
      <c r="G172" s="281">
        <v>1473.9666666666672</v>
      </c>
      <c r="H172" s="281">
        <v>1520.5666666666671</v>
      </c>
      <c r="I172" s="281">
        <v>1531.2833333333333</v>
      </c>
      <c r="J172" s="281">
        <v>1543.866666666667</v>
      </c>
      <c r="K172" s="280">
        <v>1518.7</v>
      </c>
      <c r="L172" s="280">
        <v>1495.4</v>
      </c>
      <c r="M172" s="280">
        <v>0.27504000000000001</v>
      </c>
      <c r="N172" s="1"/>
      <c r="O172" s="1"/>
    </row>
    <row r="173" spans="1:15" ht="12.75" customHeight="1">
      <c r="A173" s="30">
        <v>163</v>
      </c>
      <c r="B173" s="290" t="s">
        <v>865</v>
      </c>
      <c r="C173" s="280">
        <v>464.4</v>
      </c>
      <c r="D173" s="281">
        <v>466.13333333333338</v>
      </c>
      <c r="E173" s="281">
        <v>461.51666666666677</v>
      </c>
      <c r="F173" s="281">
        <v>458.63333333333338</v>
      </c>
      <c r="G173" s="281">
        <v>454.01666666666677</v>
      </c>
      <c r="H173" s="281">
        <v>469.01666666666677</v>
      </c>
      <c r="I173" s="281">
        <v>473.63333333333344</v>
      </c>
      <c r="J173" s="281">
        <v>476.51666666666677</v>
      </c>
      <c r="K173" s="280">
        <v>470.75</v>
      </c>
      <c r="L173" s="280">
        <v>463.25</v>
      </c>
      <c r="M173" s="280">
        <v>0.18348999999999999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380.5</v>
      </c>
      <c r="D174" s="281">
        <v>383.40000000000003</v>
      </c>
      <c r="E174" s="281">
        <v>375.30000000000007</v>
      </c>
      <c r="F174" s="281">
        <v>370.1</v>
      </c>
      <c r="G174" s="281">
        <v>362.00000000000006</v>
      </c>
      <c r="H174" s="281">
        <v>388.60000000000008</v>
      </c>
      <c r="I174" s="281">
        <v>396.7000000000001</v>
      </c>
      <c r="J174" s="281">
        <v>401.90000000000009</v>
      </c>
      <c r="K174" s="280">
        <v>391.5</v>
      </c>
      <c r="L174" s="280">
        <v>378.2</v>
      </c>
      <c r="M174" s="280">
        <v>12.52871</v>
      </c>
      <c r="N174" s="1"/>
      <c r="O174" s="1"/>
    </row>
    <row r="175" spans="1:15" ht="12.75" customHeight="1">
      <c r="A175" s="30">
        <v>165</v>
      </c>
      <c r="B175" s="290" t="s">
        <v>866</v>
      </c>
      <c r="C175" s="280">
        <v>979.7</v>
      </c>
      <c r="D175" s="281">
        <v>979.31666666666661</v>
      </c>
      <c r="E175" s="281">
        <v>973.68333333333317</v>
      </c>
      <c r="F175" s="281">
        <v>967.66666666666652</v>
      </c>
      <c r="G175" s="281">
        <v>962.03333333333308</v>
      </c>
      <c r="H175" s="281">
        <v>985.33333333333326</v>
      </c>
      <c r="I175" s="281">
        <v>990.9666666666667</v>
      </c>
      <c r="J175" s="281">
        <v>996.98333333333335</v>
      </c>
      <c r="K175" s="280">
        <v>984.95</v>
      </c>
      <c r="L175" s="280">
        <v>973.3</v>
      </c>
      <c r="M175" s="280">
        <v>4.2090000000000002E-2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1078.1500000000001</v>
      </c>
      <c r="D176" s="281">
        <v>1075.3666666666668</v>
      </c>
      <c r="E176" s="281">
        <v>1068.7333333333336</v>
      </c>
      <c r="F176" s="281">
        <v>1059.3166666666668</v>
      </c>
      <c r="G176" s="281">
        <v>1052.6833333333336</v>
      </c>
      <c r="H176" s="281">
        <v>1084.7833333333335</v>
      </c>
      <c r="I176" s="281">
        <v>1091.4166666666667</v>
      </c>
      <c r="J176" s="281">
        <v>1100.8333333333335</v>
      </c>
      <c r="K176" s="280">
        <v>1082</v>
      </c>
      <c r="L176" s="280">
        <v>1065.95</v>
      </c>
      <c r="M176" s="280">
        <v>0.16594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500</v>
      </c>
      <c r="D177" s="281">
        <v>502.13333333333338</v>
      </c>
      <c r="E177" s="281">
        <v>494.76666666666677</v>
      </c>
      <c r="F177" s="281">
        <v>489.53333333333336</v>
      </c>
      <c r="G177" s="281">
        <v>482.16666666666674</v>
      </c>
      <c r="H177" s="281">
        <v>507.36666666666679</v>
      </c>
      <c r="I177" s="281">
        <v>514.73333333333346</v>
      </c>
      <c r="J177" s="281">
        <v>519.96666666666681</v>
      </c>
      <c r="K177" s="280">
        <v>509.5</v>
      </c>
      <c r="L177" s="280">
        <v>496.9</v>
      </c>
      <c r="M177" s="280">
        <v>0.97579000000000005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874.2</v>
      </c>
      <c r="D178" s="281">
        <v>874.94999999999993</v>
      </c>
      <c r="E178" s="281">
        <v>864.89999999999986</v>
      </c>
      <c r="F178" s="281">
        <v>855.59999999999991</v>
      </c>
      <c r="G178" s="281">
        <v>845.54999999999984</v>
      </c>
      <c r="H178" s="281">
        <v>884.24999999999989</v>
      </c>
      <c r="I178" s="281">
        <v>894.29999999999984</v>
      </c>
      <c r="J178" s="281">
        <v>903.59999999999991</v>
      </c>
      <c r="K178" s="280">
        <v>885</v>
      </c>
      <c r="L178" s="280">
        <v>865.65</v>
      </c>
      <c r="M178" s="280">
        <v>8.0360700000000005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442.4</v>
      </c>
      <c r="D179" s="281">
        <v>443.56666666666666</v>
      </c>
      <c r="E179" s="281">
        <v>439.2833333333333</v>
      </c>
      <c r="F179" s="281">
        <v>436.16666666666663</v>
      </c>
      <c r="G179" s="281">
        <v>431.88333333333327</v>
      </c>
      <c r="H179" s="281">
        <v>446.68333333333334</v>
      </c>
      <c r="I179" s="281">
        <v>450.96666666666675</v>
      </c>
      <c r="J179" s="281">
        <v>454.08333333333337</v>
      </c>
      <c r="K179" s="280">
        <v>447.85</v>
      </c>
      <c r="L179" s="280">
        <v>440.45</v>
      </c>
      <c r="M179" s="280">
        <v>0.37311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1343.55</v>
      </c>
      <c r="D180" s="281">
        <v>1335.5166666666667</v>
      </c>
      <c r="E180" s="281">
        <v>1322.0333333333333</v>
      </c>
      <c r="F180" s="281">
        <v>1300.5166666666667</v>
      </c>
      <c r="G180" s="281">
        <v>1287.0333333333333</v>
      </c>
      <c r="H180" s="281">
        <v>1357.0333333333333</v>
      </c>
      <c r="I180" s="281">
        <v>1370.5166666666664</v>
      </c>
      <c r="J180" s="281">
        <v>1392.0333333333333</v>
      </c>
      <c r="K180" s="280">
        <v>1349</v>
      </c>
      <c r="L180" s="280">
        <v>1314</v>
      </c>
      <c r="M180" s="280">
        <v>3.9982899999999999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303.64999999999998</v>
      </c>
      <c r="D181" s="281">
        <v>303.38333333333333</v>
      </c>
      <c r="E181" s="281">
        <v>300.26666666666665</v>
      </c>
      <c r="F181" s="281">
        <v>296.88333333333333</v>
      </c>
      <c r="G181" s="281">
        <v>293.76666666666665</v>
      </c>
      <c r="H181" s="281">
        <v>306.76666666666665</v>
      </c>
      <c r="I181" s="281">
        <v>309.88333333333333</v>
      </c>
      <c r="J181" s="281">
        <v>313.26666666666665</v>
      </c>
      <c r="K181" s="280">
        <v>306.5</v>
      </c>
      <c r="L181" s="280">
        <v>300</v>
      </c>
      <c r="M181" s="280">
        <v>11.294219999999999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390.7</v>
      </c>
      <c r="D182" s="281">
        <v>395.65000000000003</v>
      </c>
      <c r="E182" s="281">
        <v>383.25000000000006</v>
      </c>
      <c r="F182" s="281">
        <v>375.8</v>
      </c>
      <c r="G182" s="281">
        <v>363.40000000000003</v>
      </c>
      <c r="H182" s="281">
        <v>403.10000000000008</v>
      </c>
      <c r="I182" s="281">
        <v>415.50000000000006</v>
      </c>
      <c r="J182" s="281">
        <v>422.9500000000001</v>
      </c>
      <c r="K182" s="280">
        <v>408.05</v>
      </c>
      <c r="L182" s="280">
        <v>388.2</v>
      </c>
      <c r="M182" s="280">
        <v>5.6586400000000001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1398.2</v>
      </c>
      <c r="D183" s="281">
        <v>1398.0333333333335</v>
      </c>
      <c r="E183" s="281">
        <v>1389.0666666666671</v>
      </c>
      <c r="F183" s="281">
        <v>1379.9333333333336</v>
      </c>
      <c r="G183" s="281">
        <v>1370.9666666666672</v>
      </c>
      <c r="H183" s="281">
        <v>1407.166666666667</v>
      </c>
      <c r="I183" s="281">
        <v>1416.1333333333337</v>
      </c>
      <c r="J183" s="281">
        <v>1425.2666666666669</v>
      </c>
      <c r="K183" s="280">
        <v>1407</v>
      </c>
      <c r="L183" s="280">
        <v>1388.9</v>
      </c>
      <c r="M183" s="280">
        <v>2.87642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392.8</v>
      </c>
      <c r="D184" s="281">
        <v>394.26666666666665</v>
      </c>
      <c r="E184" s="281">
        <v>387.58333333333331</v>
      </c>
      <c r="F184" s="281">
        <v>382.36666666666667</v>
      </c>
      <c r="G184" s="281">
        <v>375.68333333333334</v>
      </c>
      <c r="H184" s="281">
        <v>399.48333333333329</v>
      </c>
      <c r="I184" s="281">
        <v>406.16666666666669</v>
      </c>
      <c r="J184" s="281">
        <v>411.38333333333327</v>
      </c>
      <c r="K184" s="280">
        <v>400.95</v>
      </c>
      <c r="L184" s="280">
        <v>389.05</v>
      </c>
      <c r="M184" s="280">
        <v>2.0232700000000001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1726.55</v>
      </c>
      <c r="D185" s="281">
        <v>1717.7</v>
      </c>
      <c r="E185" s="281">
        <v>1706.4</v>
      </c>
      <c r="F185" s="281">
        <v>1686.25</v>
      </c>
      <c r="G185" s="281">
        <v>1674.95</v>
      </c>
      <c r="H185" s="281">
        <v>1737.8500000000001</v>
      </c>
      <c r="I185" s="281">
        <v>1749.1499999999999</v>
      </c>
      <c r="J185" s="281">
        <v>1769.3000000000002</v>
      </c>
      <c r="K185" s="280">
        <v>1729</v>
      </c>
      <c r="L185" s="280">
        <v>1697.55</v>
      </c>
      <c r="M185" s="280">
        <v>6.9690000000000002E-2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684.05</v>
      </c>
      <c r="D186" s="281">
        <v>686.65</v>
      </c>
      <c r="E186" s="281">
        <v>675.4</v>
      </c>
      <c r="F186" s="281">
        <v>666.75</v>
      </c>
      <c r="G186" s="281">
        <v>655.5</v>
      </c>
      <c r="H186" s="281">
        <v>695.3</v>
      </c>
      <c r="I186" s="281">
        <v>706.55</v>
      </c>
      <c r="J186" s="281">
        <v>715.19999999999993</v>
      </c>
      <c r="K186" s="280">
        <v>697.9</v>
      </c>
      <c r="L186" s="280">
        <v>678</v>
      </c>
      <c r="M186" s="280">
        <v>2.3509099999999998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309.95</v>
      </c>
      <c r="D187" s="281">
        <v>311.5</v>
      </c>
      <c r="E187" s="281">
        <v>306.5</v>
      </c>
      <c r="F187" s="281">
        <v>303.05</v>
      </c>
      <c r="G187" s="281">
        <v>298.05</v>
      </c>
      <c r="H187" s="281">
        <v>314.95</v>
      </c>
      <c r="I187" s="281">
        <v>319.95</v>
      </c>
      <c r="J187" s="281">
        <v>323.39999999999998</v>
      </c>
      <c r="K187" s="280">
        <v>316.5</v>
      </c>
      <c r="L187" s="280">
        <v>308.05</v>
      </c>
      <c r="M187" s="280">
        <v>1.79027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3181.1</v>
      </c>
      <c r="D188" s="281">
        <v>3173.0833333333335</v>
      </c>
      <c r="E188" s="281">
        <v>3134.2666666666669</v>
      </c>
      <c r="F188" s="281">
        <v>3087.4333333333334</v>
      </c>
      <c r="G188" s="281">
        <v>3048.6166666666668</v>
      </c>
      <c r="H188" s="281">
        <v>3219.916666666667</v>
      </c>
      <c r="I188" s="281">
        <v>3258.7333333333336</v>
      </c>
      <c r="J188" s="281">
        <v>3305.5666666666671</v>
      </c>
      <c r="K188" s="280">
        <v>3211.9</v>
      </c>
      <c r="L188" s="280">
        <v>3126.25</v>
      </c>
      <c r="M188" s="280">
        <v>1.1442000000000001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453.65</v>
      </c>
      <c r="D189" s="281">
        <v>453.48333333333335</v>
      </c>
      <c r="E189" s="281">
        <v>449.16666666666669</v>
      </c>
      <c r="F189" s="281">
        <v>444.68333333333334</v>
      </c>
      <c r="G189" s="281">
        <v>440.36666666666667</v>
      </c>
      <c r="H189" s="281">
        <v>457.9666666666667</v>
      </c>
      <c r="I189" s="281">
        <v>462.2833333333333</v>
      </c>
      <c r="J189" s="281">
        <v>466.76666666666671</v>
      </c>
      <c r="K189" s="280">
        <v>457.8</v>
      </c>
      <c r="L189" s="280">
        <v>449</v>
      </c>
      <c r="M189" s="280">
        <v>4.67408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629.1</v>
      </c>
      <c r="D190" s="281">
        <v>623.68333333333328</v>
      </c>
      <c r="E190" s="281">
        <v>614.36666666666656</v>
      </c>
      <c r="F190" s="281">
        <v>599.63333333333333</v>
      </c>
      <c r="G190" s="281">
        <v>590.31666666666661</v>
      </c>
      <c r="H190" s="281">
        <v>638.41666666666652</v>
      </c>
      <c r="I190" s="281">
        <v>647.73333333333335</v>
      </c>
      <c r="J190" s="281">
        <v>662.46666666666647</v>
      </c>
      <c r="K190" s="280">
        <v>633</v>
      </c>
      <c r="L190" s="280">
        <v>608.95000000000005</v>
      </c>
      <c r="M190" s="280">
        <v>12.8667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79</v>
      </c>
      <c r="D191" s="281">
        <v>79.083333333333329</v>
      </c>
      <c r="E191" s="281">
        <v>78.166666666666657</v>
      </c>
      <c r="F191" s="281">
        <v>77.333333333333329</v>
      </c>
      <c r="G191" s="281">
        <v>76.416666666666657</v>
      </c>
      <c r="H191" s="281">
        <v>79.916666666666657</v>
      </c>
      <c r="I191" s="281">
        <v>80.833333333333314</v>
      </c>
      <c r="J191" s="281">
        <v>81.666666666666657</v>
      </c>
      <c r="K191" s="280">
        <v>80</v>
      </c>
      <c r="L191" s="280">
        <v>78.25</v>
      </c>
      <c r="M191" s="280">
        <v>1.0594699999999999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138.85</v>
      </c>
      <c r="D192" s="281">
        <v>138.56666666666669</v>
      </c>
      <c r="E192" s="281">
        <v>137.13333333333338</v>
      </c>
      <c r="F192" s="281">
        <v>135.41666666666669</v>
      </c>
      <c r="G192" s="281">
        <v>133.98333333333338</v>
      </c>
      <c r="H192" s="281">
        <v>140.28333333333339</v>
      </c>
      <c r="I192" s="281">
        <v>141.71666666666673</v>
      </c>
      <c r="J192" s="281">
        <v>143.43333333333339</v>
      </c>
      <c r="K192" s="280">
        <v>140</v>
      </c>
      <c r="L192" s="280">
        <v>136.85</v>
      </c>
      <c r="M192" s="280">
        <v>10.132989999999999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228.1</v>
      </c>
      <c r="D193" s="281">
        <v>229.05000000000004</v>
      </c>
      <c r="E193" s="281">
        <v>223.10000000000008</v>
      </c>
      <c r="F193" s="281">
        <v>218.10000000000005</v>
      </c>
      <c r="G193" s="281">
        <v>212.15000000000009</v>
      </c>
      <c r="H193" s="281">
        <v>234.05000000000007</v>
      </c>
      <c r="I193" s="281">
        <v>240.00000000000006</v>
      </c>
      <c r="J193" s="281">
        <v>245.00000000000006</v>
      </c>
      <c r="K193" s="280">
        <v>235</v>
      </c>
      <c r="L193" s="280">
        <v>224.05</v>
      </c>
      <c r="M193" s="280">
        <v>6.7560700000000002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1042.0999999999999</v>
      </c>
      <c r="D194" s="281">
        <v>1044.9166666666667</v>
      </c>
      <c r="E194" s="281">
        <v>1032.8833333333334</v>
      </c>
      <c r="F194" s="281">
        <v>1023.6666666666667</v>
      </c>
      <c r="G194" s="281">
        <v>1011.6333333333334</v>
      </c>
      <c r="H194" s="281">
        <v>1054.1333333333334</v>
      </c>
      <c r="I194" s="281">
        <v>1066.1666666666667</v>
      </c>
      <c r="J194" s="281">
        <v>1075.3833333333334</v>
      </c>
      <c r="K194" s="280">
        <v>1056.95</v>
      </c>
      <c r="L194" s="280">
        <v>1035.7</v>
      </c>
      <c r="M194" s="280">
        <v>1.1106799999999999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883.15</v>
      </c>
      <c r="D195" s="281">
        <v>888.5</v>
      </c>
      <c r="E195" s="281">
        <v>872</v>
      </c>
      <c r="F195" s="281">
        <v>860.85</v>
      </c>
      <c r="G195" s="281">
        <v>844.35</v>
      </c>
      <c r="H195" s="281">
        <v>899.65</v>
      </c>
      <c r="I195" s="281">
        <v>916.15</v>
      </c>
      <c r="J195" s="281">
        <v>927.3</v>
      </c>
      <c r="K195" s="280">
        <v>905</v>
      </c>
      <c r="L195" s="280">
        <v>877.35</v>
      </c>
      <c r="M195" s="280">
        <v>55.915900000000001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1897.9</v>
      </c>
      <c r="D196" s="281">
        <v>1899.9666666666669</v>
      </c>
      <c r="E196" s="281">
        <v>1882.9833333333338</v>
      </c>
      <c r="F196" s="281">
        <v>1868.0666666666668</v>
      </c>
      <c r="G196" s="281">
        <v>1851.0833333333337</v>
      </c>
      <c r="H196" s="281">
        <v>1914.8833333333339</v>
      </c>
      <c r="I196" s="281">
        <v>1931.866666666667</v>
      </c>
      <c r="J196" s="281">
        <v>1946.783333333334</v>
      </c>
      <c r="K196" s="280">
        <v>1916.95</v>
      </c>
      <c r="L196" s="280">
        <v>1885.05</v>
      </c>
      <c r="M196" s="280">
        <v>1.2717799999999999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1362.05</v>
      </c>
      <c r="D197" s="281">
        <v>1357.9166666666667</v>
      </c>
      <c r="E197" s="281">
        <v>1350.9333333333334</v>
      </c>
      <c r="F197" s="281">
        <v>1339.8166666666666</v>
      </c>
      <c r="G197" s="281">
        <v>1332.8333333333333</v>
      </c>
      <c r="H197" s="281">
        <v>1369.0333333333335</v>
      </c>
      <c r="I197" s="281">
        <v>1376.0166666666667</v>
      </c>
      <c r="J197" s="281">
        <v>1387.1333333333337</v>
      </c>
      <c r="K197" s="280">
        <v>1364.9</v>
      </c>
      <c r="L197" s="280">
        <v>1346.8</v>
      </c>
      <c r="M197" s="280">
        <v>67.978229999999996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539.9</v>
      </c>
      <c r="D198" s="281">
        <v>538.5333333333333</v>
      </c>
      <c r="E198" s="281">
        <v>535.36666666666656</v>
      </c>
      <c r="F198" s="281">
        <v>530.83333333333326</v>
      </c>
      <c r="G198" s="281">
        <v>527.66666666666652</v>
      </c>
      <c r="H198" s="281">
        <v>543.06666666666661</v>
      </c>
      <c r="I198" s="281">
        <v>546.23333333333335</v>
      </c>
      <c r="J198" s="281">
        <v>550.76666666666665</v>
      </c>
      <c r="K198" s="280">
        <v>541.70000000000005</v>
      </c>
      <c r="L198" s="280">
        <v>534</v>
      </c>
      <c r="M198" s="280">
        <v>10.791679999999999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67.099999999999994</v>
      </c>
      <c r="D199" s="281">
        <v>66.13333333333334</v>
      </c>
      <c r="E199" s="281">
        <v>64.116666666666674</v>
      </c>
      <c r="F199" s="281">
        <v>61.133333333333333</v>
      </c>
      <c r="G199" s="281">
        <v>59.116666666666667</v>
      </c>
      <c r="H199" s="281">
        <v>69.116666666666674</v>
      </c>
      <c r="I199" s="281">
        <v>71.133333333333354</v>
      </c>
      <c r="J199" s="281">
        <v>74.116666666666688</v>
      </c>
      <c r="K199" s="280">
        <v>68.150000000000006</v>
      </c>
      <c r="L199" s="280">
        <v>63.15</v>
      </c>
      <c r="M199" s="280">
        <v>138.66386</v>
      </c>
      <c r="N199" s="1"/>
      <c r="O199" s="1"/>
    </row>
    <row r="200" spans="1:15" ht="12.75" customHeight="1">
      <c r="A200" s="30">
        <v>190</v>
      </c>
      <c r="B200" s="290" t="s">
        <v>867</v>
      </c>
      <c r="C200" s="280">
        <v>3272.05</v>
      </c>
      <c r="D200" s="281">
        <v>3288.0333333333333</v>
      </c>
      <c r="E200" s="281">
        <v>3244.1166666666668</v>
      </c>
      <c r="F200" s="281">
        <v>3216.1833333333334</v>
      </c>
      <c r="G200" s="281">
        <v>3172.2666666666669</v>
      </c>
      <c r="H200" s="281">
        <v>3315.9666666666667</v>
      </c>
      <c r="I200" s="281">
        <v>3359.8833333333337</v>
      </c>
      <c r="J200" s="281">
        <v>3387.8166666666666</v>
      </c>
      <c r="K200" s="280">
        <v>3331.95</v>
      </c>
      <c r="L200" s="280">
        <v>3260.1</v>
      </c>
      <c r="M200" s="280">
        <v>2.3949999999999999E-2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828.15</v>
      </c>
      <c r="D201" s="281">
        <v>829.86666666666667</v>
      </c>
      <c r="E201" s="281">
        <v>820.13333333333333</v>
      </c>
      <c r="F201" s="281">
        <v>812.11666666666667</v>
      </c>
      <c r="G201" s="281">
        <v>802.38333333333333</v>
      </c>
      <c r="H201" s="281">
        <v>837.88333333333333</v>
      </c>
      <c r="I201" s="281">
        <v>847.61666666666667</v>
      </c>
      <c r="J201" s="281">
        <v>855.63333333333333</v>
      </c>
      <c r="K201" s="280">
        <v>839.6</v>
      </c>
      <c r="L201" s="280">
        <v>821.85</v>
      </c>
      <c r="M201" s="280">
        <v>1.9144399999999999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16.3</v>
      </c>
      <c r="D202" s="281">
        <v>16.400000000000002</v>
      </c>
      <c r="E202" s="281">
        <v>16.100000000000005</v>
      </c>
      <c r="F202" s="281">
        <v>15.900000000000002</v>
      </c>
      <c r="G202" s="281">
        <v>15.600000000000005</v>
      </c>
      <c r="H202" s="281">
        <v>16.600000000000005</v>
      </c>
      <c r="I202" s="281">
        <v>16.900000000000002</v>
      </c>
      <c r="J202" s="281">
        <v>17.100000000000005</v>
      </c>
      <c r="K202" s="280">
        <v>16.7</v>
      </c>
      <c r="L202" s="280">
        <v>16.2</v>
      </c>
      <c r="M202" s="280">
        <v>9.1433900000000001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904.85</v>
      </c>
      <c r="D203" s="281">
        <v>910.91666666666663</v>
      </c>
      <c r="E203" s="281">
        <v>893.18333333333328</v>
      </c>
      <c r="F203" s="281">
        <v>881.51666666666665</v>
      </c>
      <c r="G203" s="281">
        <v>863.7833333333333</v>
      </c>
      <c r="H203" s="281">
        <v>922.58333333333326</v>
      </c>
      <c r="I203" s="281">
        <v>940.31666666666661</v>
      </c>
      <c r="J203" s="281">
        <v>951.98333333333323</v>
      </c>
      <c r="K203" s="280">
        <v>928.65</v>
      </c>
      <c r="L203" s="280">
        <v>899.25</v>
      </c>
      <c r="M203" s="280">
        <v>4.7070000000000001E-2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1255.5999999999999</v>
      </c>
      <c r="D204" s="281">
        <v>1253.1333333333332</v>
      </c>
      <c r="E204" s="281">
        <v>1246.4666666666665</v>
      </c>
      <c r="F204" s="281">
        <v>1237.3333333333333</v>
      </c>
      <c r="G204" s="281">
        <v>1230.6666666666665</v>
      </c>
      <c r="H204" s="281">
        <v>1262.2666666666664</v>
      </c>
      <c r="I204" s="281">
        <v>1268.9333333333334</v>
      </c>
      <c r="J204" s="281">
        <v>1278.0666666666664</v>
      </c>
      <c r="K204" s="280">
        <v>1259.8</v>
      </c>
      <c r="L204" s="280">
        <v>1244</v>
      </c>
      <c r="M204" s="280">
        <v>3.7792500000000002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103.1</v>
      </c>
      <c r="D205" s="281">
        <v>103.23333333333333</v>
      </c>
      <c r="E205" s="281">
        <v>102.06666666666666</v>
      </c>
      <c r="F205" s="281">
        <v>101.03333333333333</v>
      </c>
      <c r="G205" s="281">
        <v>99.86666666666666</v>
      </c>
      <c r="H205" s="281">
        <v>104.26666666666667</v>
      </c>
      <c r="I205" s="281">
        <v>105.43333333333332</v>
      </c>
      <c r="J205" s="281">
        <v>106.46666666666667</v>
      </c>
      <c r="K205" s="280">
        <v>104.4</v>
      </c>
      <c r="L205" s="280">
        <v>102.2</v>
      </c>
      <c r="M205" s="280">
        <v>2.4898099999999999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2800.05</v>
      </c>
      <c r="D206" s="281">
        <v>2799.75</v>
      </c>
      <c r="E206" s="281">
        <v>2783.05</v>
      </c>
      <c r="F206" s="281">
        <v>2766.05</v>
      </c>
      <c r="G206" s="281">
        <v>2749.3500000000004</v>
      </c>
      <c r="H206" s="281">
        <v>2816.75</v>
      </c>
      <c r="I206" s="281">
        <v>2833.45</v>
      </c>
      <c r="J206" s="281">
        <v>2850.45</v>
      </c>
      <c r="K206" s="280">
        <v>2816.45</v>
      </c>
      <c r="L206" s="280">
        <v>2782.75</v>
      </c>
      <c r="M206" s="280">
        <v>8.1661900000000003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247.55</v>
      </c>
      <c r="D207" s="281">
        <v>246.56666666666669</v>
      </c>
      <c r="E207" s="281">
        <v>244.08333333333337</v>
      </c>
      <c r="F207" s="281">
        <v>240.61666666666667</v>
      </c>
      <c r="G207" s="281">
        <v>238.13333333333335</v>
      </c>
      <c r="H207" s="281">
        <v>250.03333333333339</v>
      </c>
      <c r="I207" s="281">
        <v>252.51666666666668</v>
      </c>
      <c r="J207" s="281">
        <v>255.98333333333341</v>
      </c>
      <c r="K207" s="280">
        <v>249.05</v>
      </c>
      <c r="L207" s="280">
        <v>243.1</v>
      </c>
      <c r="M207" s="280">
        <v>2.1191800000000001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350.55</v>
      </c>
      <c r="D208" s="281">
        <v>349.01666666666671</v>
      </c>
      <c r="E208" s="281">
        <v>346.13333333333344</v>
      </c>
      <c r="F208" s="281">
        <v>341.71666666666675</v>
      </c>
      <c r="G208" s="281">
        <v>338.83333333333348</v>
      </c>
      <c r="H208" s="281">
        <v>353.43333333333339</v>
      </c>
      <c r="I208" s="281">
        <v>356.31666666666672</v>
      </c>
      <c r="J208" s="281">
        <v>360.73333333333335</v>
      </c>
      <c r="K208" s="280">
        <v>351.9</v>
      </c>
      <c r="L208" s="280">
        <v>344.6</v>
      </c>
      <c r="M208" s="280">
        <v>100.62417000000001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1323</v>
      </c>
      <c r="D209" s="281">
        <v>1309.0166666666667</v>
      </c>
      <c r="E209" s="281">
        <v>1289.0333333333333</v>
      </c>
      <c r="F209" s="281">
        <v>1255.0666666666666</v>
      </c>
      <c r="G209" s="281">
        <v>1235.0833333333333</v>
      </c>
      <c r="H209" s="281">
        <v>1342.9833333333333</v>
      </c>
      <c r="I209" s="281">
        <v>1362.9666666666665</v>
      </c>
      <c r="J209" s="281">
        <v>1396.9333333333334</v>
      </c>
      <c r="K209" s="280">
        <v>1329</v>
      </c>
      <c r="L209" s="280">
        <v>1275.05</v>
      </c>
      <c r="M209" s="280">
        <v>2.87642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1726.1</v>
      </c>
      <c r="D210" s="281">
        <v>1731.5</v>
      </c>
      <c r="E210" s="281">
        <v>1715.6</v>
      </c>
      <c r="F210" s="281">
        <v>1705.1</v>
      </c>
      <c r="G210" s="281">
        <v>1689.1999999999998</v>
      </c>
      <c r="H210" s="281">
        <v>1742</v>
      </c>
      <c r="I210" s="281">
        <v>1757.9</v>
      </c>
      <c r="J210" s="281">
        <v>1768.4</v>
      </c>
      <c r="K210" s="280">
        <v>1747.4</v>
      </c>
      <c r="L210" s="280">
        <v>1721</v>
      </c>
      <c r="M210" s="280">
        <v>5.58223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87.65</v>
      </c>
      <c r="D211" s="281">
        <v>88.016666666666652</v>
      </c>
      <c r="E211" s="281">
        <v>86.233333333333306</v>
      </c>
      <c r="F211" s="281">
        <v>84.816666666666649</v>
      </c>
      <c r="G211" s="281">
        <v>83.033333333333303</v>
      </c>
      <c r="H211" s="281">
        <v>89.433333333333309</v>
      </c>
      <c r="I211" s="281">
        <v>91.216666666666669</v>
      </c>
      <c r="J211" s="281">
        <v>92.633333333333312</v>
      </c>
      <c r="K211" s="280">
        <v>89.8</v>
      </c>
      <c r="L211" s="280">
        <v>86.6</v>
      </c>
      <c r="M211" s="280">
        <v>32.448219999999999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239.65</v>
      </c>
      <c r="D212" s="281">
        <v>238.96666666666667</v>
      </c>
      <c r="E212" s="281">
        <v>236.28333333333333</v>
      </c>
      <c r="F212" s="281">
        <v>232.91666666666666</v>
      </c>
      <c r="G212" s="281">
        <v>230.23333333333332</v>
      </c>
      <c r="H212" s="281">
        <v>242.33333333333334</v>
      </c>
      <c r="I212" s="281">
        <v>245.01666666666668</v>
      </c>
      <c r="J212" s="281">
        <v>248.38333333333335</v>
      </c>
      <c r="K212" s="280">
        <v>241.65</v>
      </c>
      <c r="L212" s="280">
        <v>235.6</v>
      </c>
      <c r="M212" s="280">
        <v>45.938119999999998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2568.5</v>
      </c>
      <c r="D213" s="281">
        <v>2548.15</v>
      </c>
      <c r="E213" s="281">
        <v>2522.4</v>
      </c>
      <c r="F213" s="281">
        <v>2476.3000000000002</v>
      </c>
      <c r="G213" s="281">
        <v>2450.5500000000002</v>
      </c>
      <c r="H213" s="281">
        <v>2594.25</v>
      </c>
      <c r="I213" s="281">
        <v>2620</v>
      </c>
      <c r="J213" s="281">
        <v>2666.1</v>
      </c>
      <c r="K213" s="280">
        <v>2573.9</v>
      </c>
      <c r="L213" s="280">
        <v>2502.0500000000002</v>
      </c>
      <c r="M213" s="280">
        <v>29.969639999999998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285.35000000000002</v>
      </c>
      <c r="D214" s="281">
        <v>285.2</v>
      </c>
      <c r="E214" s="281">
        <v>283.39999999999998</v>
      </c>
      <c r="F214" s="281">
        <v>281.45</v>
      </c>
      <c r="G214" s="281">
        <v>279.64999999999998</v>
      </c>
      <c r="H214" s="281">
        <v>287.14999999999998</v>
      </c>
      <c r="I214" s="281">
        <v>288.95000000000005</v>
      </c>
      <c r="J214" s="281">
        <v>290.89999999999998</v>
      </c>
      <c r="K214" s="280">
        <v>287</v>
      </c>
      <c r="L214" s="280">
        <v>283.25</v>
      </c>
      <c r="M214" s="280">
        <v>16.637560000000001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3529.75</v>
      </c>
      <c r="D215" s="281">
        <v>3516.9</v>
      </c>
      <c r="E215" s="281">
        <v>3468.8500000000004</v>
      </c>
      <c r="F215" s="281">
        <v>3407.9500000000003</v>
      </c>
      <c r="G215" s="281">
        <v>3359.9000000000005</v>
      </c>
      <c r="H215" s="281">
        <v>3577.8</v>
      </c>
      <c r="I215" s="281">
        <v>3625.8500000000004</v>
      </c>
      <c r="J215" s="281">
        <v>3686.75</v>
      </c>
      <c r="K215" s="280">
        <v>3564.95</v>
      </c>
      <c r="L215" s="280">
        <v>3456</v>
      </c>
      <c r="M215" s="280">
        <v>0.1714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763.35</v>
      </c>
      <c r="D216" s="281">
        <v>761.48333333333346</v>
      </c>
      <c r="E216" s="281">
        <v>757.01666666666688</v>
      </c>
      <c r="F216" s="281">
        <v>750.68333333333339</v>
      </c>
      <c r="G216" s="281">
        <v>746.21666666666681</v>
      </c>
      <c r="H216" s="281">
        <v>767.81666666666695</v>
      </c>
      <c r="I216" s="281">
        <v>772.28333333333342</v>
      </c>
      <c r="J216" s="281">
        <v>778.61666666666702</v>
      </c>
      <c r="K216" s="280">
        <v>765.95</v>
      </c>
      <c r="L216" s="280">
        <v>755.15</v>
      </c>
      <c r="M216" s="280">
        <v>0.15035999999999999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35603.4</v>
      </c>
      <c r="D217" s="281">
        <v>35674.933333333334</v>
      </c>
      <c r="E217" s="281">
        <v>35324.916666666672</v>
      </c>
      <c r="F217" s="281">
        <v>35046.433333333334</v>
      </c>
      <c r="G217" s="281">
        <v>34696.416666666672</v>
      </c>
      <c r="H217" s="281">
        <v>35953.416666666672</v>
      </c>
      <c r="I217" s="281">
        <v>36303.433333333334</v>
      </c>
      <c r="J217" s="281">
        <v>36581.916666666672</v>
      </c>
      <c r="K217" s="280">
        <v>36024.949999999997</v>
      </c>
      <c r="L217" s="280">
        <v>35396.449999999997</v>
      </c>
      <c r="M217" s="280">
        <v>1.5480000000000001E-2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35.700000000000003</v>
      </c>
      <c r="D218" s="281">
        <v>35.733333333333341</v>
      </c>
      <c r="E218" s="281">
        <v>35.366666666666681</v>
      </c>
      <c r="F218" s="281">
        <v>35.033333333333339</v>
      </c>
      <c r="G218" s="281">
        <v>34.666666666666679</v>
      </c>
      <c r="H218" s="281">
        <v>36.066666666666684</v>
      </c>
      <c r="I218" s="281">
        <v>36.433333333333344</v>
      </c>
      <c r="J218" s="281">
        <v>36.766666666666687</v>
      </c>
      <c r="K218" s="280">
        <v>36.1</v>
      </c>
      <c r="L218" s="280">
        <v>35.4</v>
      </c>
      <c r="M218" s="280">
        <v>3.3316699999999999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2216.1</v>
      </c>
      <c r="D219" s="281">
        <v>2202.1</v>
      </c>
      <c r="E219" s="281">
        <v>2185.25</v>
      </c>
      <c r="F219" s="281">
        <v>2154.4</v>
      </c>
      <c r="G219" s="281">
        <v>2137.5500000000002</v>
      </c>
      <c r="H219" s="281">
        <v>2232.9499999999998</v>
      </c>
      <c r="I219" s="281">
        <v>2249.7999999999993</v>
      </c>
      <c r="J219" s="281">
        <v>2280.6499999999996</v>
      </c>
      <c r="K219" s="280">
        <v>2218.9499999999998</v>
      </c>
      <c r="L219" s="280">
        <v>2171.25</v>
      </c>
      <c r="M219" s="280">
        <v>24.86731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751.2</v>
      </c>
      <c r="D220" s="281">
        <v>751.4666666666667</v>
      </c>
      <c r="E220" s="281">
        <v>743.93333333333339</v>
      </c>
      <c r="F220" s="281">
        <v>736.66666666666674</v>
      </c>
      <c r="G220" s="281">
        <v>729.13333333333344</v>
      </c>
      <c r="H220" s="281">
        <v>758.73333333333335</v>
      </c>
      <c r="I220" s="281">
        <v>766.26666666666665</v>
      </c>
      <c r="J220" s="281">
        <v>773.5333333333333</v>
      </c>
      <c r="K220" s="280">
        <v>759</v>
      </c>
      <c r="L220" s="280">
        <v>744.2</v>
      </c>
      <c r="M220" s="280">
        <v>63.580179999999999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1254.3499999999999</v>
      </c>
      <c r="D221" s="281">
        <v>1253.0833333333333</v>
      </c>
      <c r="E221" s="281">
        <v>1246.2666666666664</v>
      </c>
      <c r="F221" s="281">
        <v>1238.1833333333332</v>
      </c>
      <c r="G221" s="281">
        <v>1231.3666666666663</v>
      </c>
      <c r="H221" s="281">
        <v>1261.1666666666665</v>
      </c>
      <c r="I221" s="281">
        <v>1267.9833333333336</v>
      </c>
      <c r="J221" s="281">
        <v>1276.0666666666666</v>
      </c>
      <c r="K221" s="280">
        <v>1259.9000000000001</v>
      </c>
      <c r="L221" s="280">
        <v>1245</v>
      </c>
      <c r="M221" s="280">
        <v>2.1171899999999999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517.1</v>
      </c>
      <c r="D222" s="281">
        <v>515.25</v>
      </c>
      <c r="E222" s="281">
        <v>510.95000000000005</v>
      </c>
      <c r="F222" s="281">
        <v>504.80000000000007</v>
      </c>
      <c r="G222" s="281">
        <v>500.50000000000011</v>
      </c>
      <c r="H222" s="281">
        <v>521.4</v>
      </c>
      <c r="I222" s="281">
        <v>525.69999999999993</v>
      </c>
      <c r="J222" s="281">
        <v>531.84999999999991</v>
      </c>
      <c r="K222" s="280">
        <v>519.54999999999995</v>
      </c>
      <c r="L222" s="280">
        <v>509.1</v>
      </c>
      <c r="M222" s="280">
        <v>5.0722699999999996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446</v>
      </c>
      <c r="D223" s="281">
        <v>446.75</v>
      </c>
      <c r="E223" s="281">
        <v>439.35</v>
      </c>
      <c r="F223" s="281">
        <v>432.70000000000005</v>
      </c>
      <c r="G223" s="281">
        <v>425.30000000000007</v>
      </c>
      <c r="H223" s="281">
        <v>453.4</v>
      </c>
      <c r="I223" s="281">
        <v>460.79999999999995</v>
      </c>
      <c r="J223" s="281">
        <v>467.44999999999993</v>
      </c>
      <c r="K223" s="280">
        <v>454.15</v>
      </c>
      <c r="L223" s="280">
        <v>440.1</v>
      </c>
      <c r="M223" s="280">
        <v>2.5526499999999999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35.25</v>
      </c>
      <c r="D224" s="281">
        <v>34.65</v>
      </c>
      <c r="E224" s="281">
        <v>33.75</v>
      </c>
      <c r="F224" s="281">
        <v>32.25</v>
      </c>
      <c r="G224" s="281">
        <v>31.35</v>
      </c>
      <c r="H224" s="281">
        <v>36.15</v>
      </c>
      <c r="I224" s="281">
        <v>37.04999999999999</v>
      </c>
      <c r="J224" s="281">
        <v>38.549999999999997</v>
      </c>
      <c r="K224" s="280">
        <v>35.549999999999997</v>
      </c>
      <c r="L224" s="280">
        <v>33.15</v>
      </c>
      <c r="M224" s="280">
        <v>115.47922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33.35</v>
      </c>
      <c r="D225" s="281">
        <v>33.5</v>
      </c>
      <c r="E225" s="281">
        <v>32.9</v>
      </c>
      <c r="F225" s="281">
        <v>32.449999999999996</v>
      </c>
      <c r="G225" s="281">
        <v>31.849999999999994</v>
      </c>
      <c r="H225" s="281">
        <v>33.950000000000003</v>
      </c>
      <c r="I225" s="281">
        <v>34.549999999999997</v>
      </c>
      <c r="J225" s="281">
        <v>35.000000000000007</v>
      </c>
      <c r="K225" s="280">
        <v>34.1</v>
      </c>
      <c r="L225" s="280">
        <v>33.049999999999997</v>
      </c>
      <c r="M225" s="280">
        <v>136.29015000000001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52.4</v>
      </c>
      <c r="D226" s="281">
        <v>52.366666666666667</v>
      </c>
      <c r="E226" s="281">
        <v>51.933333333333337</v>
      </c>
      <c r="F226" s="281">
        <v>51.466666666666669</v>
      </c>
      <c r="G226" s="281">
        <v>51.033333333333339</v>
      </c>
      <c r="H226" s="281">
        <v>52.833333333333336</v>
      </c>
      <c r="I226" s="281">
        <v>53.266666666666659</v>
      </c>
      <c r="J226" s="281">
        <v>53.733333333333334</v>
      </c>
      <c r="K226" s="280">
        <v>52.8</v>
      </c>
      <c r="L226" s="280">
        <v>51.9</v>
      </c>
      <c r="M226" s="280">
        <v>16.878910000000001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932.75</v>
      </c>
      <c r="D227" s="281">
        <v>935.6</v>
      </c>
      <c r="E227" s="281">
        <v>912.2</v>
      </c>
      <c r="F227" s="281">
        <v>891.65</v>
      </c>
      <c r="G227" s="281">
        <v>868.25</v>
      </c>
      <c r="H227" s="281">
        <v>956.15000000000009</v>
      </c>
      <c r="I227" s="281">
        <v>979.55</v>
      </c>
      <c r="J227" s="281">
        <v>1000.1000000000001</v>
      </c>
      <c r="K227" s="280">
        <v>959</v>
      </c>
      <c r="L227" s="280">
        <v>915.05</v>
      </c>
      <c r="M227" s="280">
        <v>0.22467000000000001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345.55</v>
      </c>
      <c r="D228" s="281">
        <v>341.48333333333335</v>
      </c>
      <c r="E228" s="281">
        <v>334.26666666666671</v>
      </c>
      <c r="F228" s="281">
        <v>322.98333333333335</v>
      </c>
      <c r="G228" s="281">
        <v>315.76666666666671</v>
      </c>
      <c r="H228" s="281">
        <v>352.76666666666671</v>
      </c>
      <c r="I228" s="281">
        <v>359.98333333333341</v>
      </c>
      <c r="J228" s="281">
        <v>371.26666666666671</v>
      </c>
      <c r="K228" s="280">
        <v>348.7</v>
      </c>
      <c r="L228" s="280">
        <v>330.2</v>
      </c>
      <c r="M228" s="280">
        <v>3.1536400000000002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1559.5</v>
      </c>
      <c r="D229" s="281">
        <v>1555.5333333333335</v>
      </c>
      <c r="E229" s="281">
        <v>1543.9666666666672</v>
      </c>
      <c r="F229" s="281">
        <v>1528.4333333333336</v>
      </c>
      <c r="G229" s="281">
        <v>1516.8666666666672</v>
      </c>
      <c r="H229" s="281">
        <v>1571.0666666666671</v>
      </c>
      <c r="I229" s="281">
        <v>1582.6333333333332</v>
      </c>
      <c r="J229" s="281">
        <v>1598.166666666667</v>
      </c>
      <c r="K229" s="280">
        <v>1567.1</v>
      </c>
      <c r="L229" s="280">
        <v>1540</v>
      </c>
      <c r="M229" s="280">
        <v>6.5809999999999994E-2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209.1</v>
      </c>
      <c r="D230" s="281">
        <v>208.6</v>
      </c>
      <c r="E230" s="281">
        <v>206.29999999999998</v>
      </c>
      <c r="F230" s="281">
        <v>203.5</v>
      </c>
      <c r="G230" s="281">
        <v>201.2</v>
      </c>
      <c r="H230" s="281">
        <v>211.39999999999998</v>
      </c>
      <c r="I230" s="281">
        <v>213.7</v>
      </c>
      <c r="J230" s="281">
        <v>216.49999999999997</v>
      </c>
      <c r="K230" s="280">
        <v>210.9</v>
      </c>
      <c r="L230" s="280">
        <v>205.8</v>
      </c>
      <c r="M230" s="280">
        <v>3.26803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36.950000000000003</v>
      </c>
      <c r="D231" s="281">
        <v>37.016666666666666</v>
      </c>
      <c r="E231" s="281">
        <v>36.733333333333334</v>
      </c>
      <c r="F231" s="281">
        <v>36.516666666666666</v>
      </c>
      <c r="G231" s="281">
        <v>36.233333333333334</v>
      </c>
      <c r="H231" s="281">
        <v>37.233333333333334</v>
      </c>
      <c r="I231" s="281">
        <v>37.516666666666666</v>
      </c>
      <c r="J231" s="281">
        <v>37.733333333333334</v>
      </c>
      <c r="K231" s="280">
        <v>37.299999999999997</v>
      </c>
      <c r="L231" s="280">
        <v>36.799999999999997</v>
      </c>
      <c r="M231" s="280">
        <v>1.84161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293.55</v>
      </c>
      <c r="D232" s="281">
        <v>292.34999999999997</v>
      </c>
      <c r="E232" s="281">
        <v>290.69999999999993</v>
      </c>
      <c r="F232" s="281">
        <v>287.84999999999997</v>
      </c>
      <c r="G232" s="281">
        <v>286.19999999999993</v>
      </c>
      <c r="H232" s="281">
        <v>295.19999999999993</v>
      </c>
      <c r="I232" s="281">
        <v>296.84999999999991</v>
      </c>
      <c r="J232" s="281">
        <v>299.69999999999993</v>
      </c>
      <c r="K232" s="280">
        <v>294</v>
      </c>
      <c r="L232" s="280">
        <v>289.5</v>
      </c>
      <c r="M232" s="280">
        <v>110.2542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120.6</v>
      </c>
      <c r="D233" s="281">
        <v>117.5</v>
      </c>
      <c r="E233" s="281">
        <v>111.1</v>
      </c>
      <c r="F233" s="281">
        <v>101.6</v>
      </c>
      <c r="G233" s="281">
        <v>95.199999999999989</v>
      </c>
      <c r="H233" s="281">
        <v>127</v>
      </c>
      <c r="I233" s="281">
        <v>133.4</v>
      </c>
      <c r="J233" s="281">
        <v>142.9</v>
      </c>
      <c r="K233" s="280">
        <v>123.9</v>
      </c>
      <c r="L233" s="280">
        <v>108</v>
      </c>
      <c r="M233" s="280">
        <v>422.60379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172.7</v>
      </c>
      <c r="D234" s="281">
        <v>172.53333333333333</v>
      </c>
      <c r="E234" s="281">
        <v>170.66666666666666</v>
      </c>
      <c r="F234" s="281">
        <v>168.63333333333333</v>
      </c>
      <c r="G234" s="281">
        <v>166.76666666666665</v>
      </c>
      <c r="H234" s="281">
        <v>174.56666666666666</v>
      </c>
      <c r="I234" s="281">
        <v>176.43333333333334</v>
      </c>
      <c r="J234" s="281">
        <v>178.46666666666667</v>
      </c>
      <c r="K234" s="280">
        <v>174.4</v>
      </c>
      <c r="L234" s="280">
        <v>170.5</v>
      </c>
      <c r="M234" s="280">
        <v>12.45711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92</v>
      </c>
      <c r="D235" s="281">
        <v>92</v>
      </c>
      <c r="E235" s="281">
        <v>90.1</v>
      </c>
      <c r="F235" s="281">
        <v>88.199999999999989</v>
      </c>
      <c r="G235" s="281">
        <v>86.299999999999983</v>
      </c>
      <c r="H235" s="281">
        <v>93.9</v>
      </c>
      <c r="I235" s="281">
        <v>95.800000000000011</v>
      </c>
      <c r="J235" s="281">
        <v>97.700000000000017</v>
      </c>
      <c r="K235" s="280">
        <v>93.9</v>
      </c>
      <c r="L235" s="280">
        <v>90.1</v>
      </c>
      <c r="M235" s="280">
        <v>129.55578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64.05</v>
      </c>
      <c r="D236" s="281">
        <v>63.483333333333327</v>
      </c>
      <c r="E236" s="281">
        <v>62.36666666666666</v>
      </c>
      <c r="F236" s="281">
        <v>60.68333333333333</v>
      </c>
      <c r="G236" s="281">
        <v>59.566666666666663</v>
      </c>
      <c r="H236" s="281">
        <v>65.166666666666657</v>
      </c>
      <c r="I236" s="281">
        <v>66.283333333333317</v>
      </c>
      <c r="J236" s="281">
        <v>67.966666666666654</v>
      </c>
      <c r="K236" s="280">
        <v>64.599999999999994</v>
      </c>
      <c r="L236" s="280">
        <v>61.8</v>
      </c>
      <c r="M236" s="280">
        <v>45.092239999999997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3976</v>
      </c>
      <c r="D237" s="281">
        <v>3952.5666666666671</v>
      </c>
      <c r="E237" s="281">
        <v>3916.1333333333341</v>
      </c>
      <c r="F237" s="281">
        <v>3856.2666666666669</v>
      </c>
      <c r="G237" s="281">
        <v>3819.8333333333339</v>
      </c>
      <c r="H237" s="281">
        <v>4012.4333333333343</v>
      </c>
      <c r="I237" s="281">
        <v>4048.8666666666677</v>
      </c>
      <c r="J237" s="281">
        <v>4108.7333333333345</v>
      </c>
      <c r="K237" s="280">
        <v>3989</v>
      </c>
      <c r="L237" s="280">
        <v>3892.7</v>
      </c>
      <c r="M237" s="280">
        <v>1.1584300000000001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171.7</v>
      </c>
      <c r="D238" s="281">
        <v>171.63333333333335</v>
      </c>
      <c r="E238" s="281">
        <v>169.1166666666667</v>
      </c>
      <c r="F238" s="281">
        <v>166.53333333333336</v>
      </c>
      <c r="G238" s="281">
        <v>164.01666666666671</v>
      </c>
      <c r="H238" s="281">
        <v>174.2166666666667</v>
      </c>
      <c r="I238" s="281">
        <v>176.73333333333335</v>
      </c>
      <c r="J238" s="281">
        <v>179.31666666666669</v>
      </c>
      <c r="K238" s="280">
        <v>174.15</v>
      </c>
      <c r="L238" s="280">
        <v>169.05</v>
      </c>
      <c r="M238" s="280">
        <v>18.051210000000001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163.1</v>
      </c>
      <c r="D239" s="281">
        <v>162.65</v>
      </c>
      <c r="E239" s="281">
        <v>161.70000000000002</v>
      </c>
      <c r="F239" s="281">
        <v>160.30000000000001</v>
      </c>
      <c r="G239" s="281">
        <v>159.35000000000002</v>
      </c>
      <c r="H239" s="281">
        <v>164.05</v>
      </c>
      <c r="I239" s="281">
        <v>165</v>
      </c>
      <c r="J239" s="281">
        <v>166.4</v>
      </c>
      <c r="K239" s="280">
        <v>163.6</v>
      </c>
      <c r="L239" s="280">
        <v>161.25</v>
      </c>
      <c r="M239" s="280">
        <v>28.157330000000002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250.7</v>
      </c>
      <c r="D240" s="281">
        <v>248.46666666666667</v>
      </c>
      <c r="E240" s="281">
        <v>245.63333333333333</v>
      </c>
      <c r="F240" s="281">
        <v>240.56666666666666</v>
      </c>
      <c r="G240" s="281">
        <v>237.73333333333332</v>
      </c>
      <c r="H240" s="281">
        <v>253.53333333333333</v>
      </c>
      <c r="I240" s="281">
        <v>256.36666666666667</v>
      </c>
      <c r="J240" s="281">
        <v>261.43333333333334</v>
      </c>
      <c r="K240" s="280">
        <v>251.3</v>
      </c>
      <c r="L240" s="280">
        <v>243.4</v>
      </c>
      <c r="M240" s="280">
        <v>24.49513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70.349999999999994</v>
      </c>
      <c r="D241" s="281">
        <v>70.483333333333334</v>
      </c>
      <c r="E241" s="281">
        <v>69.866666666666674</v>
      </c>
      <c r="F241" s="281">
        <v>69.38333333333334</v>
      </c>
      <c r="G241" s="281">
        <v>68.76666666666668</v>
      </c>
      <c r="H241" s="281">
        <v>70.966666666666669</v>
      </c>
      <c r="I241" s="281">
        <v>71.583333333333314</v>
      </c>
      <c r="J241" s="281">
        <v>72.066666666666663</v>
      </c>
      <c r="K241" s="280">
        <v>71.099999999999994</v>
      </c>
      <c r="L241" s="280">
        <v>70</v>
      </c>
      <c r="M241" s="280">
        <v>73.100570000000005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17.3</v>
      </c>
      <c r="D242" s="281">
        <v>17.283333333333335</v>
      </c>
      <c r="E242" s="281">
        <v>17.166666666666671</v>
      </c>
      <c r="F242" s="281">
        <v>17.033333333333335</v>
      </c>
      <c r="G242" s="281">
        <v>16.916666666666671</v>
      </c>
      <c r="H242" s="281">
        <v>17.416666666666671</v>
      </c>
      <c r="I242" s="281">
        <v>17.533333333333339</v>
      </c>
      <c r="J242" s="281">
        <v>17.666666666666671</v>
      </c>
      <c r="K242" s="280">
        <v>17.399999999999999</v>
      </c>
      <c r="L242" s="280">
        <v>17.149999999999999</v>
      </c>
      <c r="M242" s="280">
        <v>8.3567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591.25</v>
      </c>
      <c r="D243" s="281">
        <v>590.58333333333337</v>
      </c>
      <c r="E243" s="281">
        <v>586.76666666666677</v>
      </c>
      <c r="F243" s="281">
        <v>582.28333333333342</v>
      </c>
      <c r="G243" s="281">
        <v>578.46666666666681</v>
      </c>
      <c r="H243" s="281">
        <v>595.06666666666672</v>
      </c>
      <c r="I243" s="281">
        <v>598.88333333333333</v>
      </c>
      <c r="J243" s="281">
        <v>603.36666666666667</v>
      </c>
      <c r="K243" s="280">
        <v>594.4</v>
      </c>
      <c r="L243" s="280">
        <v>586.1</v>
      </c>
      <c r="M243" s="280">
        <v>11.40354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20.100000000000001</v>
      </c>
      <c r="D244" s="281">
        <v>20.083333333333332</v>
      </c>
      <c r="E244" s="281">
        <v>19.966666666666665</v>
      </c>
      <c r="F244" s="281">
        <v>19.833333333333332</v>
      </c>
      <c r="G244" s="281">
        <v>19.716666666666665</v>
      </c>
      <c r="H244" s="281">
        <v>20.216666666666665</v>
      </c>
      <c r="I244" s="281">
        <v>20.333333333333332</v>
      </c>
      <c r="J244" s="281">
        <v>20.466666666666665</v>
      </c>
      <c r="K244" s="280">
        <v>20.2</v>
      </c>
      <c r="L244" s="280">
        <v>19.95</v>
      </c>
      <c r="M244" s="280">
        <v>38.88758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1409.1</v>
      </c>
      <c r="D245" s="281">
        <v>1409.4833333333333</v>
      </c>
      <c r="E245" s="281">
        <v>1401.7166666666667</v>
      </c>
      <c r="F245" s="281">
        <v>1394.3333333333333</v>
      </c>
      <c r="G245" s="281">
        <v>1386.5666666666666</v>
      </c>
      <c r="H245" s="281">
        <v>1416.8666666666668</v>
      </c>
      <c r="I245" s="281">
        <v>1424.6333333333337</v>
      </c>
      <c r="J245" s="281">
        <v>1432.0166666666669</v>
      </c>
      <c r="K245" s="280">
        <v>1417.25</v>
      </c>
      <c r="L245" s="280">
        <v>1402.1</v>
      </c>
      <c r="M245" s="280">
        <v>4.999E-2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128.94999999999999</v>
      </c>
      <c r="D246" s="281">
        <v>129.4</v>
      </c>
      <c r="E246" s="281">
        <v>127.55000000000001</v>
      </c>
      <c r="F246" s="281">
        <v>126.15</v>
      </c>
      <c r="G246" s="281">
        <v>124.30000000000001</v>
      </c>
      <c r="H246" s="281">
        <v>130.80000000000001</v>
      </c>
      <c r="I246" s="281">
        <v>132.64999999999998</v>
      </c>
      <c r="J246" s="281">
        <v>134.05000000000001</v>
      </c>
      <c r="K246" s="280">
        <v>131.25</v>
      </c>
      <c r="L246" s="280">
        <v>128</v>
      </c>
      <c r="M246" s="280">
        <v>1.2730300000000001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380.2</v>
      </c>
      <c r="D247" s="281">
        <v>381.79999999999995</v>
      </c>
      <c r="E247" s="281">
        <v>376.44999999999993</v>
      </c>
      <c r="F247" s="281">
        <v>372.7</v>
      </c>
      <c r="G247" s="281">
        <v>367.34999999999997</v>
      </c>
      <c r="H247" s="281">
        <v>385.5499999999999</v>
      </c>
      <c r="I247" s="281">
        <v>390.89999999999992</v>
      </c>
      <c r="J247" s="281">
        <v>394.64999999999986</v>
      </c>
      <c r="K247" s="280">
        <v>387.15</v>
      </c>
      <c r="L247" s="280">
        <v>378.05</v>
      </c>
      <c r="M247" s="280">
        <v>0.42945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368.1</v>
      </c>
      <c r="D248" s="281">
        <v>367.34999999999997</v>
      </c>
      <c r="E248" s="281">
        <v>365.19999999999993</v>
      </c>
      <c r="F248" s="281">
        <v>362.29999999999995</v>
      </c>
      <c r="G248" s="281">
        <v>360.14999999999992</v>
      </c>
      <c r="H248" s="281">
        <v>370.24999999999994</v>
      </c>
      <c r="I248" s="281">
        <v>372.39999999999992</v>
      </c>
      <c r="J248" s="281">
        <v>375.29999999999995</v>
      </c>
      <c r="K248" s="280">
        <v>369.5</v>
      </c>
      <c r="L248" s="280">
        <v>364.45</v>
      </c>
      <c r="M248" s="280">
        <v>3.9969100000000002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229.15</v>
      </c>
      <c r="D249" s="281">
        <v>228.23333333333335</v>
      </c>
      <c r="E249" s="281">
        <v>226.06666666666669</v>
      </c>
      <c r="F249" s="281">
        <v>222.98333333333335</v>
      </c>
      <c r="G249" s="281">
        <v>220.81666666666669</v>
      </c>
      <c r="H249" s="281">
        <v>231.31666666666669</v>
      </c>
      <c r="I249" s="281">
        <v>233.48333333333332</v>
      </c>
      <c r="J249" s="281">
        <v>236.56666666666669</v>
      </c>
      <c r="K249" s="280">
        <v>230.4</v>
      </c>
      <c r="L249" s="280">
        <v>225.15</v>
      </c>
      <c r="M249" s="280">
        <v>32.370910000000002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815.05</v>
      </c>
      <c r="D250" s="281">
        <v>818.41666666666663</v>
      </c>
      <c r="E250" s="281">
        <v>807.83333333333326</v>
      </c>
      <c r="F250" s="281">
        <v>800.61666666666667</v>
      </c>
      <c r="G250" s="281">
        <v>790.0333333333333</v>
      </c>
      <c r="H250" s="281">
        <v>825.63333333333321</v>
      </c>
      <c r="I250" s="281">
        <v>836.21666666666647</v>
      </c>
      <c r="J250" s="281">
        <v>843.43333333333317</v>
      </c>
      <c r="K250" s="280">
        <v>829</v>
      </c>
      <c r="L250" s="280">
        <v>811.2</v>
      </c>
      <c r="M250" s="280">
        <v>13.65475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13.35</v>
      </c>
      <c r="D251" s="281">
        <v>13.4</v>
      </c>
      <c r="E251" s="281">
        <v>13.200000000000001</v>
      </c>
      <c r="F251" s="281">
        <v>13.05</v>
      </c>
      <c r="G251" s="281">
        <v>12.850000000000001</v>
      </c>
      <c r="H251" s="281">
        <v>13.55</v>
      </c>
      <c r="I251" s="281">
        <v>13.75</v>
      </c>
      <c r="J251" s="281">
        <v>13.9</v>
      </c>
      <c r="K251" s="280">
        <v>13.6</v>
      </c>
      <c r="L251" s="280">
        <v>13.25</v>
      </c>
      <c r="M251" s="280">
        <v>12.799860000000001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3803.65</v>
      </c>
      <c r="D252" s="281">
        <v>3817.85</v>
      </c>
      <c r="E252" s="281">
        <v>3760.7999999999997</v>
      </c>
      <c r="F252" s="281">
        <v>3717.95</v>
      </c>
      <c r="G252" s="281">
        <v>3660.8999999999996</v>
      </c>
      <c r="H252" s="281">
        <v>3860.7</v>
      </c>
      <c r="I252" s="281">
        <v>3917.75</v>
      </c>
      <c r="J252" s="281">
        <v>3960.6</v>
      </c>
      <c r="K252" s="280">
        <v>3874.9</v>
      </c>
      <c r="L252" s="280">
        <v>3775</v>
      </c>
      <c r="M252" s="280">
        <v>1.30921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1430.35</v>
      </c>
      <c r="D253" s="281">
        <v>1429</v>
      </c>
      <c r="E253" s="281">
        <v>1412</v>
      </c>
      <c r="F253" s="281">
        <v>1393.65</v>
      </c>
      <c r="G253" s="281">
        <v>1376.65</v>
      </c>
      <c r="H253" s="281">
        <v>1447.35</v>
      </c>
      <c r="I253" s="281">
        <v>1464.35</v>
      </c>
      <c r="J253" s="281">
        <v>1482.6999999999998</v>
      </c>
      <c r="K253" s="280">
        <v>1446</v>
      </c>
      <c r="L253" s="280">
        <v>1410.65</v>
      </c>
      <c r="M253" s="280">
        <v>56.200180000000003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534.75</v>
      </c>
      <c r="D254" s="281">
        <v>532.33333333333337</v>
      </c>
      <c r="E254" s="281">
        <v>527.41666666666674</v>
      </c>
      <c r="F254" s="281">
        <v>520.08333333333337</v>
      </c>
      <c r="G254" s="281">
        <v>515.16666666666674</v>
      </c>
      <c r="H254" s="281">
        <v>539.66666666666674</v>
      </c>
      <c r="I254" s="281">
        <v>544.58333333333348</v>
      </c>
      <c r="J254" s="281">
        <v>551.91666666666674</v>
      </c>
      <c r="K254" s="280">
        <v>537.25</v>
      </c>
      <c r="L254" s="280">
        <v>525</v>
      </c>
      <c r="M254" s="280">
        <v>2.4655499999999999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666.8</v>
      </c>
      <c r="D255" s="281">
        <v>664.43333333333328</v>
      </c>
      <c r="E255" s="281">
        <v>657.86666666666656</v>
      </c>
      <c r="F255" s="281">
        <v>648.93333333333328</v>
      </c>
      <c r="G255" s="281">
        <v>642.36666666666656</v>
      </c>
      <c r="H255" s="281">
        <v>673.36666666666656</v>
      </c>
      <c r="I255" s="281">
        <v>679.93333333333339</v>
      </c>
      <c r="J255" s="281">
        <v>688.86666666666656</v>
      </c>
      <c r="K255" s="280">
        <v>671</v>
      </c>
      <c r="L255" s="280">
        <v>655.5</v>
      </c>
      <c r="M255" s="280">
        <v>1.9359299999999999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1785.85</v>
      </c>
      <c r="D256" s="281">
        <v>1776.3500000000001</v>
      </c>
      <c r="E256" s="281">
        <v>1762.7000000000003</v>
      </c>
      <c r="F256" s="281">
        <v>1739.5500000000002</v>
      </c>
      <c r="G256" s="281">
        <v>1725.9000000000003</v>
      </c>
      <c r="H256" s="281">
        <v>1799.5000000000002</v>
      </c>
      <c r="I256" s="281">
        <v>1813.1500000000003</v>
      </c>
      <c r="J256" s="281">
        <v>1836.3000000000002</v>
      </c>
      <c r="K256" s="280">
        <v>1790</v>
      </c>
      <c r="L256" s="280">
        <v>1753.2</v>
      </c>
      <c r="M256" s="280">
        <v>3.17909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989.55</v>
      </c>
      <c r="D257" s="281">
        <v>990.11666666666667</v>
      </c>
      <c r="E257" s="281">
        <v>983.0333333333333</v>
      </c>
      <c r="F257" s="281">
        <v>976.51666666666665</v>
      </c>
      <c r="G257" s="281">
        <v>969.43333333333328</v>
      </c>
      <c r="H257" s="281">
        <v>996.63333333333333</v>
      </c>
      <c r="I257" s="281">
        <v>1003.7166666666666</v>
      </c>
      <c r="J257" s="281">
        <v>1010.2333333333333</v>
      </c>
      <c r="K257" s="280">
        <v>997.2</v>
      </c>
      <c r="L257" s="280">
        <v>983.6</v>
      </c>
      <c r="M257" s="280">
        <v>1.3990100000000001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1637.2</v>
      </c>
      <c r="D258" s="281">
        <v>1632.4666666666665</v>
      </c>
      <c r="E258" s="281">
        <v>1615.9833333333329</v>
      </c>
      <c r="F258" s="281">
        <v>1594.7666666666664</v>
      </c>
      <c r="G258" s="281">
        <v>1578.2833333333328</v>
      </c>
      <c r="H258" s="281">
        <v>1653.6833333333329</v>
      </c>
      <c r="I258" s="281">
        <v>1670.1666666666665</v>
      </c>
      <c r="J258" s="281">
        <v>1691.383333333333</v>
      </c>
      <c r="K258" s="280">
        <v>1648.95</v>
      </c>
      <c r="L258" s="280">
        <v>1611.25</v>
      </c>
      <c r="M258" s="280">
        <v>0.28195999999999999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2178.5500000000002</v>
      </c>
      <c r="D259" s="281">
        <v>2175.8833333333332</v>
      </c>
      <c r="E259" s="281">
        <v>2154.8166666666666</v>
      </c>
      <c r="F259" s="281">
        <v>2131.0833333333335</v>
      </c>
      <c r="G259" s="281">
        <v>2110.0166666666669</v>
      </c>
      <c r="H259" s="281">
        <v>2199.6166666666663</v>
      </c>
      <c r="I259" s="281">
        <v>2220.6833333333329</v>
      </c>
      <c r="J259" s="281">
        <v>2244.4166666666661</v>
      </c>
      <c r="K259" s="280">
        <v>2196.9499999999998</v>
      </c>
      <c r="L259" s="280">
        <v>2152.15</v>
      </c>
      <c r="M259" s="280">
        <v>0.36595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425.35</v>
      </c>
      <c r="D260" s="281">
        <v>425.64999999999992</v>
      </c>
      <c r="E260" s="281">
        <v>423.34999999999985</v>
      </c>
      <c r="F260" s="281">
        <v>421.34999999999991</v>
      </c>
      <c r="G260" s="281">
        <v>419.04999999999984</v>
      </c>
      <c r="H260" s="281">
        <v>427.64999999999986</v>
      </c>
      <c r="I260" s="281">
        <v>429.94999999999993</v>
      </c>
      <c r="J260" s="281">
        <v>431.94999999999987</v>
      </c>
      <c r="K260" s="280">
        <v>427.95</v>
      </c>
      <c r="L260" s="280">
        <v>423.65</v>
      </c>
      <c r="M260" s="280">
        <v>3.9747599999999998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304.5</v>
      </c>
      <c r="D261" s="281">
        <v>303.11666666666667</v>
      </c>
      <c r="E261" s="281">
        <v>299.28333333333336</v>
      </c>
      <c r="F261" s="281">
        <v>294.06666666666666</v>
      </c>
      <c r="G261" s="281">
        <v>290.23333333333335</v>
      </c>
      <c r="H261" s="281">
        <v>308.33333333333337</v>
      </c>
      <c r="I261" s="281">
        <v>312.16666666666663</v>
      </c>
      <c r="J261" s="281">
        <v>317.38333333333338</v>
      </c>
      <c r="K261" s="280">
        <v>306.95</v>
      </c>
      <c r="L261" s="280">
        <v>297.89999999999998</v>
      </c>
      <c r="M261" s="280">
        <v>7.2443499999999998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62.15</v>
      </c>
      <c r="D262" s="281">
        <v>62.133333333333333</v>
      </c>
      <c r="E262" s="281">
        <v>61.516666666666666</v>
      </c>
      <c r="F262" s="281">
        <v>60.883333333333333</v>
      </c>
      <c r="G262" s="281">
        <v>60.266666666666666</v>
      </c>
      <c r="H262" s="281">
        <v>62.766666666666666</v>
      </c>
      <c r="I262" s="281">
        <v>63.383333333333326</v>
      </c>
      <c r="J262" s="281">
        <v>64.016666666666666</v>
      </c>
      <c r="K262" s="280">
        <v>62.75</v>
      </c>
      <c r="L262" s="280">
        <v>61.5</v>
      </c>
      <c r="M262" s="280">
        <v>1.7556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228.75</v>
      </c>
      <c r="D263" s="281">
        <v>229.06666666666669</v>
      </c>
      <c r="E263" s="281">
        <v>224.98333333333338</v>
      </c>
      <c r="F263" s="281">
        <v>221.2166666666667</v>
      </c>
      <c r="G263" s="281">
        <v>217.13333333333338</v>
      </c>
      <c r="H263" s="281">
        <v>232.83333333333337</v>
      </c>
      <c r="I263" s="281">
        <v>236.91666666666669</v>
      </c>
      <c r="J263" s="281">
        <v>240.68333333333337</v>
      </c>
      <c r="K263" s="280">
        <v>233.15</v>
      </c>
      <c r="L263" s="280">
        <v>225.3</v>
      </c>
      <c r="M263" s="280">
        <v>5.5380000000000003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576.4</v>
      </c>
      <c r="D264" s="281">
        <v>576.58333333333337</v>
      </c>
      <c r="E264" s="281">
        <v>569.16666666666674</v>
      </c>
      <c r="F264" s="281">
        <v>561.93333333333339</v>
      </c>
      <c r="G264" s="281">
        <v>554.51666666666677</v>
      </c>
      <c r="H264" s="281">
        <v>583.81666666666672</v>
      </c>
      <c r="I264" s="281">
        <v>591.23333333333346</v>
      </c>
      <c r="J264" s="281">
        <v>598.4666666666667</v>
      </c>
      <c r="K264" s="280">
        <v>584</v>
      </c>
      <c r="L264" s="280">
        <v>569.35</v>
      </c>
      <c r="M264" s="280">
        <v>30.51005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127.6</v>
      </c>
      <c r="D265" s="281">
        <v>127.58333333333333</v>
      </c>
      <c r="E265" s="281">
        <v>125.81666666666666</v>
      </c>
      <c r="F265" s="281">
        <v>124.03333333333333</v>
      </c>
      <c r="G265" s="281">
        <v>122.26666666666667</v>
      </c>
      <c r="H265" s="281">
        <v>129.36666666666667</v>
      </c>
      <c r="I265" s="281">
        <v>131.13333333333333</v>
      </c>
      <c r="J265" s="281">
        <v>132.91666666666666</v>
      </c>
      <c r="K265" s="280">
        <v>129.35</v>
      </c>
      <c r="L265" s="280">
        <v>125.8</v>
      </c>
      <c r="M265" s="280">
        <v>9.7761399999999998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108.95</v>
      </c>
      <c r="D266" s="281">
        <v>110.25</v>
      </c>
      <c r="E266" s="281">
        <v>107.1</v>
      </c>
      <c r="F266" s="281">
        <v>105.25</v>
      </c>
      <c r="G266" s="281">
        <v>102.1</v>
      </c>
      <c r="H266" s="281">
        <v>112.1</v>
      </c>
      <c r="I266" s="281">
        <v>115.25</v>
      </c>
      <c r="J266" s="281">
        <v>117.1</v>
      </c>
      <c r="K266" s="280">
        <v>113.4</v>
      </c>
      <c r="L266" s="280">
        <v>108.4</v>
      </c>
      <c r="M266" s="280">
        <v>9.44041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345.5</v>
      </c>
      <c r="D267" s="281">
        <v>350.25</v>
      </c>
      <c r="E267" s="281">
        <v>338.05</v>
      </c>
      <c r="F267" s="281">
        <v>330.6</v>
      </c>
      <c r="G267" s="281">
        <v>318.40000000000003</v>
      </c>
      <c r="H267" s="281">
        <v>357.7</v>
      </c>
      <c r="I267" s="281">
        <v>369.90000000000003</v>
      </c>
      <c r="J267" s="281">
        <v>377.34999999999997</v>
      </c>
      <c r="K267" s="280">
        <v>362.45</v>
      </c>
      <c r="L267" s="280">
        <v>342.8</v>
      </c>
      <c r="M267" s="280">
        <v>65.589110000000005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565.29999999999995</v>
      </c>
      <c r="D268" s="281">
        <v>562.46666666666658</v>
      </c>
      <c r="E268" s="281">
        <v>558.63333333333321</v>
      </c>
      <c r="F268" s="281">
        <v>551.96666666666658</v>
      </c>
      <c r="G268" s="281">
        <v>548.13333333333321</v>
      </c>
      <c r="H268" s="281">
        <v>569.13333333333321</v>
      </c>
      <c r="I268" s="281">
        <v>572.96666666666647</v>
      </c>
      <c r="J268" s="281">
        <v>579.63333333333321</v>
      </c>
      <c r="K268" s="280">
        <v>566.29999999999995</v>
      </c>
      <c r="L268" s="280">
        <v>555.79999999999995</v>
      </c>
      <c r="M268" s="280">
        <v>17.870419999999999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498.6</v>
      </c>
      <c r="D269" s="281">
        <v>492.2166666666667</v>
      </c>
      <c r="E269" s="281">
        <v>481.58333333333337</v>
      </c>
      <c r="F269" s="281">
        <v>464.56666666666666</v>
      </c>
      <c r="G269" s="281">
        <v>453.93333333333334</v>
      </c>
      <c r="H269" s="281">
        <v>509.23333333333341</v>
      </c>
      <c r="I269" s="281">
        <v>519.86666666666679</v>
      </c>
      <c r="J269" s="281">
        <v>536.88333333333344</v>
      </c>
      <c r="K269" s="280">
        <v>502.85</v>
      </c>
      <c r="L269" s="280">
        <v>475.2</v>
      </c>
      <c r="M269" s="280">
        <v>7.5138400000000001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367.05</v>
      </c>
      <c r="D270" s="281">
        <v>367.16666666666669</v>
      </c>
      <c r="E270" s="281">
        <v>360.98333333333335</v>
      </c>
      <c r="F270" s="281">
        <v>354.91666666666669</v>
      </c>
      <c r="G270" s="281">
        <v>348.73333333333335</v>
      </c>
      <c r="H270" s="281">
        <v>373.23333333333335</v>
      </c>
      <c r="I270" s="281">
        <v>379.41666666666663</v>
      </c>
      <c r="J270" s="281">
        <v>385.48333333333335</v>
      </c>
      <c r="K270" s="280">
        <v>373.35</v>
      </c>
      <c r="L270" s="280">
        <v>361.1</v>
      </c>
      <c r="M270" s="280">
        <v>0.55164999999999997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577.25</v>
      </c>
      <c r="D271" s="281">
        <v>574.08333333333337</v>
      </c>
      <c r="E271" s="281">
        <v>563.16666666666674</v>
      </c>
      <c r="F271" s="281">
        <v>549.08333333333337</v>
      </c>
      <c r="G271" s="281">
        <v>538.16666666666674</v>
      </c>
      <c r="H271" s="281">
        <v>588.16666666666674</v>
      </c>
      <c r="I271" s="281">
        <v>599.08333333333348</v>
      </c>
      <c r="J271" s="281">
        <v>613.16666666666674</v>
      </c>
      <c r="K271" s="280">
        <v>585</v>
      </c>
      <c r="L271" s="280">
        <v>560</v>
      </c>
      <c r="M271" s="280">
        <v>3.30579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168.8</v>
      </c>
      <c r="D272" s="281">
        <v>167.60000000000002</v>
      </c>
      <c r="E272" s="281">
        <v>165.30000000000004</v>
      </c>
      <c r="F272" s="281">
        <v>161.80000000000001</v>
      </c>
      <c r="G272" s="281">
        <v>159.50000000000003</v>
      </c>
      <c r="H272" s="281">
        <v>171.10000000000005</v>
      </c>
      <c r="I272" s="281">
        <v>173.4</v>
      </c>
      <c r="J272" s="281">
        <v>176.90000000000006</v>
      </c>
      <c r="K272" s="280">
        <v>169.9</v>
      </c>
      <c r="L272" s="280">
        <v>164.1</v>
      </c>
      <c r="M272" s="280">
        <v>3.5461499999999999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510.4</v>
      </c>
      <c r="D273" s="281">
        <v>513.16666666666663</v>
      </c>
      <c r="E273" s="281">
        <v>503.38333333333321</v>
      </c>
      <c r="F273" s="281">
        <v>496.36666666666656</v>
      </c>
      <c r="G273" s="281">
        <v>486.58333333333314</v>
      </c>
      <c r="H273" s="281">
        <v>520.18333333333328</v>
      </c>
      <c r="I273" s="281">
        <v>529.96666666666681</v>
      </c>
      <c r="J273" s="281">
        <v>536.98333333333335</v>
      </c>
      <c r="K273" s="280">
        <v>522.95000000000005</v>
      </c>
      <c r="L273" s="280">
        <v>506.15</v>
      </c>
      <c r="M273" s="280">
        <v>1.4608300000000001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1199.0999999999999</v>
      </c>
      <c r="D274" s="281">
        <v>1192.1333333333332</v>
      </c>
      <c r="E274" s="281">
        <v>1179.2666666666664</v>
      </c>
      <c r="F274" s="281">
        <v>1159.4333333333332</v>
      </c>
      <c r="G274" s="281">
        <v>1146.5666666666664</v>
      </c>
      <c r="H274" s="281">
        <v>1211.9666666666665</v>
      </c>
      <c r="I274" s="281">
        <v>1224.8333333333333</v>
      </c>
      <c r="J274" s="281">
        <v>1244.6666666666665</v>
      </c>
      <c r="K274" s="280">
        <v>1205</v>
      </c>
      <c r="L274" s="280">
        <v>1172.3</v>
      </c>
      <c r="M274" s="280">
        <v>1.19282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250.4</v>
      </c>
      <c r="D275" s="281">
        <v>249.88333333333333</v>
      </c>
      <c r="E275" s="281">
        <v>247.01666666666665</v>
      </c>
      <c r="F275" s="281">
        <v>243.63333333333333</v>
      </c>
      <c r="G275" s="281">
        <v>240.76666666666665</v>
      </c>
      <c r="H275" s="281">
        <v>253.26666666666665</v>
      </c>
      <c r="I275" s="281">
        <v>256.13333333333333</v>
      </c>
      <c r="J275" s="281">
        <v>259.51666666666665</v>
      </c>
      <c r="K275" s="280">
        <v>252.75</v>
      </c>
      <c r="L275" s="280">
        <v>246.5</v>
      </c>
      <c r="M275" s="280">
        <v>0.66369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490.7</v>
      </c>
      <c r="D276" s="281">
        <v>488.41666666666669</v>
      </c>
      <c r="E276" s="281">
        <v>483.08333333333337</v>
      </c>
      <c r="F276" s="281">
        <v>475.4666666666667</v>
      </c>
      <c r="G276" s="281">
        <v>470.13333333333338</v>
      </c>
      <c r="H276" s="281">
        <v>496.03333333333336</v>
      </c>
      <c r="I276" s="281">
        <v>501.36666666666673</v>
      </c>
      <c r="J276" s="281">
        <v>508.98333333333335</v>
      </c>
      <c r="K276" s="280">
        <v>493.75</v>
      </c>
      <c r="L276" s="280">
        <v>480.8</v>
      </c>
      <c r="M276" s="280">
        <v>4.7965099999999996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246.45</v>
      </c>
      <c r="D277" s="281">
        <v>246.73333333333335</v>
      </c>
      <c r="E277" s="281">
        <v>242.9666666666667</v>
      </c>
      <c r="F277" s="281">
        <v>239.48333333333335</v>
      </c>
      <c r="G277" s="281">
        <v>235.7166666666667</v>
      </c>
      <c r="H277" s="281">
        <v>250.2166666666667</v>
      </c>
      <c r="I277" s="281">
        <v>253.98333333333335</v>
      </c>
      <c r="J277" s="281">
        <v>257.4666666666667</v>
      </c>
      <c r="K277" s="280">
        <v>250.5</v>
      </c>
      <c r="L277" s="280">
        <v>243.25</v>
      </c>
      <c r="M277" s="280">
        <v>4.9734100000000003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991.6</v>
      </c>
      <c r="D278" s="281">
        <v>990.30000000000007</v>
      </c>
      <c r="E278" s="281">
        <v>980.55000000000018</v>
      </c>
      <c r="F278" s="281">
        <v>969.50000000000011</v>
      </c>
      <c r="G278" s="281">
        <v>959.75000000000023</v>
      </c>
      <c r="H278" s="281">
        <v>1001.3500000000001</v>
      </c>
      <c r="I278" s="281">
        <v>1011.0999999999999</v>
      </c>
      <c r="J278" s="281">
        <v>1022.1500000000001</v>
      </c>
      <c r="K278" s="280">
        <v>1000.05</v>
      </c>
      <c r="L278" s="280">
        <v>979.25</v>
      </c>
      <c r="M278" s="280">
        <v>0.52730999999999995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364.65</v>
      </c>
      <c r="D279" s="281">
        <v>363.2833333333333</v>
      </c>
      <c r="E279" s="281">
        <v>359.51666666666659</v>
      </c>
      <c r="F279" s="281">
        <v>354.38333333333327</v>
      </c>
      <c r="G279" s="281">
        <v>350.61666666666656</v>
      </c>
      <c r="H279" s="281">
        <v>368.41666666666663</v>
      </c>
      <c r="I279" s="281">
        <v>372.18333333333328</v>
      </c>
      <c r="J279" s="281">
        <v>377.31666666666666</v>
      </c>
      <c r="K279" s="280">
        <v>367.05</v>
      </c>
      <c r="L279" s="280">
        <v>358.15</v>
      </c>
      <c r="M279" s="280">
        <v>0.34793000000000002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66.25</v>
      </c>
      <c r="D280" s="281">
        <v>66.3</v>
      </c>
      <c r="E280" s="281">
        <v>65.599999999999994</v>
      </c>
      <c r="F280" s="281">
        <v>64.95</v>
      </c>
      <c r="G280" s="281">
        <v>64.25</v>
      </c>
      <c r="H280" s="281">
        <v>66.949999999999989</v>
      </c>
      <c r="I280" s="281">
        <v>67.650000000000006</v>
      </c>
      <c r="J280" s="281">
        <v>68.299999999999983</v>
      </c>
      <c r="K280" s="280">
        <v>67</v>
      </c>
      <c r="L280" s="280">
        <v>65.650000000000006</v>
      </c>
      <c r="M280" s="280">
        <v>14.312939999999999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391.5</v>
      </c>
      <c r="D281" s="281">
        <v>391.36666666666662</v>
      </c>
      <c r="E281" s="281">
        <v>388.78333333333325</v>
      </c>
      <c r="F281" s="281">
        <v>386.06666666666661</v>
      </c>
      <c r="G281" s="281">
        <v>383.48333333333323</v>
      </c>
      <c r="H281" s="281">
        <v>394.08333333333326</v>
      </c>
      <c r="I281" s="281">
        <v>396.66666666666663</v>
      </c>
      <c r="J281" s="281">
        <v>399.38333333333327</v>
      </c>
      <c r="K281" s="280">
        <v>393.95</v>
      </c>
      <c r="L281" s="280">
        <v>388.65</v>
      </c>
      <c r="M281" s="280">
        <v>1.7250399999999999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45.5</v>
      </c>
      <c r="D282" s="281">
        <v>45.6</v>
      </c>
      <c r="E282" s="281">
        <v>45.2</v>
      </c>
      <c r="F282" s="281">
        <v>44.9</v>
      </c>
      <c r="G282" s="281">
        <v>44.5</v>
      </c>
      <c r="H282" s="281">
        <v>45.900000000000006</v>
      </c>
      <c r="I282" s="281">
        <v>46.3</v>
      </c>
      <c r="J282" s="281">
        <v>46.600000000000009</v>
      </c>
      <c r="K282" s="280">
        <v>46</v>
      </c>
      <c r="L282" s="280">
        <v>45.3</v>
      </c>
      <c r="M282" s="280">
        <v>16.39894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473.6</v>
      </c>
      <c r="D283" s="281">
        <v>469.8</v>
      </c>
      <c r="E283" s="281">
        <v>459.8</v>
      </c>
      <c r="F283" s="281">
        <v>446</v>
      </c>
      <c r="G283" s="281">
        <v>436</v>
      </c>
      <c r="H283" s="281">
        <v>483.6</v>
      </c>
      <c r="I283" s="281">
        <v>493.6</v>
      </c>
      <c r="J283" s="281">
        <v>507.40000000000003</v>
      </c>
      <c r="K283" s="280">
        <v>479.8</v>
      </c>
      <c r="L283" s="280">
        <v>456</v>
      </c>
      <c r="M283" s="280">
        <v>28.602740000000001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1787.7</v>
      </c>
      <c r="D284" s="281">
        <v>1782.5666666666666</v>
      </c>
      <c r="E284" s="281">
        <v>1775.1333333333332</v>
      </c>
      <c r="F284" s="281">
        <v>1762.5666666666666</v>
      </c>
      <c r="G284" s="281">
        <v>1755.1333333333332</v>
      </c>
      <c r="H284" s="281">
        <v>1795.1333333333332</v>
      </c>
      <c r="I284" s="281">
        <v>1802.5666666666666</v>
      </c>
      <c r="J284" s="281">
        <v>1815.1333333333332</v>
      </c>
      <c r="K284" s="280">
        <v>1790</v>
      </c>
      <c r="L284" s="280">
        <v>1770</v>
      </c>
      <c r="M284" s="280">
        <v>23.337319999999998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1191.0999999999999</v>
      </c>
      <c r="D285" s="281">
        <v>1191.05</v>
      </c>
      <c r="E285" s="281">
        <v>1183.0999999999999</v>
      </c>
      <c r="F285" s="281">
        <v>1175.0999999999999</v>
      </c>
      <c r="G285" s="281">
        <v>1167.1499999999999</v>
      </c>
      <c r="H285" s="281">
        <v>1199.05</v>
      </c>
      <c r="I285" s="281">
        <v>1207.0000000000002</v>
      </c>
      <c r="J285" s="281">
        <v>1215</v>
      </c>
      <c r="K285" s="280">
        <v>1199</v>
      </c>
      <c r="L285" s="280">
        <v>1183.05</v>
      </c>
      <c r="M285" s="280">
        <v>5.8619999999999998E-2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70.05</v>
      </c>
      <c r="D286" s="281">
        <v>70.63333333333334</v>
      </c>
      <c r="E286" s="281">
        <v>68.51666666666668</v>
      </c>
      <c r="F286" s="281">
        <v>66.983333333333334</v>
      </c>
      <c r="G286" s="281">
        <v>64.866666666666674</v>
      </c>
      <c r="H286" s="281">
        <v>72.166666666666686</v>
      </c>
      <c r="I286" s="281">
        <v>74.283333333333331</v>
      </c>
      <c r="J286" s="281">
        <v>75.816666666666691</v>
      </c>
      <c r="K286" s="280">
        <v>72.75</v>
      </c>
      <c r="L286" s="280">
        <v>69.099999999999994</v>
      </c>
      <c r="M286" s="280">
        <v>70.735619999999997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3092.75</v>
      </c>
      <c r="D287" s="281">
        <v>3085.9166666666665</v>
      </c>
      <c r="E287" s="281">
        <v>3051.833333333333</v>
      </c>
      <c r="F287" s="281">
        <v>3010.9166666666665</v>
      </c>
      <c r="G287" s="281">
        <v>2976.833333333333</v>
      </c>
      <c r="H287" s="281">
        <v>3126.833333333333</v>
      </c>
      <c r="I287" s="281">
        <v>3160.9166666666661</v>
      </c>
      <c r="J287" s="281">
        <v>3201.833333333333</v>
      </c>
      <c r="K287" s="280">
        <v>3120</v>
      </c>
      <c r="L287" s="280">
        <v>3045</v>
      </c>
      <c r="M287" s="280">
        <v>4.4285100000000002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360.6</v>
      </c>
      <c r="D288" s="281">
        <v>360.01666666666665</v>
      </c>
      <c r="E288" s="281">
        <v>355.88333333333333</v>
      </c>
      <c r="F288" s="281">
        <v>351.16666666666669</v>
      </c>
      <c r="G288" s="281">
        <v>347.03333333333336</v>
      </c>
      <c r="H288" s="281">
        <v>364.73333333333329</v>
      </c>
      <c r="I288" s="281">
        <v>368.86666666666662</v>
      </c>
      <c r="J288" s="281">
        <v>373.58333333333326</v>
      </c>
      <c r="K288" s="280">
        <v>364.15</v>
      </c>
      <c r="L288" s="280">
        <v>355.3</v>
      </c>
      <c r="M288" s="280">
        <v>11.761850000000001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9853.1</v>
      </c>
      <c r="D289" s="281">
        <v>9783.0333333333328</v>
      </c>
      <c r="E289" s="281">
        <v>9676.0666666666657</v>
      </c>
      <c r="F289" s="281">
        <v>9499.0333333333328</v>
      </c>
      <c r="G289" s="281">
        <v>9392.0666666666657</v>
      </c>
      <c r="H289" s="281">
        <v>9960.0666666666657</v>
      </c>
      <c r="I289" s="281">
        <v>10067.033333333333</v>
      </c>
      <c r="J289" s="281">
        <v>10244.066666666666</v>
      </c>
      <c r="K289" s="280">
        <v>9890</v>
      </c>
      <c r="L289" s="280">
        <v>9606</v>
      </c>
      <c r="M289" s="280">
        <v>2.9510000000000002E-2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3974.55</v>
      </c>
      <c r="D290" s="281">
        <v>3945.1833333333329</v>
      </c>
      <c r="E290" s="281">
        <v>3875.3666666666659</v>
      </c>
      <c r="F290" s="281">
        <v>3776.1833333333329</v>
      </c>
      <c r="G290" s="281">
        <v>3706.3666666666659</v>
      </c>
      <c r="H290" s="281">
        <v>4044.3666666666659</v>
      </c>
      <c r="I290" s="281">
        <v>4114.1833333333325</v>
      </c>
      <c r="J290" s="281">
        <v>4213.3666666666659</v>
      </c>
      <c r="K290" s="280">
        <v>4015</v>
      </c>
      <c r="L290" s="280">
        <v>3846</v>
      </c>
      <c r="M290" s="280">
        <v>12.69258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1684.85</v>
      </c>
      <c r="D291" s="281">
        <v>1673.9666666666665</v>
      </c>
      <c r="E291" s="281">
        <v>1660.083333333333</v>
      </c>
      <c r="F291" s="281">
        <v>1635.3166666666666</v>
      </c>
      <c r="G291" s="281">
        <v>1621.4333333333332</v>
      </c>
      <c r="H291" s="281">
        <v>1698.7333333333329</v>
      </c>
      <c r="I291" s="281">
        <v>1712.6166666666666</v>
      </c>
      <c r="J291" s="281">
        <v>1737.3833333333328</v>
      </c>
      <c r="K291" s="280">
        <v>1687.85</v>
      </c>
      <c r="L291" s="280">
        <v>1649.2</v>
      </c>
      <c r="M291" s="280">
        <v>13.451409999999999</v>
      </c>
      <c r="N291" s="1"/>
      <c r="O291" s="1"/>
    </row>
    <row r="292" spans="1:15" ht="12.75" customHeight="1">
      <c r="A292" s="30">
        <v>282</v>
      </c>
      <c r="B292" s="290" t="s">
        <v>868</v>
      </c>
      <c r="C292" s="280">
        <v>351.2</v>
      </c>
      <c r="D292" s="281">
        <v>350.98333333333335</v>
      </c>
      <c r="E292" s="281">
        <v>338.66666666666669</v>
      </c>
      <c r="F292" s="281">
        <v>326.13333333333333</v>
      </c>
      <c r="G292" s="281">
        <v>313.81666666666666</v>
      </c>
      <c r="H292" s="281">
        <v>363.51666666666671</v>
      </c>
      <c r="I292" s="281">
        <v>375.83333333333331</v>
      </c>
      <c r="J292" s="281">
        <v>388.36666666666673</v>
      </c>
      <c r="K292" s="280">
        <v>363.3</v>
      </c>
      <c r="L292" s="280">
        <v>338.45</v>
      </c>
      <c r="M292" s="280">
        <v>21.129110000000001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522.6</v>
      </c>
      <c r="D293" s="281">
        <v>523.21666666666658</v>
      </c>
      <c r="E293" s="281">
        <v>517.93333333333317</v>
      </c>
      <c r="F293" s="281">
        <v>513.26666666666654</v>
      </c>
      <c r="G293" s="281">
        <v>507.98333333333312</v>
      </c>
      <c r="H293" s="281">
        <v>527.88333333333321</v>
      </c>
      <c r="I293" s="281">
        <v>533.16666666666674</v>
      </c>
      <c r="J293" s="281">
        <v>537.83333333333326</v>
      </c>
      <c r="K293" s="280">
        <v>528.5</v>
      </c>
      <c r="L293" s="280">
        <v>518.54999999999995</v>
      </c>
      <c r="M293" s="280">
        <v>9.08155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277.35000000000002</v>
      </c>
      <c r="D294" s="281">
        <v>277.78333333333336</v>
      </c>
      <c r="E294" s="281">
        <v>273.76666666666671</v>
      </c>
      <c r="F294" s="281">
        <v>270.18333333333334</v>
      </c>
      <c r="G294" s="281">
        <v>266.16666666666669</v>
      </c>
      <c r="H294" s="281">
        <v>281.36666666666673</v>
      </c>
      <c r="I294" s="281">
        <v>285.38333333333338</v>
      </c>
      <c r="J294" s="281">
        <v>288.96666666666675</v>
      </c>
      <c r="K294" s="280">
        <v>281.8</v>
      </c>
      <c r="L294" s="280">
        <v>274.2</v>
      </c>
      <c r="M294" s="280">
        <v>6.0019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3499.75</v>
      </c>
      <c r="D295" s="281">
        <v>3510.9500000000003</v>
      </c>
      <c r="E295" s="281">
        <v>3452.4000000000005</v>
      </c>
      <c r="F295" s="281">
        <v>3405.05</v>
      </c>
      <c r="G295" s="281">
        <v>3346.5000000000005</v>
      </c>
      <c r="H295" s="281">
        <v>3558.3000000000006</v>
      </c>
      <c r="I295" s="281">
        <v>3616.8500000000008</v>
      </c>
      <c r="J295" s="281">
        <v>3664.2000000000007</v>
      </c>
      <c r="K295" s="280">
        <v>3569.5</v>
      </c>
      <c r="L295" s="280">
        <v>3463.6</v>
      </c>
      <c r="M295" s="280">
        <v>0.28788999999999998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640.85</v>
      </c>
      <c r="D296" s="281">
        <v>641.05000000000007</v>
      </c>
      <c r="E296" s="281">
        <v>635.90000000000009</v>
      </c>
      <c r="F296" s="281">
        <v>630.95000000000005</v>
      </c>
      <c r="G296" s="281">
        <v>625.80000000000007</v>
      </c>
      <c r="H296" s="281">
        <v>646.00000000000011</v>
      </c>
      <c r="I296" s="281">
        <v>651.15</v>
      </c>
      <c r="J296" s="281">
        <v>656.10000000000014</v>
      </c>
      <c r="K296" s="280">
        <v>646.20000000000005</v>
      </c>
      <c r="L296" s="280">
        <v>636.1</v>
      </c>
      <c r="M296" s="280">
        <v>5.66608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1821.2</v>
      </c>
      <c r="D297" s="281">
        <v>1821.1833333333334</v>
      </c>
      <c r="E297" s="281">
        <v>1810.0166666666669</v>
      </c>
      <c r="F297" s="281">
        <v>1798.8333333333335</v>
      </c>
      <c r="G297" s="281">
        <v>1787.666666666667</v>
      </c>
      <c r="H297" s="281">
        <v>1832.3666666666668</v>
      </c>
      <c r="I297" s="281">
        <v>1843.5333333333333</v>
      </c>
      <c r="J297" s="281">
        <v>1854.7166666666667</v>
      </c>
      <c r="K297" s="280">
        <v>1832.35</v>
      </c>
      <c r="L297" s="280">
        <v>1810</v>
      </c>
      <c r="M297" s="280">
        <v>0.18351000000000001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38.200000000000003</v>
      </c>
      <c r="D298" s="281">
        <v>38.199999999999996</v>
      </c>
      <c r="E298" s="281">
        <v>37.499999999999993</v>
      </c>
      <c r="F298" s="281">
        <v>36.799999999999997</v>
      </c>
      <c r="G298" s="281">
        <v>36.099999999999994</v>
      </c>
      <c r="H298" s="281">
        <v>38.899999999999991</v>
      </c>
      <c r="I298" s="281">
        <v>39.599999999999994</v>
      </c>
      <c r="J298" s="281">
        <v>40.29999999999999</v>
      </c>
      <c r="K298" s="280">
        <v>38.9</v>
      </c>
      <c r="L298" s="280">
        <v>37.5</v>
      </c>
      <c r="M298" s="280">
        <v>8.7096300000000006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144.65</v>
      </c>
      <c r="D299" s="281">
        <v>144.61666666666665</v>
      </c>
      <c r="E299" s="281">
        <v>143.73333333333329</v>
      </c>
      <c r="F299" s="281">
        <v>142.81666666666663</v>
      </c>
      <c r="G299" s="281">
        <v>141.93333333333328</v>
      </c>
      <c r="H299" s="281">
        <v>145.5333333333333</v>
      </c>
      <c r="I299" s="281">
        <v>146.41666666666669</v>
      </c>
      <c r="J299" s="281">
        <v>147.33333333333331</v>
      </c>
      <c r="K299" s="280">
        <v>145.5</v>
      </c>
      <c r="L299" s="280">
        <v>143.69999999999999</v>
      </c>
      <c r="M299" s="280">
        <v>0.52190000000000003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79558.100000000006</v>
      </c>
      <c r="D300" s="281">
        <v>78972.433333333334</v>
      </c>
      <c r="E300" s="281">
        <v>78215.216666666674</v>
      </c>
      <c r="F300" s="281">
        <v>76872.333333333343</v>
      </c>
      <c r="G300" s="281">
        <v>76115.116666666683</v>
      </c>
      <c r="H300" s="281">
        <v>80315.316666666666</v>
      </c>
      <c r="I300" s="281">
        <v>81072.533333333311</v>
      </c>
      <c r="J300" s="281">
        <v>82415.416666666657</v>
      </c>
      <c r="K300" s="280">
        <v>79729.649999999994</v>
      </c>
      <c r="L300" s="280">
        <v>77629.55</v>
      </c>
      <c r="M300" s="280">
        <v>0.1426</v>
      </c>
      <c r="N300" s="1"/>
      <c r="O300" s="1"/>
    </row>
    <row r="301" spans="1:15" ht="12.75" customHeight="1">
      <c r="A301" s="30">
        <v>291</v>
      </c>
      <c r="B301" s="290" t="s">
        <v>869</v>
      </c>
      <c r="C301" s="280">
        <v>1237.5</v>
      </c>
      <c r="D301" s="281">
        <v>1234.8833333333334</v>
      </c>
      <c r="E301" s="281">
        <v>1224.7666666666669</v>
      </c>
      <c r="F301" s="281">
        <v>1212.0333333333335</v>
      </c>
      <c r="G301" s="281">
        <v>1201.916666666667</v>
      </c>
      <c r="H301" s="281">
        <v>1247.6166666666668</v>
      </c>
      <c r="I301" s="281">
        <v>1257.7333333333331</v>
      </c>
      <c r="J301" s="281">
        <v>1270.4666666666667</v>
      </c>
      <c r="K301" s="280">
        <v>1245</v>
      </c>
      <c r="L301" s="280">
        <v>1222.1500000000001</v>
      </c>
      <c r="M301" s="280">
        <v>0.43991000000000002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1099.7</v>
      </c>
      <c r="D302" s="281">
        <v>1105.5166666666667</v>
      </c>
      <c r="E302" s="281">
        <v>1093.0333333333333</v>
      </c>
      <c r="F302" s="281">
        <v>1086.3666666666666</v>
      </c>
      <c r="G302" s="281">
        <v>1073.8833333333332</v>
      </c>
      <c r="H302" s="281">
        <v>1112.1833333333334</v>
      </c>
      <c r="I302" s="281">
        <v>1124.6666666666665</v>
      </c>
      <c r="J302" s="281">
        <v>1131.3333333333335</v>
      </c>
      <c r="K302" s="280">
        <v>1118</v>
      </c>
      <c r="L302" s="280">
        <v>1098.8499999999999</v>
      </c>
      <c r="M302" s="280">
        <v>0.42305999999999999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796.4</v>
      </c>
      <c r="D303" s="281">
        <v>796.6</v>
      </c>
      <c r="E303" s="281">
        <v>791.30000000000007</v>
      </c>
      <c r="F303" s="281">
        <v>786.2</v>
      </c>
      <c r="G303" s="281">
        <v>780.90000000000009</v>
      </c>
      <c r="H303" s="281">
        <v>801.7</v>
      </c>
      <c r="I303" s="281">
        <v>807</v>
      </c>
      <c r="J303" s="281">
        <v>812.1</v>
      </c>
      <c r="K303" s="280">
        <v>801.9</v>
      </c>
      <c r="L303" s="280">
        <v>791.5</v>
      </c>
      <c r="M303" s="280">
        <v>0.72514999999999996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198.8</v>
      </c>
      <c r="D304" s="281">
        <v>198.48333333333335</v>
      </c>
      <c r="E304" s="281">
        <v>196.01666666666671</v>
      </c>
      <c r="F304" s="281">
        <v>193.23333333333335</v>
      </c>
      <c r="G304" s="281">
        <v>190.76666666666671</v>
      </c>
      <c r="H304" s="281">
        <v>201.26666666666671</v>
      </c>
      <c r="I304" s="281">
        <v>203.73333333333335</v>
      </c>
      <c r="J304" s="281">
        <v>206.51666666666671</v>
      </c>
      <c r="K304" s="280">
        <v>200.95</v>
      </c>
      <c r="L304" s="280">
        <v>195.7</v>
      </c>
      <c r="M304" s="280">
        <v>35.53369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1172.5</v>
      </c>
      <c r="D305" s="281">
        <v>1162.9333333333334</v>
      </c>
      <c r="E305" s="281">
        <v>1149.9666666666667</v>
      </c>
      <c r="F305" s="281">
        <v>1127.4333333333334</v>
      </c>
      <c r="G305" s="281">
        <v>1114.4666666666667</v>
      </c>
      <c r="H305" s="281">
        <v>1185.4666666666667</v>
      </c>
      <c r="I305" s="281">
        <v>1198.4333333333334</v>
      </c>
      <c r="J305" s="281">
        <v>1220.9666666666667</v>
      </c>
      <c r="K305" s="280">
        <v>1175.9000000000001</v>
      </c>
      <c r="L305" s="280">
        <v>1140.4000000000001</v>
      </c>
      <c r="M305" s="280">
        <v>38.79759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241.5</v>
      </c>
      <c r="D306" s="281">
        <v>240.08333333333334</v>
      </c>
      <c r="E306" s="281">
        <v>238.06666666666669</v>
      </c>
      <c r="F306" s="281">
        <v>234.63333333333335</v>
      </c>
      <c r="G306" s="281">
        <v>232.6166666666667</v>
      </c>
      <c r="H306" s="281">
        <v>243.51666666666668</v>
      </c>
      <c r="I306" s="281">
        <v>245.53333333333333</v>
      </c>
      <c r="J306" s="281">
        <v>248.96666666666667</v>
      </c>
      <c r="K306" s="280">
        <v>242.1</v>
      </c>
      <c r="L306" s="280">
        <v>236.65</v>
      </c>
      <c r="M306" s="280">
        <v>3.2545000000000002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226.3</v>
      </c>
      <c r="D307" s="281">
        <v>225.4</v>
      </c>
      <c r="E307" s="281">
        <v>222.9</v>
      </c>
      <c r="F307" s="281">
        <v>219.5</v>
      </c>
      <c r="G307" s="281">
        <v>217</v>
      </c>
      <c r="H307" s="281">
        <v>228.8</v>
      </c>
      <c r="I307" s="281">
        <v>231.3</v>
      </c>
      <c r="J307" s="281">
        <v>234.70000000000002</v>
      </c>
      <c r="K307" s="280">
        <v>227.9</v>
      </c>
      <c r="L307" s="280">
        <v>222</v>
      </c>
      <c r="M307" s="280">
        <v>0.73631000000000002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475.05</v>
      </c>
      <c r="D308" s="281">
        <v>476.34999999999997</v>
      </c>
      <c r="E308" s="281">
        <v>469.94999999999993</v>
      </c>
      <c r="F308" s="281">
        <v>464.84999999999997</v>
      </c>
      <c r="G308" s="281">
        <v>458.44999999999993</v>
      </c>
      <c r="H308" s="281">
        <v>481.44999999999993</v>
      </c>
      <c r="I308" s="281">
        <v>487.84999999999991</v>
      </c>
      <c r="J308" s="281">
        <v>492.94999999999993</v>
      </c>
      <c r="K308" s="280">
        <v>482.75</v>
      </c>
      <c r="L308" s="280">
        <v>471.25</v>
      </c>
      <c r="M308" s="280">
        <v>0.18429999999999999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88.8</v>
      </c>
      <c r="D309" s="281">
        <v>88.516666666666652</v>
      </c>
      <c r="E309" s="281">
        <v>87.683333333333309</v>
      </c>
      <c r="F309" s="281">
        <v>86.566666666666663</v>
      </c>
      <c r="G309" s="281">
        <v>85.73333333333332</v>
      </c>
      <c r="H309" s="281">
        <v>89.633333333333297</v>
      </c>
      <c r="I309" s="281">
        <v>90.46666666666664</v>
      </c>
      <c r="J309" s="281">
        <v>91.583333333333286</v>
      </c>
      <c r="K309" s="280">
        <v>89.35</v>
      </c>
      <c r="L309" s="280">
        <v>87.4</v>
      </c>
      <c r="M309" s="280">
        <v>22.723600000000001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71.099999999999994</v>
      </c>
      <c r="D310" s="281">
        <v>71.316666666666663</v>
      </c>
      <c r="E310" s="281">
        <v>70.383333333333326</v>
      </c>
      <c r="F310" s="281">
        <v>69.666666666666657</v>
      </c>
      <c r="G310" s="281">
        <v>68.73333333333332</v>
      </c>
      <c r="H310" s="281">
        <v>72.033333333333331</v>
      </c>
      <c r="I310" s="281">
        <v>72.966666666666669</v>
      </c>
      <c r="J310" s="281">
        <v>73.683333333333337</v>
      </c>
      <c r="K310" s="280">
        <v>72.25</v>
      </c>
      <c r="L310" s="280">
        <v>70.599999999999994</v>
      </c>
      <c r="M310" s="280">
        <v>17.925989999999999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506.5</v>
      </c>
      <c r="D311" s="281">
        <v>507.5</v>
      </c>
      <c r="E311" s="281">
        <v>501</v>
      </c>
      <c r="F311" s="281">
        <v>495.5</v>
      </c>
      <c r="G311" s="281">
        <v>489</v>
      </c>
      <c r="H311" s="281">
        <v>513</v>
      </c>
      <c r="I311" s="281">
        <v>519.5</v>
      </c>
      <c r="J311" s="281">
        <v>525</v>
      </c>
      <c r="K311" s="280">
        <v>514</v>
      </c>
      <c r="L311" s="280">
        <v>502</v>
      </c>
      <c r="M311" s="280">
        <v>11.381460000000001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8778.0499999999993</v>
      </c>
      <c r="D312" s="281">
        <v>8717.75</v>
      </c>
      <c r="E312" s="281">
        <v>8636.5</v>
      </c>
      <c r="F312" s="281">
        <v>8494.9500000000007</v>
      </c>
      <c r="G312" s="281">
        <v>8413.7000000000007</v>
      </c>
      <c r="H312" s="281">
        <v>8859.2999999999993</v>
      </c>
      <c r="I312" s="281">
        <v>8940.5499999999993</v>
      </c>
      <c r="J312" s="281">
        <v>9082.0999999999985</v>
      </c>
      <c r="K312" s="280">
        <v>8799</v>
      </c>
      <c r="L312" s="280">
        <v>8576.2000000000007</v>
      </c>
      <c r="M312" s="280">
        <v>6.3124599999999997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1965.7</v>
      </c>
      <c r="D313" s="281">
        <v>1964.0666666666666</v>
      </c>
      <c r="E313" s="281">
        <v>1949.3333333333333</v>
      </c>
      <c r="F313" s="281">
        <v>1932.9666666666667</v>
      </c>
      <c r="G313" s="281">
        <v>1918.2333333333333</v>
      </c>
      <c r="H313" s="281">
        <v>1980.4333333333332</v>
      </c>
      <c r="I313" s="281">
        <v>1995.1666666666667</v>
      </c>
      <c r="J313" s="281">
        <v>2011.5333333333331</v>
      </c>
      <c r="K313" s="280">
        <v>1978.8</v>
      </c>
      <c r="L313" s="280">
        <v>1947.7</v>
      </c>
      <c r="M313" s="280">
        <v>0.31838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837.55</v>
      </c>
      <c r="D314" s="281">
        <v>835.61666666666667</v>
      </c>
      <c r="E314" s="281">
        <v>831.23333333333335</v>
      </c>
      <c r="F314" s="281">
        <v>824.91666666666663</v>
      </c>
      <c r="G314" s="281">
        <v>820.5333333333333</v>
      </c>
      <c r="H314" s="281">
        <v>841.93333333333339</v>
      </c>
      <c r="I314" s="281">
        <v>846.31666666666683</v>
      </c>
      <c r="J314" s="281">
        <v>852.63333333333344</v>
      </c>
      <c r="K314" s="280">
        <v>840</v>
      </c>
      <c r="L314" s="280">
        <v>829.3</v>
      </c>
      <c r="M314" s="280">
        <v>3.22892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368.5</v>
      </c>
      <c r="D315" s="281">
        <v>370.55</v>
      </c>
      <c r="E315" s="281">
        <v>364.1</v>
      </c>
      <c r="F315" s="281">
        <v>359.7</v>
      </c>
      <c r="G315" s="281">
        <v>353.25</v>
      </c>
      <c r="H315" s="281">
        <v>374.95000000000005</v>
      </c>
      <c r="I315" s="281">
        <v>381.4</v>
      </c>
      <c r="J315" s="281">
        <v>385.80000000000007</v>
      </c>
      <c r="K315" s="280">
        <v>377</v>
      </c>
      <c r="L315" s="280">
        <v>366.15</v>
      </c>
      <c r="M315" s="280">
        <v>8.4188899999999993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259.75</v>
      </c>
      <c r="D316" s="281">
        <v>258.34999999999997</v>
      </c>
      <c r="E316" s="281">
        <v>255.29999999999995</v>
      </c>
      <c r="F316" s="281">
        <v>250.85</v>
      </c>
      <c r="G316" s="281">
        <v>247.79999999999998</v>
      </c>
      <c r="H316" s="281">
        <v>262.79999999999995</v>
      </c>
      <c r="I316" s="281">
        <v>265.85000000000002</v>
      </c>
      <c r="J316" s="281">
        <v>270.2999999999999</v>
      </c>
      <c r="K316" s="280">
        <v>261.39999999999998</v>
      </c>
      <c r="L316" s="280">
        <v>253.9</v>
      </c>
      <c r="M316" s="280">
        <v>0.72879000000000005</v>
      </c>
      <c r="N316" s="1"/>
      <c r="O316" s="1"/>
    </row>
    <row r="317" spans="1:15" ht="12.75" customHeight="1">
      <c r="A317" s="30">
        <v>307</v>
      </c>
      <c r="B317" s="290" t="s">
        <v>870</v>
      </c>
      <c r="C317" s="280">
        <v>757.2</v>
      </c>
      <c r="D317" s="281">
        <v>758.31666666666661</v>
      </c>
      <c r="E317" s="281">
        <v>744.63333333333321</v>
      </c>
      <c r="F317" s="281">
        <v>732.06666666666661</v>
      </c>
      <c r="G317" s="281">
        <v>718.38333333333321</v>
      </c>
      <c r="H317" s="281">
        <v>770.88333333333321</v>
      </c>
      <c r="I317" s="281">
        <v>784.56666666666661</v>
      </c>
      <c r="J317" s="281">
        <v>797.13333333333321</v>
      </c>
      <c r="K317" s="280">
        <v>772</v>
      </c>
      <c r="L317" s="280">
        <v>745.75</v>
      </c>
      <c r="M317" s="280">
        <v>0.60404000000000002</v>
      </c>
      <c r="N317" s="1"/>
      <c r="O317" s="1"/>
    </row>
    <row r="318" spans="1:15" ht="12.75" customHeight="1">
      <c r="A318" s="30">
        <v>308</v>
      </c>
      <c r="B318" s="290" t="s">
        <v>871</v>
      </c>
      <c r="C318" s="280">
        <v>577.4</v>
      </c>
      <c r="D318" s="281">
        <v>570.9666666666667</v>
      </c>
      <c r="E318" s="281">
        <v>557.43333333333339</v>
      </c>
      <c r="F318" s="281">
        <v>537.4666666666667</v>
      </c>
      <c r="G318" s="281">
        <v>523.93333333333339</v>
      </c>
      <c r="H318" s="281">
        <v>590.93333333333339</v>
      </c>
      <c r="I318" s="281">
        <v>604.4666666666667</v>
      </c>
      <c r="J318" s="281">
        <v>624.43333333333339</v>
      </c>
      <c r="K318" s="280">
        <v>584.5</v>
      </c>
      <c r="L318" s="280">
        <v>551</v>
      </c>
      <c r="M318" s="280">
        <v>0.91754000000000002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1427.65</v>
      </c>
      <c r="D319" s="281">
        <v>1429.3833333333332</v>
      </c>
      <c r="E319" s="281">
        <v>1410.2666666666664</v>
      </c>
      <c r="F319" s="281">
        <v>1392.8833333333332</v>
      </c>
      <c r="G319" s="281">
        <v>1373.7666666666664</v>
      </c>
      <c r="H319" s="281">
        <v>1446.7666666666664</v>
      </c>
      <c r="I319" s="281">
        <v>1465.8833333333332</v>
      </c>
      <c r="J319" s="281">
        <v>1483.2666666666664</v>
      </c>
      <c r="K319" s="280">
        <v>1448.5</v>
      </c>
      <c r="L319" s="280">
        <v>1412</v>
      </c>
      <c r="M319" s="280">
        <v>1.2469600000000001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2828.95</v>
      </c>
      <c r="D320" s="281">
        <v>2814.9166666666665</v>
      </c>
      <c r="E320" s="281">
        <v>2786.0333333333328</v>
      </c>
      <c r="F320" s="281">
        <v>2743.1166666666663</v>
      </c>
      <c r="G320" s="281">
        <v>2714.2333333333327</v>
      </c>
      <c r="H320" s="281">
        <v>2857.833333333333</v>
      </c>
      <c r="I320" s="281">
        <v>2886.7166666666672</v>
      </c>
      <c r="J320" s="281">
        <v>2929.6333333333332</v>
      </c>
      <c r="K320" s="280">
        <v>2843.8</v>
      </c>
      <c r="L320" s="280">
        <v>2772</v>
      </c>
      <c r="M320" s="280">
        <v>15.53781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538.45000000000005</v>
      </c>
      <c r="D321" s="281">
        <v>533.11666666666667</v>
      </c>
      <c r="E321" s="281">
        <v>522.23333333333335</v>
      </c>
      <c r="F321" s="281">
        <v>506.01666666666665</v>
      </c>
      <c r="G321" s="281">
        <v>495.13333333333333</v>
      </c>
      <c r="H321" s="281">
        <v>549.33333333333337</v>
      </c>
      <c r="I321" s="281">
        <v>560.21666666666681</v>
      </c>
      <c r="J321" s="281">
        <v>576.43333333333339</v>
      </c>
      <c r="K321" s="280">
        <v>544</v>
      </c>
      <c r="L321" s="280">
        <v>516.9</v>
      </c>
      <c r="M321" s="280">
        <v>7.2212300000000003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765.5</v>
      </c>
      <c r="D322" s="281">
        <v>771.85</v>
      </c>
      <c r="E322" s="281">
        <v>749.75</v>
      </c>
      <c r="F322" s="281">
        <v>734</v>
      </c>
      <c r="G322" s="281">
        <v>711.9</v>
      </c>
      <c r="H322" s="281">
        <v>787.6</v>
      </c>
      <c r="I322" s="281">
        <v>809.70000000000016</v>
      </c>
      <c r="J322" s="281">
        <v>825.45</v>
      </c>
      <c r="K322" s="280">
        <v>793.95</v>
      </c>
      <c r="L322" s="280">
        <v>756.1</v>
      </c>
      <c r="M322" s="280">
        <v>0.87583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2141.5500000000002</v>
      </c>
      <c r="D323" s="281">
        <v>2118.9833333333336</v>
      </c>
      <c r="E323" s="281">
        <v>2093.0666666666671</v>
      </c>
      <c r="F323" s="281">
        <v>2044.5833333333335</v>
      </c>
      <c r="G323" s="281">
        <v>2018.666666666667</v>
      </c>
      <c r="H323" s="281">
        <v>2167.4666666666672</v>
      </c>
      <c r="I323" s="281">
        <v>2193.3833333333332</v>
      </c>
      <c r="J323" s="281">
        <v>2241.8666666666672</v>
      </c>
      <c r="K323" s="280">
        <v>2144.9</v>
      </c>
      <c r="L323" s="280">
        <v>2070.5</v>
      </c>
      <c r="M323" s="280">
        <v>8.8504400000000008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1343.75</v>
      </c>
      <c r="D324" s="281">
        <v>1340.2333333333333</v>
      </c>
      <c r="E324" s="281">
        <v>1330.5166666666667</v>
      </c>
      <c r="F324" s="281">
        <v>1317.2833333333333</v>
      </c>
      <c r="G324" s="281">
        <v>1307.5666666666666</v>
      </c>
      <c r="H324" s="281">
        <v>1353.4666666666667</v>
      </c>
      <c r="I324" s="281">
        <v>1363.1833333333334</v>
      </c>
      <c r="J324" s="281">
        <v>1376.4166666666667</v>
      </c>
      <c r="K324" s="280">
        <v>1349.95</v>
      </c>
      <c r="L324" s="280">
        <v>1327</v>
      </c>
      <c r="M324" s="280">
        <v>1.48668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1017.95</v>
      </c>
      <c r="D325" s="281">
        <v>1009.9499999999999</v>
      </c>
      <c r="E325" s="281">
        <v>998.99999999999989</v>
      </c>
      <c r="F325" s="281">
        <v>980.05</v>
      </c>
      <c r="G325" s="281">
        <v>969.09999999999991</v>
      </c>
      <c r="H325" s="281">
        <v>1028.8999999999999</v>
      </c>
      <c r="I325" s="281">
        <v>1039.8499999999999</v>
      </c>
      <c r="J325" s="281">
        <v>1058.7999999999997</v>
      </c>
      <c r="K325" s="280">
        <v>1020.9</v>
      </c>
      <c r="L325" s="280">
        <v>991</v>
      </c>
      <c r="M325" s="280">
        <v>7.48231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636.79999999999995</v>
      </c>
      <c r="D326" s="281">
        <v>641.85</v>
      </c>
      <c r="E326" s="281">
        <v>627</v>
      </c>
      <c r="F326" s="281">
        <v>617.19999999999993</v>
      </c>
      <c r="G326" s="281">
        <v>602.34999999999991</v>
      </c>
      <c r="H326" s="281">
        <v>651.65000000000009</v>
      </c>
      <c r="I326" s="281">
        <v>666.50000000000023</v>
      </c>
      <c r="J326" s="281">
        <v>676.30000000000018</v>
      </c>
      <c r="K326" s="280">
        <v>656.7</v>
      </c>
      <c r="L326" s="280">
        <v>632.04999999999995</v>
      </c>
      <c r="M326" s="280">
        <v>1.2396199999999999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30.3</v>
      </c>
      <c r="D327" s="281">
        <v>30.216666666666669</v>
      </c>
      <c r="E327" s="281">
        <v>29.933333333333337</v>
      </c>
      <c r="F327" s="281">
        <v>29.56666666666667</v>
      </c>
      <c r="G327" s="281">
        <v>29.283333333333339</v>
      </c>
      <c r="H327" s="281">
        <v>30.583333333333336</v>
      </c>
      <c r="I327" s="281">
        <v>30.866666666666667</v>
      </c>
      <c r="J327" s="281">
        <v>31.233333333333334</v>
      </c>
      <c r="K327" s="280">
        <v>30.5</v>
      </c>
      <c r="L327" s="280">
        <v>29.85</v>
      </c>
      <c r="M327" s="280">
        <v>17.022369999999999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56.85</v>
      </c>
      <c r="D328" s="281">
        <v>56.666666666666664</v>
      </c>
      <c r="E328" s="281">
        <v>55.883333333333326</v>
      </c>
      <c r="F328" s="281">
        <v>54.916666666666664</v>
      </c>
      <c r="G328" s="281">
        <v>54.133333333333326</v>
      </c>
      <c r="H328" s="281">
        <v>57.633333333333326</v>
      </c>
      <c r="I328" s="281">
        <v>58.416666666666671</v>
      </c>
      <c r="J328" s="281">
        <v>59.383333333333326</v>
      </c>
      <c r="K328" s="280">
        <v>57.45</v>
      </c>
      <c r="L328" s="280">
        <v>55.7</v>
      </c>
      <c r="M328" s="280">
        <v>14.2654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593.04999999999995</v>
      </c>
      <c r="D329" s="281">
        <v>590.1</v>
      </c>
      <c r="E329" s="281">
        <v>581.15000000000009</v>
      </c>
      <c r="F329" s="281">
        <v>569.25000000000011</v>
      </c>
      <c r="G329" s="281">
        <v>560.30000000000018</v>
      </c>
      <c r="H329" s="281">
        <v>602</v>
      </c>
      <c r="I329" s="281">
        <v>610.95000000000005</v>
      </c>
      <c r="J329" s="281">
        <v>622.84999999999991</v>
      </c>
      <c r="K329" s="280">
        <v>599.04999999999995</v>
      </c>
      <c r="L329" s="280">
        <v>578.20000000000005</v>
      </c>
      <c r="M329" s="280">
        <v>0.64564999999999995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34.6</v>
      </c>
      <c r="D330" s="281">
        <v>34.383333333333333</v>
      </c>
      <c r="E330" s="281">
        <v>33.866666666666667</v>
      </c>
      <c r="F330" s="281">
        <v>33.133333333333333</v>
      </c>
      <c r="G330" s="281">
        <v>32.616666666666667</v>
      </c>
      <c r="H330" s="281">
        <v>35.116666666666667</v>
      </c>
      <c r="I330" s="281">
        <v>35.633333333333333</v>
      </c>
      <c r="J330" s="281">
        <v>36.366666666666667</v>
      </c>
      <c r="K330" s="280">
        <v>34.9</v>
      </c>
      <c r="L330" s="280">
        <v>33.65</v>
      </c>
      <c r="M330" s="280">
        <v>110.20453000000001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67.099999999999994</v>
      </c>
      <c r="D331" s="281">
        <v>66.95</v>
      </c>
      <c r="E331" s="281">
        <v>66.550000000000011</v>
      </c>
      <c r="F331" s="281">
        <v>66.000000000000014</v>
      </c>
      <c r="G331" s="281">
        <v>65.600000000000023</v>
      </c>
      <c r="H331" s="281">
        <v>67.5</v>
      </c>
      <c r="I331" s="281">
        <v>67.900000000000006</v>
      </c>
      <c r="J331" s="281">
        <v>68.449999999999989</v>
      </c>
      <c r="K331" s="280">
        <v>67.349999999999994</v>
      </c>
      <c r="L331" s="280">
        <v>66.400000000000006</v>
      </c>
      <c r="M331" s="280">
        <v>11.85013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99.9</v>
      </c>
      <c r="D332" s="281">
        <v>100.63333333333333</v>
      </c>
      <c r="E332" s="281">
        <v>98.866666666666646</v>
      </c>
      <c r="F332" s="281">
        <v>97.833333333333314</v>
      </c>
      <c r="G332" s="281">
        <v>96.066666666666634</v>
      </c>
      <c r="H332" s="281">
        <v>101.66666666666666</v>
      </c>
      <c r="I332" s="281">
        <v>103.43333333333334</v>
      </c>
      <c r="J332" s="281">
        <v>104.46666666666667</v>
      </c>
      <c r="K332" s="280">
        <v>102.4</v>
      </c>
      <c r="L332" s="280">
        <v>99.6</v>
      </c>
      <c r="M332" s="280">
        <v>139.00296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280.3</v>
      </c>
      <c r="D333" s="281">
        <v>280.48333333333335</v>
      </c>
      <c r="E333" s="281">
        <v>277.86666666666667</v>
      </c>
      <c r="F333" s="281">
        <v>275.43333333333334</v>
      </c>
      <c r="G333" s="281">
        <v>272.81666666666666</v>
      </c>
      <c r="H333" s="281">
        <v>282.91666666666669</v>
      </c>
      <c r="I333" s="281">
        <v>285.53333333333336</v>
      </c>
      <c r="J333" s="281">
        <v>287.9666666666667</v>
      </c>
      <c r="K333" s="280">
        <v>283.10000000000002</v>
      </c>
      <c r="L333" s="280">
        <v>278.05</v>
      </c>
      <c r="M333" s="280">
        <v>10.53388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149.75</v>
      </c>
      <c r="D334" s="281">
        <v>149.35</v>
      </c>
      <c r="E334" s="281">
        <v>148.54999999999998</v>
      </c>
      <c r="F334" s="281">
        <v>147.35</v>
      </c>
      <c r="G334" s="281">
        <v>146.54999999999998</v>
      </c>
      <c r="H334" s="281">
        <v>150.54999999999998</v>
      </c>
      <c r="I334" s="281">
        <v>151.35</v>
      </c>
      <c r="J334" s="281">
        <v>152.54999999999998</v>
      </c>
      <c r="K334" s="280">
        <v>150.15</v>
      </c>
      <c r="L334" s="280">
        <v>148.15</v>
      </c>
      <c r="M334" s="280">
        <v>115.18138999999999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666.9</v>
      </c>
      <c r="D335" s="281">
        <v>661.25</v>
      </c>
      <c r="E335" s="281">
        <v>636.1</v>
      </c>
      <c r="F335" s="281">
        <v>605.30000000000007</v>
      </c>
      <c r="G335" s="281">
        <v>580.15000000000009</v>
      </c>
      <c r="H335" s="281">
        <v>692.05</v>
      </c>
      <c r="I335" s="281">
        <v>717.2</v>
      </c>
      <c r="J335" s="281">
        <v>747.99999999999989</v>
      </c>
      <c r="K335" s="280">
        <v>686.4</v>
      </c>
      <c r="L335" s="280">
        <v>630.45000000000005</v>
      </c>
      <c r="M335" s="280">
        <v>5.67652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70.25</v>
      </c>
      <c r="D336" s="281">
        <v>70.05</v>
      </c>
      <c r="E336" s="281">
        <v>69.25</v>
      </c>
      <c r="F336" s="281">
        <v>68.25</v>
      </c>
      <c r="G336" s="281">
        <v>67.45</v>
      </c>
      <c r="H336" s="281">
        <v>71.05</v>
      </c>
      <c r="I336" s="281">
        <v>71.84999999999998</v>
      </c>
      <c r="J336" s="281">
        <v>72.849999999999994</v>
      </c>
      <c r="K336" s="280">
        <v>70.849999999999994</v>
      </c>
      <c r="L336" s="280">
        <v>69.05</v>
      </c>
      <c r="M336" s="280">
        <v>172.65535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3780.15</v>
      </c>
      <c r="D337" s="281">
        <v>3749.8000000000006</v>
      </c>
      <c r="E337" s="281">
        <v>3711.6500000000015</v>
      </c>
      <c r="F337" s="281">
        <v>3643.150000000001</v>
      </c>
      <c r="G337" s="281">
        <v>3605.0000000000018</v>
      </c>
      <c r="H337" s="281">
        <v>3818.3000000000011</v>
      </c>
      <c r="I337" s="281">
        <v>3856.45</v>
      </c>
      <c r="J337" s="281">
        <v>3924.9500000000007</v>
      </c>
      <c r="K337" s="280">
        <v>3787.95</v>
      </c>
      <c r="L337" s="280">
        <v>3681.3</v>
      </c>
      <c r="M337" s="280">
        <v>2.18188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553.65</v>
      </c>
      <c r="D338" s="281">
        <v>558.5333333333333</v>
      </c>
      <c r="E338" s="281">
        <v>546.11666666666656</v>
      </c>
      <c r="F338" s="281">
        <v>538.58333333333326</v>
      </c>
      <c r="G338" s="281">
        <v>526.16666666666652</v>
      </c>
      <c r="H338" s="281">
        <v>566.06666666666661</v>
      </c>
      <c r="I338" s="281">
        <v>578.48333333333335</v>
      </c>
      <c r="J338" s="281">
        <v>586.01666666666665</v>
      </c>
      <c r="K338" s="280">
        <v>570.95000000000005</v>
      </c>
      <c r="L338" s="280">
        <v>551</v>
      </c>
      <c r="M338" s="280">
        <v>3.2799399999999999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18771.5</v>
      </c>
      <c r="D339" s="281">
        <v>18661.383333333331</v>
      </c>
      <c r="E339" s="281">
        <v>18486.416666666664</v>
      </c>
      <c r="F339" s="281">
        <v>18201.333333333332</v>
      </c>
      <c r="G339" s="281">
        <v>18026.366666666665</v>
      </c>
      <c r="H339" s="281">
        <v>18946.466666666664</v>
      </c>
      <c r="I339" s="281">
        <v>19121.433333333331</v>
      </c>
      <c r="J339" s="281">
        <v>19406.516666666663</v>
      </c>
      <c r="K339" s="280">
        <v>18836.349999999999</v>
      </c>
      <c r="L339" s="280">
        <v>18376.3</v>
      </c>
      <c r="M339" s="280">
        <v>0.49501000000000001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68.349999999999994</v>
      </c>
      <c r="D340" s="281">
        <v>68.866666666666674</v>
      </c>
      <c r="E340" s="281">
        <v>67.283333333333346</v>
      </c>
      <c r="F340" s="281">
        <v>66.216666666666669</v>
      </c>
      <c r="G340" s="281">
        <v>64.63333333333334</v>
      </c>
      <c r="H340" s="281">
        <v>69.933333333333351</v>
      </c>
      <c r="I340" s="281">
        <v>71.516666666666666</v>
      </c>
      <c r="J340" s="281">
        <v>72.583333333333357</v>
      </c>
      <c r="K340" s="280">
        <v>70.45</v>
      </c>
      <c r="L340" s="280">
        <v>67.8</v>
      </c>
      <c r="M340" s="280">
        <v>6.3748500000000003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276.2</v>
      </c>
      <c r="D341" s="281">
        <v>278.51666666666671</v>
      </c>
      <c r="E341" s="281">
        <v>270.03333333333342</v>
      </c>
      <c r="F341" s="281">
        <v>263.86666666666673</v>
      </c>
      <c r="G341" s="281">
        <v>255.38333333333344</v>
      </c>
      <c r="H341" s="281">
        <v>284.68333333333339</v>
      </c>
      <c r="I341" s="281">
        <v>293.16666666666663</v>
      </c>
      <c r="J341" s="281">
        <v>299.33333333333337</v>
      </c>
      <c r="K341" s="280">
        <v>287</v>
      </c>
      <c r="L341" s="280">
        <v>272.35000000000002</v>
      </c>
      <c r="M341" s="280">
        <v>6.81243</v>
      </c>
      <c r="N341" s="1"/>
      <c r="O341" s="1"/>
    </row>
    <row r="342" spans="1:15" ht="12.75" customHeight="1">
      <c r="A342" s="30">
        <v>332</v>
      </c>
      <c r="B342" s="290" t="s">
        <v>872</v>
      </c>
      <c r="C342" s="280">
        <v>287.7</v>
      </c>
      <c r="D342" s="281">
        <v>287.36666666666662</v>
      </c>
      <c r="E342" s="281">
        <v>284.33333333333326</v>
      </c>
      <c r="F342" s="281">
        <v>280.96666666666664</v>
      </c>
      <c r="G342" s="281">
        <v>277.93333333333328</v>
      </c>
      <c r="H342" s="281">
        <v>290.73333333333323</v>
      </c>
      <c r="I342" s="281">
        <v>293.76666666666665</v>
      </c>
      <c r="J342" s="281">
        <v>297.13333333333321</v>
      </c>
      <c r="K342" s="280">
        <v>290.39999999999998</v>
      </c>
      <c r="L342" s="280">
        <v>284</v>
      </c>
      <c r="M342" s="280">
        <v>1.01068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848.05</v>
      </c>
      <c r="D343" s="281">
        <v>843.58333333333337</v>
      </c>
      <c r="E343" s="281">
        <v>834.56666666666672</v>
      </c>
      <c r="F343" s="281">
        <v>821.08333333333337</v>
      </c>
      <c r="G343" s="281">
        <v>812.06666666666672</v>
      </c>
      <c r="H343" s="281">
        <v>857.06666666666672</v>
      </c>
      <c r="I343" s="281">
        <v>866.08333333333337</v>
      </c>
      <c r="J343" s="281">
        <v>879.56666666666672</v>
      </c>
      <c r="K343" s="280">
        <v>852.6</v>
      </c>
      <c r="L343" s="280">
        <v>830.1</v>
      </c>
      <c r="M343" s="280">
        <v>5.83955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126.55</v>
      </c>
      <c r="D344" s="281">
        <v>126.51666666666665</v>
      </c>
      <c r="E344" s="281">
        <v>124.6333333333333</v>
      </c>
      <c r="F344" s="281">
        <v>122.71666666666664</v>
      </c>
      <c r="G344" s="281">
        <v>120.83333333333329</v>
      </c>
      <c r="H344" s="281">
        <v>128.43333333333331</v>
      </c>
      <c r="I344" s="281">
        <v>130.31666666666666</v>
      </c>
      <c r="J344" s="281">
        <v>132.23333333333332</v>
      </c>
      <c r="K344" s="280">
        <v>128.4</v>
      </c>
      <c r="L344" s="280">
        <v>124.6</v>
      </c>
      <c r="M344" s="280">
        <v>180.88857999999999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182.25</v>
      </c>
      <c r="D345" s="281">
        <v>180.25</v>
      </c>
      <c r="E345" s="281">
        <v>177</v>
      </c>
      <c r="F345" s="281">
        <v>171.75</v>
      </c>
      <c r="G345" s="281">
        <v>168.5</v>
      </c>
      <c r="H345" s="281">
        <v>185.5</v>
      </c>
      <c r="I345" s="281">
        <v>188.75</v>
      </c>
      <c r="J345" s="281">
        <v>194</v>
      </c>
      <c r="K345" s="280">
        <v>183.5</v>
      </c>
      <c r="L345" s="280">
        <v>175</v>
      </c>
      <c r="M345" s="280">
        <v>30.542249999999999</v>
      </c>
      <c r="N345" s="1"/>
      <c r="O345" s="1"/>
    </row>
    <row r="346" spans="1:15" ht="12.75" customHeight="1">
      <c r="A346" s="30">
        <v>336</v>
      </c>
      <c r="B346" s="290" t="s">
        <v>853</v>
      </c>
      <c r="C346" s="280">
        <v>709.35</v>
      </c>
      <c r="D346" s="281">
        <v>711.98333333333323</v>
      </c>
      <c r="E346" s="281">
        <v>695.96666666666647</v>
      </c>
      <c r="F346" s="281">
        <v>682.58333333333326</v>
      </c>
      <c r="G346" s="281">
        <v>666.56666666666649</v>
      </c>
      <c r="H346" s="281">
        <v>725.36666666666645</v>
      </c>
      <c r="I346" s="281">
        <v>741.3833333333331</v>
      </c>
      <c r="J346" s="281">
        <v>754.76666666666642</v>
      </c>
      <c r="K346" s="280">
        <v>728</v>
      </c>
      <c r="L346" s="280">
        <v>698.6</v>
      </c>
      <c r="M346" s="280">
        <v>27.63841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3119.05</v>
      </c>
      <c r="D347" s="281">
        <v>3141.5666666666671</v>
      </c>
      <c r="E347" s="281">
        <v>3086.5333333333342</v>
      </c>
      <c r="F347" s="281">
        <v>3054.0166666666673</v>
      </c>
      <c r="G347" s="281">
        <v>2998.9833333333345</v>
      </c>
      <c r="H347" s="281">
        <v>3174.0833333333339</v>
      </c>
      <c r="I347" s="281">
        <v>3229.1166666666668</v>
      </c>
      <c r="J347" s="281">
        <v>3261.6333333333337</v>
      </c>
      <c r="K347" s="280">
        <v>3196.6</v>
      </c>
      <c r="L347" s="280">
        <v>3109.05</v>
      </c>
      <c r="M347" s="280">
        <v>0.41657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287.25</v>
      </c>
      <c r="D348" s="281">
        <v>285.08333333333331</v>
      </c>
      <c r="E348" s="281">
        <v>275.16666666666663</v>
      </c>
      <c r="F348" s="281">
        <v>263.08333333333331</v>
      </c>
      <c r="G348" s="281">
        <v>253.16666666666663</v>
      </c>
      <c r="H348" s="281">
        <v>297.16666666666663</v>
      </c>
      <c r="I348" s="281">
        <v>307.08333333333326</v>
      </c>
      <c r="J348" s="281">
        <v>319.16666666666663</v>
      </c>
      <c r="K348" s="280">
        <v>295</v>
      </c>
      <c r="L348" s="280">
        <v>273</v>
      </c>
      <c r="M348" s="280">
        <v>2.65001</v>
      </c>
      <c r="N348" s="1"/>
      <c r="O348" s="1"/>
    </row>
    <row r="349" spans="1:15" ht="12.75" customHeight="1">
      <c r="A349" s="30">
        <v>339</v>
      </c>
      <c r="B349" s="290" t="s">
        <v>854</v>
      </c>
      <c r="C349" s="280">
        <v>524.15</v>
      </c>
      <c r="D349" s="281">
        <v>532.2833333333333</v>
      </c>
      <c r="E349" s="281">
        <v>513.36666666666656</v>
      </c>
      <c r="F349" s="281">
        <v>502.58333333333326</v>
      </c>
      <c r="G349" s="281">
        <v>483.66666666666652</v>
      </c>
      <c r="H349" s="281">
        <v>543.06666666666661</v>
      </c>
      <c r="I349" s="281">
        <v>561.98333333333335</v>
      </c>
      <c r="J349" s="281">
        <v>572.76666666666665</v>
      </c>
      <c r="K349" s="280">
        <v>551.20000000000005</v>
      </c>
      <c r="L349" s="280">
        <v>521.5</v>
      </c>
      <c r="M349" s="280">
        <v>34.652909999999999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109.75</v>
      </c>
      <c r="D350" s="281">
        <v>111.51666666666667</v>
      </c>
      <c r="E350" s="281">
        <v>107.53333333333333</v>
      </c>
      <c r="F350" s="281">
        <v>105.31666666666666</v>
      </c>
      <c r="G350" s="281">
        <v>101.33333333333333</v>
      </c>
      <c r="H350" s="281">
        <v>113.73333333333333</v>
      </c>
      <c r="I350" s="281">
        <v>117.71666666666665</v>
      </c>
      <c r="J350" s="281">
        <v>119.93333333333334</v>
      </c>
      <c r="K350" s="280">
        <v>115.5</v>
      </c>
      <c r="L350" s="280">
        <v>109.3</v>
      </c>
      <c r="M350" s="280">
        <v>9.2205499999999994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2953.25</v>
      </c>
      <c r="D351" s="281">
        <v>2931.15</v>
      </c>
      <c r="E351" s="281">
        <v>2902.3</v>
      </c>
      <c r="F351" s="281">
        <v>2851.35</v>
      </c>
      <c r="G351" s="281">
        <v>2822.5</v>
      </c>
      <c r="H351" s="281">
        <v>2982.1000000000004</v>
      </c>
      <c r="I351" s="281">
        <v>3010.95</v>
      </c>
      <c r="J351" s="281">
        <v>3061.9000000000005</v>
      </c>
      <c r="K351" s="280">
        <v>2960</v>
      </c>
      <c r="L351" s="280">
        <v>2880.2</v>
      </c>
      <c r="M351" s="280">
        <v>2.0242200000000001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331.75</v>
      </c>
      <c r="D352" s="281">
        <v>331.71666666666664</v>
      </c>
      <c r="E352" s="281">
        <v>329.5333333333333</v>
      </c>
      <c r="F352" s="281">
        <v>327.31666666666666</v>
      </c>
      <c r="G352" s="281">
        <v>325.13333333333333</v>
      </c>
      <c r="H352" s="281">
        <v>333.93333333333328</v>
      </c>
      <c r="I352" s="281">
        <v>336.11666666666656</v>
      </c>
      <c r="J352" s="281">
        <v>338.33333333333326</v>
      </c>
      <c r="K352" s="280">
        <v>333.9</v>
      </c>
      <c r="L352" s="280">
        <v>329.5</v>
      </c>
      <c r="M352" s="280">
        <v>0.54176999999999997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249.9</v>
      </c>
      <c r="D353" s="281">
        <v>250.21666666666667</v>
      </c>
      <c r="E353" s="281">
        <v>247.68333333333334</v>
      </c>
      <c r="F353" s="281">
        <v>245.46666666666667</v>
      </c>
      <c r="G353" s="281">
        <v>242.93333333333334</v>
      </c>
      <c r="H353" s="281">
        <v>252.43333333333334</v>
      </c>
      <c r="I353" s="281">
        <v>254.9666666666667</v>
      </c>
      <c r="J353" s="281">
        <v>257.18333333333334</v>
      </c>
      <c r="K353" s="280">
        <v>252.75</v>
      </c>
      <c r="L353" s="280">
        <v>248</v>
      </c>
      <c r="M353" s="280">
        <v>1.1000300000000001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1922.4</v>
      </c>
      <c r="D354" s="281">
        <v>1920.1166666666668</v>
      </c>
      <c r="E354" s="281">
        <v>1906.2833333333335</v>
      </c>
      <c r="F354" s="281">
        <v>1890.1666666666667</v>
      </c>
      <c r="G354" s="281">
        <v>1876.3333333333335</v>
      </c>
      <c r="H354" s="281">
        <v>1936.2333333333336</v>
      </c>
      <c r="I354" s="281">
        <v>1950.0666666666666</v>
      </c>
      <c r="J354" s="281">
        <v>1966.1833333333336</v>
      </c>
      <c r="K354" s="280">
        <v>1933.95</v>
      </c>
      <c r="L354" s="280">
        <v>1904</v>
      </c>
      <c r="M354" s="280">
        <v>3.9209499999999999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44368.5</v>
      </c>
      <c r="D355" s="281">
        <v>44122.483333333337</v>
      </c>
      <c r="E355" s="281">
        <v>43711.016666666677</v>
      </c>
      <c r="F355" s="281">
        <v>43053.53333333334</v>
      </c>
      <c r="G355" s="281">
        <v>42642.06666666668</v>
      </c>
      <c r="H355" s="281">
        <v>44779.966666666674</v>
      </c>
      <c r="I355" s="281">
        <v>45191.433333333334</v>
      </c>
      <c r="J355" s="281">
        <v>45848.916666666672</v>
      </c>
      <c r="K355" s="280">
        <v>44533.95</v>
      </c>
      <c r="L355" s="280">
        <v>43465</v>
      </c>
      <c r="M355" s="280">
        <v>9.7449999999999995E-2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3141.85</v>
      </c>
      <c r="D356" s="281">
        <v>3161.2166666666672</v>
      </c>
      <c r="E356" s="281">
        <v>3091.9333333333343</v>
      </c>
      <c r="F356" s="281">
        <v>3042.0166666666673</v>
      </c>
      <c r="G356" s="281">
        <v>2972.7333333333345</v>
      </c>
      <c r="H356" s="281">
        <v>3211.1333333333341</v>
      </c>
      <c r="I356" s="281">
        <v>3280.416666666667</v>
      </c>
      <c r="J356" s="281">
        <v>3330.3333333333339</v>
      </c>
      <c r="K356" s="280">
        <v>3230.5</v>
      </c>
      <c r="L356" s="280">
        <v>3111.3</v>
      </c>
      <c r="M356" s="280">
        <v>2.7757399999999999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228.35</v>
      </c>
      <c r="D357" s="281">
        <v>227.14999999999998</v>
      </c>
      <c r="E357" s="281">
        <v>225.34999999999997</v>
      </c>
      <c r="F357" s="281">
        <v>222.35</v>
      </c>
      <c r="G357" s="281">
        <v>220.54999999999998</v>
      </c>
      <c r="H357" s="281">
        <v>230.14999999999995</v>
      </c>
      <c r="I357" s="281">
        <v>231.94999999999996</v>
      </c>
      <c r="J357" s="281">
        <v>234.94999999999993</v>
      </c>
      <c r="K357" s="280">
        <v>228.95</v>
      </c>
      <c r="L357" s="280">
        <v>224.15</v>
      </c>
      <c r="M357" s="280">
        <v>21.397580000000001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4102.1000000000004</v>
      </c>
      <c r="D358" s="281">
        <v>4112.8499999999995</v>
      </c>
      <c r="E358" s="281">
        <v>4080.2499999999991</v>
      </c>
      <c r="F358" s="281">
        <v>4058.3999999999996</v>
      </c>
      <c r="G358" s="281">
        <v>4025.7999999999993</v>
      </c>
      <c r="H358" s="281">
        <v>4134.6999999999989</v>
      </c>
      <c r="I358" s="281">
        <v>4167.2999999999993</v>
      </c>
      <c r="J358" s="281">
        <v>4189.1499999999987</v>
      </c>
      <c r="K358" s="280">
        <v>4145.45</v>
      </c>
      <c r="L358" s="280">
        <v>4091</v>
      </c>
      <c r="M358" s="280">
        <v>2.8049999999999999E-2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1206.25</v>
      </c>
      <c r="D359" s="281">
        <v>1211.7333333333333</v>
      </c>
      <c r="E359" s="281">
        <v>1196.5166666666667</v>
      </c>
      <c r="F359" s="281">
        <v>1186.7833333333333</v>
      </c>
      <c r="G359" s="281">
        <v>1171.5666666666666</v>
      </c>
      <c r="H359" s="281">
        <v>1221.4666666666667</v>
      </c>
      <c r="I359" s="281">
        <v>1236.6833333333334</v>
      </c>
      <c r="J359" s="281">
        <v>1246.4166666666667</v>
      </c>
      <c r="K359" s="280">
        <v>1226.95</v>
      </c>
      <c r="L359" s="280">
        <v>1202</v>
      </c>
      <c r="M359" s="280">
        <v>0.24886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2307.65</v>
      </c>
      <c r="D360" s="281">
        <v>2303.3666666666663</v>
      </c>
      <c r="E360" s="281">
        <v>2286.7333333333327</v>
      </c>
      <c r="F360" s="281">
        <v>2265.8166666666662</v>
      </c>
      <c r="G360" s="281">
        <v>2249.1833333333325</v>
      </c>
      <c r="H360" s="281">
        <v>2324.2833333333328</v>
      </c>
      <c r="I360" s="281">
        <v>2340.916666666667</v>
      </c>
      <c r="J360" s="281">
        <v>2361.833333333333</v>
      </c>
      <c r="K360" s="280">
        <v>2320</v>
      </c>
      <c r="L360" s="280">
        <v>2282.4499999999998</v>
      </c>
      <c r="M360" s="280">
        <v>2.6807699999999999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1660.05</v>
      </c>
      <c r="D361" s="281">
        <v>1665.0166666666667</v>
      </c>
      <c r="E361" s="281">
        <v>1650.0333333333333</v>
      </c>
      <c r="F361" s="281">
        <v>1640.0166666666667</v>
      </c>
      <c r="G361" s="281">
        <v>1625.0333333333333</v>
      </c>
      <c r="H361" s="281">
        <v>1675.0333333333333</v>
      </c>
      <c r="I361" s="281">
        <v>1690.0166666666664</v>
      </c>
      <c r="J361" s="281">
        <v>1700.0333333333333</v>
      </c>
      <c r="K361" s="280">
        <v>1680</v>
      </c>
      <c r="L361" s="280">
        <v>1655</v>
      </c>
      <c r="M361" s="280">
        <v>2.5062700000000002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735.35</v>
      </c>
      <c r="D362" s="281">
        <v>736.40000000000009</v>
      </c>
      <c r="E362" s="281">
        <v>730.35000000000014</v>
      </c>
      <c r="F362" s="281">
        <v>725.35</v>
      </c>
      <c r="G362" s="281">
        <v>719.30000000000007</v>
      </c>
      <c r="H362" s="281">
        <v>741.4000000000002</v>
      </c>
      <c r="I362" s="281">
        <v>747.45000000000016</v>
      </c>
      <c r="J362" s="281">
        <v>752.45000000000027</v>
      </c>
      <c r="K362" s="280">
        <v>742.45</v>
      </c>
      <c r="L362" s="280">
        <v>731.4</v>
      </c>
      <c r="M362" s="280">
        <v>7.6939999999999995E-2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2156.5500000000002</v>
      </c>
      <c r="D363" s="281">
        <v>2142.1833333333334</v>
      </c>
      <c r="E363" s="281">
        <v>2118.3666666666668</v>
      </c>
      <c r="F363" s="281">
        <v>2080.1833333333334</v>
      </c>
      <c r="G363" s="281">
        <v>2056.3666666666668</v>
      </c>
      <c r="H363" s="281">
        <v>2180.3666666666668</v>
      </c>
      <c r="I363" s="281">
        <v>2204.1833333333334</v>
      </c>
      <c r="J363" s="281">
        <v>2242.3666666666668</v>
      </c>
      <c r="K363" s="280">
        <v>2166</v>
      </c>
      <c r="L363" s="280">
        <v>2104</v>
      </c>
      <c r="M363" s="280">
        <v>5.18757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2151.8000000000002</v>
      </c>
      <c r="D364" s="281">
        <v>2189.9166666666665</v>
      </c>
      <c r="E364" s="281">
        <v>2096.9833333333331</v>
      </c>
      <c r="F364" s="281">
        <v>2042.1666666666665</v>
      </c>
      <c r="G364" s="281">
        <v>1949.2333333333331</v>
      </c>
      <c r="H364" s="281">
        <v>2244.7333333333331</v>
      </c>
      <c r="I364" s="281">
        <v>2337.6666666666665</v>
      </c>
      <c r="J364" s="281">
        <v>2392.4833333333331</v>
      </c>
      <c r="K364" s="280">
        <v>2282.85</v>
      </c>
      <c r="L364" s="280">
        <v>2135.1</v>
      </c>
      <c r="M364" s="280">
        <v>2.3301699999999999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248.55</v>
      </c>
      <c r="D365" s="281">
        <v>245.53333333333333</v>
      </c>
      <c r="E365" s="281">
        <v>241.16666666666666</v>
      </c>
      <c r="F365" s="281">
        <v>233.78333333333333</v>
      </c>
      <c r="G365" s="281">
        <v>229.41666666666666</v>
      </c>
      <c r="H365" s="281">
        <v>252.91666666666666</v>
      </c>
      <c r="I365" s="281">
        <v>257.2833333333333</v>
      </c>
      <c r="J365" s="281">
        <v>264.66666666666663</v>
      </c>
      <c r="K365" s="280">
        <v>249.9</v>
      </c>
      <c r="L365" s="280">
        <v>238.15</v>
      </c>
      <c r="M365" s="280">
        <v>27.165700000000001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107.4</v>
      </c>
      <c r="D366" s="281">
        <v>107.43333333333332</v>
      </c>
      <c r="E366" s="281">
        <v>106.31666666666665</v>
      </c>
      <c r="F366" s="281">
        <v>105.23333333333332</v>
      </c>
      <c r="G366" s="281">
        <v>104.11666666666665</v>
      </c>
      <c r="H366" s="281">
        <v>108.51666666666665</v>
      </c>
      <c r="I366" s="281">
        <v>109.63333333333333</v>
      </c>
      <c r="J366" s="281">
        <v>110.71666666666665</v>
      </c>
      <c r="K366" s="280">
        <v>108.55</v>
      </c>
      <c r="L366" s="280">
        <v>106.35</v>
      </c>
      <c r="M366" s="280">
        <v>13.519640000000001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209.3</v>
      </c>
      <c r="D367" s="281">
        <v>211.70000000000002</v>
      </c>
      <c r="E367" s="281">
        <v>206.40000000000003</v>
      </c>
      <c r="F367" s="281">
        <v>203.50000000000003</v>
      </c>
      <c r="G367" s="281">
        <v>198.20000000000005</v>
      </c>
      <c r="H367" s="281">
        <v>214.60000000000002</v>
      </c>
      <c r="I367" s="281">
        <v>219.90000000000003</v>
      </c>
      <c r="J367" s="281">
        <v>222.8</v>
      </c>
      <c r="K367" s="280">
        <v>217</v>
      </c>
      <c r="L367" s="280">
        <v>208.8</v>
      </c>
      <c r="M367" s="280">
        <v>165.5061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381.25</v>
      </c>
      <c r="D368" s="281">
        <v>378.93333333333334</v>
      </c>
      <c r="E368" s="281">
        <v>373.86666666666667</v>
      </c>
      <c r="F368" s="281">
        <v>366.48333333333335</v>
      </c>
      <c r="G368" s="281">
        <v>361.41666666666669</v>
      </c>
      <c r="H368" s="281">
        <v>386.31666666666666</v>
      </c>
      <c r="I368" s="281">
        <v>391.38333333333338</v>
      </c>
      <c r="J368" s="281">
        <v>398.76666666666665</v>
      </c>
      <c r="K368" s="280">
        <v>384</v>
      </c>
      <c r="L368" s="280">
        <v>371.55</v>
      </c>
      <c r="M368" s="280">
        <v>3.68988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429.3</v>
      </c>
      <c r="D369" s="281">
        <v>431.56666666666666</v>
      </c>
      <c r="E369" s="281">
        <v>424.43333333333334</v>
      </c>
      <c r="F369" s="281">
        <v>419.56666666666666</v>
      </c>
      <c r="G369" s="281">
        <v>412.43333333333334</v>
      </c>
      <c r="H369" s="281">
        <v>436.43333333333334</v>
      </c>
      <c r="I369" s="281">
        <v>443.56666666666666</v>
      </c>
      <c r="J369" s="281">
        <v>448.43333333333334</v>
      </c>
      <c r="K369" s="280">
        <v>438.7</v>
      </c>
      <c r="L369" s="280">
        <v>426.7</v>
      </c>
      <c r="M369" s="280">
        <v>3.54914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597.20000000000005</v>
      </c>
      <c r="D370" s="281">
        <v>596.26666666666677</v>
      </c>
      <c r="E370" s="281">
        <v>592.83333333333348</v>
      </c>
      <c r="F370" s="281">
        <v>588.4666666666667</v>
      </c>
      <c r="G370" s="281">
        <v>585.03333333333342</v>
      </c>
      <c r="H370" s="281">
        <v>600.63333333333355</v>
      </c>
      <c r="I370" s="281">
        <v>604.06666666666672</v>
      </c>
      <c r="J370" s="281">
        <v>608.43333333333362</v>
      </c>
      <c r="K370" s="280">
        <v>599.70000000000005</v>
      </c>
      <c r="L370" s="280">
        <v>591.9</v>
      </c>
      <c r="M370" s="280">
        <v>1.5879300000000001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109.9</v>
      </c>
      <c r="D371" s="281">
        <v>109.13333333333334</v>
      </c>
      <c r="E371" s="281">
        <v>106.81666666666668</v>
      </c>
      <c r="F371" s="281">
        <v>103.73333333333333</v>
      </c>
      <c r="G371" s="281">
        <v>101.41666666666667</v>
      </c>
      <c r="H371" s="281">
        <v>112.21666666666668</v>
      </c>
      <c r="I371" s="281">
        <v>114.53333333333335</v>
      </c>
      <c r="J371" s="281">
        <v>117.61666666666669</v>
      </c>
      <c r="K371" s="280">
        <v>111.45</v>
      </c>
      <c r="L371" s="280">
        <v>106.05</v>
      </c>
      <c r="M371" s="280">
        <v>1.31517</v>
      </c>
      <c r="N371" s="1"/>
      <c r="O371" s="1"/>
    </row>
    <row r="372" spans="1:15" ht="12.75" customHeight="1">
      <c r="A372" s="30">
        <v>362</v>
      </c>
      <c r="B372" s="290" t="s">
        <v>873</v>
      </c>
      <c r="C372" s="280">
        <v>1093.8499999999999</v>
      </c>
      <c r="D372" s="281">
        <v>1103.7833333333333</v>
      </c>
      <c r="E372" s="281">
        <v>1080.7166666666667</v>
      </c>
      <c r="F372" s="281">
        <v>1067.5833333333335</v>
      </c>
      <c r="G372" s="281">
        <v>1044.5166666666669</v>
      </c>
      <c r="H372" s="281">
        <v>1116.9166666666665</v>
      </c>
      <c r="I372" s="281">
        <v>1139.9833333333331</v>
      </c>
      <c r="J372" s="281">
        <v>1153.1166666666663</v>
      </c>
      <c r="K372" s="280">
        <v>1126.8499999999999</v>
      </c>
      <c r="L372" s="280">
        <v>1090.6500000000001</v>
      </c>
      <c r="M372" s="280">
        <v>0.10779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4215.5</v>
      </c>
      <c r="D373" s="281">
        <v>4226.333333333333</v>
      </c>
      <c r="E373" s="281">
        <v>4190.1666666666661</v>
      </c>
      <c r="F373" s="281">
        <v>4164.833333333333</v>
      </c>
      <c r="G373" s="281">
        <v>4128.6666666666661</v>
      </c>
      <c r="H373" s="281">
        <v>4251.6666666666661</v>
      </c>
      <c r="I373" s="281">
        <v>4287.8333333333321</v>
      </c>
      <c r="J373" s="281">
        <v>4313.1666666666661</v>
      </c>
      <c r="K373" s="280">
        <v>4262.5</v>
      </c>
      <c r="L373" s="280">
        <v>4201</v>
      </c>
      <c r="M373" s="280">
        <v>1.4999999999999999E-2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14004.6</v>
      </c>
      <c r="D374" s="281">
        <v>13956.550000000001</v>
      </c>
      <c r="E374" s="281">
        <v>13853.150000000001</v>
      </c>
      <c r="F374" s="281">
        <v>13701.7</v>
      </c>
      <c r="G374" s="281">
        <v>13598.300000000001</v>
      </c>
      <c r="H374" s="281">
        <v>14108.000000000002</v>
      </c>
      <c r="I374" s="281">
        <v>14211.4</v>
      </c>
      <c r="J374" s="281">
        <v>14362.850000000002</v>
      </c>
      <c r="K374" s="280">
        <v>14059.95</v>
      </c>
      <c r="L374" s="280">
        <v>13805.1</v>
      </c>
      <c r="M374" s="280">
        <v>4.4839999999999998E-2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30.3</v>
      </c>
      <c r="D375" s="281">
        <v>30.3</v>
      </c>
      <c r="E375" s="281">
        <v>30.05</v>
      </c>
      <c r="F375" s="281">
        <v>29.8</v>
      </c>
      <c r="G375" s="281">
        <v>29.55</v>
      </c>
      <c r="H375" s="281">
        <v>30.55</v>
      </c>
      <c r="I375" s="281">
        <v>30.8</v>
      </c>
      <c r="J375" s="281">
        <v>31.05</v>
      </c>
      <c r="K375" s="280">
        <v>30.55</v>
      </c>
      <c r="L375" s="280">
        <v>30.05</v>
      </c>
      <c r="M375" s="280">
        <v>120.66316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588.15</v>
      </c>
      <c r="D376" s="281">
        <v>583.2166666666667</v>
      </c>
      <c r="E376" s="281">
        <v>574.43333333333339</v>
      </c>
      <c r="F376" s="281">
        <v>560.7166666666667</v>
      </c>
      <c r="G376" s="281">
        <v>551.93333333333339</v>
      </c>
      <c r="H376" s="281">
        <v>596.93333333333339</v>
      </c>
      <c r="I376" s="281">
        <v>605.7166666666667</v>
      </c>
      <c r="J376" s="281">
        <v>619.43333333333339</v>
      </c>
      <c r="K376" s="280">
        <v>592</v>
      </c>
      <c r="L376" s="280">
        <v>569.5</v>
      </c>
      <c r="M376" s="280">
        <v>1.2155400000000001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81.900000000000006</v>
      </c>
      <c r="D377" s="281">
        <v>82</v>
      </c>
      <c r="E377" s="281">
        <v>80.7</v>
      </c>
      <c r="F377" s="281">
        <v>79.5</v>
      </c>
      <c r="G377" s="281">
        <v>78.2</v>
      </c>
      <c r="H377" s="281">
        <v>83.2</v>
      </c>
      <c r="I377" s="281">
        <v>84.500000000000014</v>
      </c>
      <c r="J377" s="281">
        <v>85.7</v>
      </c>
      <c r="K377" s="280">
        <v>83.3</v>
      </c>
      <c r="L377" s="280">
        <v>80.8</v>
      </c>
      <c r="M377" s="280">
        <v>119.70236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121.6</v>
      </c>
      <c r="D378" s="281">
        <v>121.18333333333332</v>
      </c>
      <c r="E378" s="281">
        <v>120.51666666666665</v>
      </c>
      <c r="F378" s="281">
        <v>119.43333333333332</v>
      </c>
      <c r="G378" s="281">
        <v>118.76666666666665</v>
      </c>
      <c r="H378" s="281">
        <v>122.26666666666665</v>
      </c>
      <c r="I378" s="281">
        <v>122.93333333333331</v>
      </c>
      <c r="J378" s="281">
        <v>124.01666666666665</v>
      </c>
      <c r="K378" s="280">
        <v>121.85</v>
      </c>
      <c r="L378" s="280">
        <v>120.1</v>
      </c>
      <c r="M378" s="280">
        <v>18.228359999999999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543.15</v>
      </c>
      <c r="D379" s="281">
        <v>544.05000000000007</v>
      </c>
      <c r="E379" s="281">
        <v>533.10000000000014</v>
      </c>
      <c r="F379" s="281">
        <v>523.05000000000007</v>
      </c>
      <c r="G379" s="281">
        <v>512.10000000000014</v>
      </c>
      <c r="H379" s="281">
        <v>554.10000000000014</v>
      </c>
      <c r="I379" s="281">
        <v>565.05000000000018</v>
      </c>
      <c r="J379" s="281">
        <v>575.10000000000014</v>
      </c>
      <c r="K379" s="280">
        <v>555</v>
      </c>
      <c r="L379" s="280">
        <v>534</v>
      </c>
      <c r="M379" s="280">
        <v>0.98873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235.05</v>
      </c>
      <c r="D380" s="281">
        <v>234.76666666666665</v>
      </c>
      <c r="E380" s="281">
        <v>232.5333333333333</v>
      </c>
      <c r="F380" s="281">
        <v>230.01666666666665</v>
      </c>
      <c r="G380" s="281">
        <v>227.7833333333333</v>
      </c>
      <c r="H380" s="281">
        <v>237.2833333333333</v>
      </c>
      <c r="I380" s="281">
        <v>239.51666666666665</v>
      </c>
      <c r="J380" s="281">
        <v>242.0333333333333</v>
      </c>
      <c r="K380" s="280">
        <v>237</v>
      </c>
      <c r="L380" s="280">
        <v>232.25</v>
      </c>
      <c r="M380" s="280">
        <v>3.3882400000000001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912.95</v>
      </c>
      <c r="D381" s="281">
        <v>912.75</v>
      </c>
      <c r="E381" s="281">
        <v>901.5</v>
      </c>
      <c r="F381" s="281">
        <v>890.05</v>
      </c>
      <c r="G381" s="281">
        <v>878.8</v>
      </c>
      <c r="H381" s="281">
        <v>924.2</v>
      </c>
      <c r="I381" s="281">
        <v>935.45</v>
      </c>
      <c r="J381" s="281">
        <v>946.90000000000009</v>
      </c>
      <c r="K381" s="280">
        <v>924</v>
      </c>
      <c r="L381" s="280">
        <v>901.3</v>
      </c>
      <c r="M381" s="280">
        <v>1.47163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30.5</v>
      </c>
      <c r="D382" s="281">
        <v>30.55</v>
      </c>
      <c r="E382" s="281">
        <v>30.200000000000003</v>
      </c>
      <c r="F382" s="281">
        <v>29.900000000000002</v>
      </c>
      <c r="G382" s="281">
        <v>29.550000000000004</v>
      </c>
      <c r="H382" s="281">
        <v>30.85</v>
      </c>
      <c r="I382" s="281">
        <v>31.200000000000003</v>
      </c>
      <c r="J382" s="281">
        <v>31.5</v>
      </c>
      <c r="K382" s="280">
        <v>30.9</v>
      </c>
      <c r="L382" s="280">
        <v>30.25</v>
      </c>
      <c r="M382" s="280">
        <v>7.8865800000000004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93.6</v>
      </c>
      <c r="D383" s="281">
        <v>93.666666666666671</v>
      </c>
      <c r="E383" s="281">
        <v>92.933333333333337</v>
      </c>
      <c r="F383" s="281">
        <v>92.266666666666666</v>
      </c>
      <c r="G383" s="281">
        <v>91.533333333333331</v>
      </c>
      <c r="H383" s="281">
        <v>94.333333333333343</v>
      </c>
      <c r="I383" s="281">
        <v>95.066666666666663</v>
      </c>
      <c r="J383" s="281">
        <v>95.733333333333348</v>
      </c>
      <c r="K383" s="280">
        <v>94.4</v>
      </c>
      <c r="L383" s="280">
        <v>93</v>
      </c>
      <c r="M383" s="280">
        <v>1.2142999999999999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144.80000000000001</v>
      </c>
      <c r="D384" s="281">
        <v>144.28333333333333</v>
      </c>
      <c r="E384" s="281">
        <v>142.61666666666667</v>
      </c>
      <c r="F384" s="281">
        <v>140.43333333333334</v>
      </c>
      <c r="G384" s="281">
        <v>138.76666666666668</v>
      </c>
      <c r="H384" s="281">
        <v>146.46666666666667</v>
      </c>
      <c r="I384" s="281">
        <v>148.13333333333335</v>
      </c>
      <c r="J384" s="281">
        <v>150.31666666666666</v>
      </c>
      <c r="K384" s="280">
        <v>145.94999999999999</v>
      </c>
      <c r="L384" s="280">
        <v>142.1</v>
      </c>
      <c r="M384" s="280">
        <v>7.9527099999999997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589.85</v>
      </c>
      <c r="D385" s="281">
        <v>591.9</v>
      </c>
      <c r="E385" s="281">
        <v>581.04999999999995</v>
      </c>
      <c r="F385" s="281">
        <v>572.25</v>
      </c>
      <c r="G385" s="281">
        <v>561.4</v>
      </c>
      <c r="H385" s="281">
        <v>600.69999999999993</v>
      </c>
      <c r="I385" s="281">
        <v>611.55000000000007</v>
      </c>
      <c r="J385" s="281">
        <v>620.34999999999991</v>
      </c>
      <c r="K385" s="280">
        <v>602.75</v>
      </c>
      <c r="L385" s="280">
        <v>583.1</v>
      </c>
      <c r="M385" s="280">
        <v>1.01156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196.75</v>
      </c>
      <c r="D386" s="281">
        <v>197.20000000000002</v>
      </c>
      <c r="E386" s="281">
        <v>195.60000000000002</v>
      </c>
      <c r="F386" s="281">
        <v>194.45000000000002</v>
      </c>
      <c r="G386" s="281">
        <v>192.85000000000002</v>
      </c>
      <c r="H386" s="281">
        <v>198.35000000000002</v>
      </c>
      <c r="I386" s="281">
        <v>199.95</v>
      </c>
      <c r="J386" s="281">
        <v>201.10000000000002</v>
      </c>
      <c r="K386" s="280">
        <v>198.8</v>
      </c>
      <c r="L386" s="280">
        <v>196.05</v>
      </c>
      <c r="M386" s="280">
        <v>1.11215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82.35</v>
      </c>
      <c r="D387" s="281">
        <v>81.833333333333329</v>
      </c>
      <c r="E387" s="281">
        <v>80.916666666666657</v>
      </c>
      <c r="F387" s="281">
        <v>79.483333333333334</v>
      </c>
      <c r="G387" s="281">
        <v>78.566666666666663</v>
      </c>
      <c r="H387" s="281">
        <v>83.266666666666652</v>
      </c>
      <c r="I387" s="281">
        <v>84.183333333333309</v>
      </c>
      <c r="J387" s="281">
        <v>85.616666666666646</v>
      </c>
      <c r="K387" s="280">
        <v>82.75</v>
      </c>
      <c r="L387" s="280">
        <v>80.400000000000006</v>
      </c>
      <c r="M387" s="280">
        <v>12.826700000000001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1736.8</v>
      </c>
      <c r="D388" s="281">
        <v>1742.4333333333334</v>
      </c>
      <c r="E388" s="281">
        <v>1704.5666666666668</v>
      </c>
      <c r="F388" s="281">
        <v>1672.3333333333335</v>
      </c>
      <c r="G388" s="281">
        <v>1634.4666666666669</v>
      </c>
      <c r="H388" s="281">
        <v>1774.6666666666667</v>
      </c>
      <c r="I388" s="281">
        <v>1812.5333333333335</v>
      </c>
      <c r="J388" s="281">
        <v>1844.7666666666667</v>
      </c>
      <c r="K388" s="280">
        <v>1780.3</v>
      </c>
      <c r="L388" s="280">
        <v>1710.2</v>
      </c>
      <c r="M388" s="280">
        <v>0.15662999999999999</v>
      </c>
      <c r="N388" s="1"/>
      <c r="O388" s="1"/>
    </row>
    <row r="389" spans="1:15" ht="12.75" customHeight="1">
      <c r="A389" s="30">
        <v>379</v>
      </c>
      <c r="B389" s="290" t="s">
        <v>874</v>
      </c>
      <c r="C389" s="280">
        <v>41.55</v>
      </c>
      <c r="D389" s="281">
        <v>41.766666666666666</v>
      </c>
      <c r="E389" s="281">
        <v>40.983333333333334</v>
      </c>
      <c r="F389" s="281">
        <v>40.416666666666671</v>
      </c>
      <c r="G389" s="281">
        <v>39.63333333333334</v>
      </c>
      <c r="H389" s="281">
        <v>42.333333333333329</v>
      </c>
      <c r="I389" s="281">
        <v>43.11666666666666</v>
      </c>
      <c r="J389" s="281">
        <v>43.683333333333323</v>
      </c>
      <c r="K389" s="280">
        <v>42.55</v>
      </c>
      <c r="L389" s="280">
        <v>41.2</v>
      </c>
      <c r="M389" s="280">
        <v>4.1253900000000003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122.25</v>
      </c>
      <c r="D390" s="281">
        <v>122.21666666666665</v>
      </c>
      <c r="E390" s="281">
        <v>120.83333333333331</v>
      </c>
      <c r="F390" s="281">
        <v>119.41666666666666</v>
      </c>
      <c r="G390" s="281">
        <v>118.03333333333332</v>
      </c>
      <c r="H390" s="281">
        <v>123.63333333333331</v>
      </c>
      <c r="I390" s="281">
        <v>125.01666666666667</v>
      </c>
      <c r="J390" s="281">
        <v>126.43333333333331</v>
      </c>
      <c r="K390" s="280">
        <v>123.6</v>
      </c>
      <c r="L390" s="280">
        <v>120.8</v>
      </c>
      <c r="M390" s="280">
        <v>12.7126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984.8</v>
      </c>
      <c r="D391" s="281">
        <v>987.06666666666661</v>
      </c>
      <c r="E391" s="281">
        <v>979.73333333333323</v>
      </c>
      <c r="F391" s="281">
        <v>974.66666666666663</v>
      </c>
      <c r="G391" s="281">
        <v>967.33333333333326</v>
      </c>
      <c r="H391" s="281">
        <v>992.13333333333321</v>
      </c>
      <c r="I391" s="281">
        <v>999.4666666666667</v>
      </c>
      <c r="J391" s="281">
        <v>1004.5333333333332</v>
      </c>
      <c r="K391" s="280">
        <v>994.4</v>
      </c>
      <c r="L391" s="280">
        <v>982</v>
      </c>
      <c r="M391" s="280">
        <v>0.45138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2401.8000000000002</v>
      </c>
      <c r="D392" s="281">
        <v>2399.9666666666667</v>
      </c>
      <c r="E392" s="281">
        <v>2384.9333333333334</v>
      </c>
      <c r="F392" s="281">
        <v>2368.0666666666666</v>
      </c>
      <c r="G392" s="281">
        <v>2353.0333333333333</v>
      </c>
      <c r="H392" s="281">
        <v>2416.8333333333335</v>
      </c>
      <c r="I392" s="281">
        <v>2431.8666666666672</v>
      </c>
      <c r="J392" s="281">
        <v>2448.7333333333336</v>
      </c>
      <c r="K392" s="280">
        <v>2415</v>
      </c>
      <c r="L392" s="280">
        <v>2383.1</v>
      </c>
      <c r="M392" s="280">
        <v>44.318800000000003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114.05</v>
      </c>
      <c r="D393" s="281">
        <v>114.35000000000001</v>
      </c>
      <c r="E393" s="281">
        <v>112.70000000000002</v>
      </c>
      <c r="F393" s="281">
        <v>111.35000000000001</v>
      </c>
      <c r="G393" s="281">
        <v>109.70000000000002</v>
      </c>
      <c r="H393" s="281">
        <v>115.70000000000002</v>
      </c>
      <c r="I393" s="281">
        <v>117.35000000000002</v>
      </c>
      <c r="J393" s="281">
        <v>118.70000000000002</v>
      </c>
      <c r="K393" s="280">
        <v>116</v>
      </c>
      <c r="L393" s="280">
        <v>113</v>
      </c>
      <c r="M393" s="280">
        <v>6.1055299999999999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849.8</v>
      </c>
      <c r="D394" s="281">
        <v>850.76666666666677</v>
      </c>
      <c r="E394" s="281">
        <v>845.43333333333351</v>
      </c>
      <c r="F394" s="281">
        <v>841.06666666666672</v>
      </c>
      <c r="G394" s="281">
        <v>835.73333333333346</v>
      </c>
      <c r="H394" s="281">
        <v>855.13333333333355</v>
      </c>
      <c r="I394" s="281">
        <v>860.46666666666681</v>
      </c>
      <c r="J394" s="281">
        <v>864.8333333333336</v>
      </c>
      <c r="K394" s="280">
        <v>856.1</v>
      </c>
      <c r="L394" s="280">
        <v>846.4</v>
      </c>
      <c r="M394" s="280">
        <v>0.18945999999999999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1304.8499999999999</v>
      </c>
      <c r="D395" s="281">
        <v>1305.6166666666666</v>
      </c>
      <c r="E395" s="281">
        <v>1290.2333333333331</v>
      </c>
      <c r="F395" s="281">
        <v>1275.6166666666666</v>
      </c>
      <c r="G395" s="281">
        <v>1260.2333333333331</v>
      </c>
      <c r="H395" s="281">
        <v>1320.2333333333331</v>
      </c>
      <c r="I395" s="281">
        <v>1335.6166666666668</v>
      </c>
      <c r="J395" s="281">
        <v>1350.2333333333331</v>
      </c>
      <c r="K395" s="280">
        <v>1321</v>
      </c>
      <c r="L395" s="280">
        <v>1291</v>
      </c>
      <c r="M395" s="280">
        <v>1.56749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835.3</v>
      </c>
      <c r="D396" s="281">
        <v>839.78333333333342</v>
      </c>
      <c r="E396" s="281">
        <v>829.21666666666681</v>
      </c>
      <c r="F396" s="281">
        <v>823.13333333333344</v>
      </c>
      <c r="G396" s="281">
        <v>812.56666666666683</v>
      </c>
      <c r="H396" s="281">
        <v>845.86666666666679</v>
      </c>
      <c r="I396" s="281">
        <v>856.43333333333339</v>
      </c>
      <c r="J396" s="281">
        <v>862.51666666666677</v>
      </c>
      <c r="K396" s="280">
        <v>850.35</v>
      </c>
      <c r="L396" s="280">
        <v>833.7</v>
      </c>
      <c r="M396" s="280">
        <v>6.73001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1155.45</v>
      </c>
      <c r="D397" s="281">
        <v>1150.1333333333334</v>
      </c>
      <c r="E397" s="281">
        <v>1142.166666666667</v>
      </c>
      <c r="F397" s="281">
        <v>1128.8833333333334</v>
      </c>
      <c r="G397" s="281">
        <v>1120.916666666667</v>
      </c>
      <c r="H397" s="281">
        <v>1163.416666666667</v>
      </c>
      <c r="I397" s="281">
        <v>1171.3833333333337</v>
      </c>
      <c r="J397" s="281">
        <v>1184.666666666667</v>
      </c>
      <c r="K397" s="280">
        <v>1158.0999999999999</v>
      </c>
      <c r="L397" s="280">
        <v>1136.8499999999999</v>
      </c>
      <c r="M397" s="280">
        <v>5.9117100000000002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449.55</v>
      </c>
      <c r="D398" s="281">
        <v>450.18333333333334</v>
      </c>
      <c r="E398" s="281">
        <v>447.36666666666667</v>
      </c>
      <c r="F398" s="281">
        <v>445.18333333333334</v>
      </c>
      <c r="G398" s="281">
        <v>442.36666666666667</v>
      </c>
      <c r="H398" s="281">
        <v>452.36666666666667</v>
      </c>
      <c r="I398" s="281">
        <v>455.18333333333339</v>
      </c>
      <c r="J398" s="281">
        <v>457.36666666666667</v>
      </c>
      <c r="K398" s="280">
        <v>453</v>
      </c>
      <c r="L398" s="280">
        <v>448</v>
      </c>
      <c r="M398" s="280">
        <v>0.11776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29.25</v>
      </c>
      <c r="D399" s="281">
        <v>29</v>
      </c>
      <c r="E399" s="281">
        <v>28.45</v>
      </c>
      <c r="F399" s="281">
        <v>27.65</v>
      </c>
      <c r="G399" s="281">
        <v>27.099999999999998</v>
      </c>
      <c r="H399" s="281">
        <v>29.8</v>
      </c>
      <c r="I399" s="281">
        <v>30.349999999999998</v>
      </c>
      <c r="J399" s="281">
        <v>31.150000000000002</v>
      </c>
      <c r="K399" s="280">
        <v>29.55</v>
      </c>
      <c r="L399" s="280">
        <v>28.2</v>
      </c>
      <c r="M399" s="280">
        <v>28.120339999999999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3728.4</v>
      </c>
      <c r="D400" s="281">
        <v>3730.7333333333336</v>
      </c>
      <c r="E400" s="281">
        <v>3698.7166666666672</v>
      </c>
      <c r="F400" s="281">
        <v>3669.0333333333338</v>
      </c>
      <c r="G400" s="281">
        <v>3637.0166666666673</v>
      </c>
      <c r="H400" s="281">
        <v>3760.416666666667</v>
      </c>
      <c r="I400" s="281">
        <v>3792.4333333333334</v>
      </c>
      <c r="J400" s="281">
        <v>3822.1166666666668</v>
      </c>
      <c r="K400" s="280">
        <v>3762.75</v>
      </c>
      <c r="L400" s="280">
        <v>3701.05</v>
      </c>
      <c r="M400" s="280">
        <v>1.3571500000000001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2261.4499999999998</v>
      </c>
      <c r="D401" s="281">
        <v>2248.1333333333332</v>
      </c>
      <c r="E401" s="281">
        <v>2228.3166666666666</v>
      </c>
      <c r="F401" s="281">
        <v>2195.1833333333334</v>
      </c>
      <c r="G401" s="281">
        <v>2175.3666666666668</v>
      </c>
      <c r="H401" s="281">
        <v>2281.2666666666664</v>
      </c>
      <c r="I401" s="281">
        <v>2301.083333333333</v>
      </c>
      <c r="J401" s="281">
        <v>2334.2166666666662</v>
      </c>
      <c r="K401" s="280">
        <v>2267.9499999999998</v>
      </c>
      <c r="L401" s="280">
        <v>2215</v>
      </c>
      <c r="M401" s="280">
        <v>4.5759100000000004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6621</v>
      </c>
      <c r="D402" s="281">
        <v>6636.3833333333341</v>
      </c>
      <c r="E402" s="281">
        <v>6578.8166666666684</v>
      </c>
      <c r="F402" s="281">
        <v>6536.6333333333341</v>
      </c>
      <c r="G402" s="281">
        <v>6479.0666666666684</v>
      </c>
      <c r="H402" s="281">
        <v>6678.5666666666684</v>
      </c>
      <c r="I402" s="281">
        <v>6736.1333333333341</v>
      </c>
      <c r="J402" s="281">
        <v>6778.3166666666684</v>
      </c>
      <c r="K402" s="280">
        <v>6693.95</v>
      </c>
      <c r="L402" s="280">
        <v>6594.2</v>
      </c>
      <c r="M402" s="280">
        <v>0.20695</v>
      </c>
      <c r="N402" s="1"/>
      <c r="O402" s="1"/>
    </row>
    <row r="403" spans="1:15" ht="12.75" customHeight="1">
      <c r="A403" s="30">
        <v>393</v>
      </c>
      <c r="B403" s="290" t="s">
        <v>875</v>
      </c>
      <c r="C403" s="280">
        <v>1100.5999999999999</v>
      </c>
      <c r="D403" s="281">
        <v>1099.1000000000001</v>
      </c>
      <c r="E403" s="281">
        <v>1091.5000000000002</v>
      </c>
      <c r="F403" s="281">
        <v>1082.4000000000001</v>
      </c>
      <c r="G403" s="281">
        <v>1074.8000000000002</v>
      </c>
      <c r="H403" s="281">
        <v>1108.2000000000003</v>
      </c>
      <c r="I403" s="281">
        <v>1115.8000000000002</v>
      </c>
      <c r="J403" s="281">
        <v>1124.9000000000003</v>
      </c>
      <c r="K403" s="280">
        <v>1106.7</v>
      </c>
      <c r="L403" s="280">
        <v>1090</v>
      </c>
      <c r="M403" s="280">
        <v>1.3048900000000001</v>
      </c>
      <c r="N403" s="1"/>
      <c r="O403" s="1"/>
    </row>
    <row r="404" spans="1:15" ht="12.75" customHeight="1">
      <c r="A404" s="30">
        <v>394</v>
      </c>
      <c r="B404" s="290" t="s">
        <v>876</v>
      </c>
      <c r="C404" s="280">
        <v>407</v>
      </c>
      <c r="D404" s="281">
        <v>404</v>
      </c>
      <c r="E404" s="281">
        <v>395.8</v>
      </c>
      <c r="F404" s="281">
        <v>384.6</v>
      </c>
      <c r="G404" s="281">
        <v>376.40000000000003</v>
      </c>
      <c r="H404" s="281">
        <v>415.2</v>
      </c>
      <c r="I404" s="281">
        <v>423.40000000000003</v>
      </c>
      <c r="J404" s="281">
        <v>434.59999999999997</v>
      </c>
      <c r="K404" s="280">
        <v>412.2</v>
      </c>
      <c r="L404" s="280">
        <v>392.8</v>
      </c>
      <c r="M404" s="280">
        <v>2.1335899999999999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2448.25</v>
      </c>
      <c r="D405" s="281">
        <v>2436.9333333333334</v>
      </c>
      <c r="E405" s="281">
        <v>2403.8666666666668</v>
      </c>
      <c r="F405" s="281">
        <v>2359.4833333333336</v>
      </c>
      <c r="G405" s="281">
        <v>2326.416666666667</v>
      </c>
      <c r="H405" s="281">
        <v>2481.3166666666666</v>
      </c>
      <c r="I405" s="281">
        <v>2514.3833333333332</v>
      </c>
      <c r="J405" s="281">
        <v>2558.7666666666664</v>
      </c>
      <c r="K405" s="280">
        <v>2470</v>
      </c>
      <c r="L405" s="280">
        <v>2392.5500000000002</v>
      </c>
      <c r="M405" s="280">
        <v>1.50827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108.8</v>
      </c>
      <c r="D406" s="281">
        <v>106.73333333333333</v>
      </c>
      <c r="E406" s="281">
        <v>103.76666666666667</v>
      </c>
      <c r="F406" s="281">
        <v>98.733333333333334</v>
      </c>
      <c r="G406" s="281">
        <v>95.766666666666666</v>
      </c>
      <c r="H406" s="281">
        <v>111.76666666666667</v>
      </c>
      <c r="I406" s="281">
        <v>114.73333333333333</v>
      </c>
      <c r="J406" s="281">
        <v>119.76666666666667</v>
      </c>
      <c r="K406" s="280">
        <v>109.7</v>
      </c>
      <c r="L406" s="280">
        <v>101.7</v>
      </c>
      <c r="M406" s="280">
        <v>58.839680000000001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2647.4</v>
      </c>
      <c r="D407" s="281">
        <v>2636.3333333333335</v>
      </c>
      <c r="E407" s="281">
        <v>2615.166666666667</v>
      </c>
      <c r="F407" s="281">
        <v>2582.9333333333334</v>
      </c>
      <c r="G407" s="281">
        <v>2561.7666666666669</v>
      </c>
      <c r="H407" s="281">
        <v>2668.5666666666671</v>
      </c>
      <c r="I407" s="281">
        <v>2689.733333333334</v>
      </c>
      <c r="J407" s="281">
        <v>2721.9666666666672</v>
      </c>
      <c r="K407" s="280">
        <v>2657.5</v>
      </c>
      <c r="L407" s="280">
        <v>2604.1</v>
      </c>
      <c r="M407" s="280">
        <v>1.3639999999999999E-2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415.45</v>
      </c>
      <c r="D408" s="281">
        <v>415.21666666666664</v>
      </c>
      <c r="E408" s="281">
        <v>411.5333333333333</v>
      </c>
      <c r="F408" s="281">
        <v>407.61666666666667</v>
      </c>
      <c r="G408" s="281">
        <v>403.93333333333334</v>
      </c>
      <c r="H408" s="281">
        <v>419.13333333333327</v>
      </c>
      <c r="I408" s="281">
        <v>422.81666666666655</v>
      </c>
      <c r="J408" s="281">
        <v>426.73333333333323</v>
      </c>
      <c r="K408" s="280">
        <v>418.9</v>
      </c>
      <c r="L408" s="280">
        <v>411.3</v>
      </c>
      <c r="M408" s="280">
        <v>0.43598999999999999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99.95</v>
      </c>
      <c r="D409" s="281">
        <v>100.46666666666668</v>
      </c>
      <c r="E409" s="281">
        <v>99.03333333333336</v>
      </c>
      <c r="F409" s="281">
        <v>98.116666666666674</v>
      </c>
      <c r="G409" s="281">
        <v>96.683333333333351</v>
      </c>
      <c r="H409" s="281">
        <v>101.38333333333337</v>
      </c>
      <c r="I409" s="281">
        <v>102.81666666666668</v>
      </c>
      <c r="J409" s="281">
        <v>103.73333333333338</v>
      </c>
      <c r="K409" s="280">
        <v>101.9</v>
      </c>
      <c r="L409" s="280">
        <v>99.55</v>
      </c>
      <c r="M409" s="280">
        <v>6.0086300000000001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19701.8</v>
      </c>
      <c r="D410" s="281">
        <v>19648.533333333336</v>
      </c>
      <c r="E410" s="281">
        <v>19503.316666666673</v>
      </c>
      <c r="F410" s="281">
        <v>19304.833333333336</v>
      </c>
      <c r="G410" s="281">
        <v>19159.616666666672</v>
      </c>
      <c r="H410" s="281">
        <v>19847.016666666674</v>
      </c>
      <c r="I410" s="281">
        <v>19992.233333333341</v>
      </c>
      <c r="J410" s="281">
        <v>20190.716666666674</v>
      </c>
      <c r="K410" s="280">
        <v>19793.75</v>
      </c>
      <c r="L410" s="280">
        <v>19450.05</v>
      </c>
      <c r="M410" s="280">
        <v>0.19672000000000001</v>
      </c>
      <c r="N410" s="1"/>
      <c r="O410" s="1"/>
    </row>
    <row r="411" spans="1:15" ht="12.75" customHeight="1">
      <c r="A411" s="30">
        <v>401</v>
      </c>
      <c r="B411" s="290" t="s">
        <v>877</v>
      </c>
      <c r="C411" s="280">
        <v>48.3</v>
      </c>
      <c r="D411" s="281">
        <v>47.833333333333336</v>
      </c>
      <c r="E411" s="281">
        <v>47.06666666666667</v>
      </c>
      <c r="F411" s="281">
        <v>45.833333333333336</v>
      </c>
      <c r="G411" s="281">
        <v>45.06666666666667</v>
      </c>
      <c r="H411" s="281">
        <v>49.06666666666667</v>
      </c>
      <c r="I411" s="281">
        <v>49.833333333333336</v>
      </c>
      <c r="J411" s="281">
        <v>51.06666666666667</v>
      </c>
      <c r="K411" s="280">
        <v>48.6</v>
      </c>
      <c r="L411" s="280">
        <v>46.6</v>
      </c>
      <c r="M411" s="280">
        <v>123.18136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1815</v>
      </c>
      <c r="D412" s="281">
        <v>1803.9833333333333</v>
      </c>
      <c r="E412" s="281">
        <v>1788.0166666666667</v>
      </c>
      <c r="F412" s="281">
        <v>1761.0333333333333</v>
      </c>
      <c r="G412" s="281">
        <v>1745.0666666666666</v>
      </c>
      <c r="H412" s="281">
        <v>1830.9666666666667</v>
      </c>
      <c r="I412" s="281">
        <v>1846.9333333333334</v>
      </c>
      <c r="J412" s="281">
        <v>1873.9166666666667</v>
      </c>
      <c r="K412" s="280">
        <v>1819.95</v>
      </c>
      <c r="L412" s="280">
        <v>1777</v>
      </c>
      <c r="M412" s="280">
        <v>0.39147999999999999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1314.65</v>
      </c>
      <c r="D413" s="281">
        <v>1302.8500000000001</v>
      </c>
      <c r="E413" s="281">
        <v>1287.7000000000003</v>
      </c>
      <c r="F413" s="281">
        <v>1260.7500000000002</v>
      </c>
      <c r="G413" s="281">
        <v>1245.6000000000004</v>
      </c>
      <c r="H413" s="281">
        <v>1329.8000000000002</v>
      </c>
      <c r="I413" s="281">
        <v>1344.9500000000003</v>
      </c>
      <c r="J413" s="281">
        <v>1371.9</v>
      </c>
      <c r="K413" s="280">
        <v>1318</v>
      </c>
      <c r="L413" s="280">
        <v>1275.9000000000001</v>
      </c>
      <c r="M413" s="280">
        <v>5.4060899999999998</v>
      </c>
      <c r="N413" s="1"/>
      <c r="O413" s="1"/>
    </row>
    <row r="414" spans="1:15" ht="12.75" customHeight="1">
      <c r="A414" s="30">
        <v>404</v>
      </c>
      <c r="B414" s="290" t="s">
        <v>878</v>
      </c>
      <c r="C414" s="280">
        <v>287.14999999999998</v>
      </c>
      <c r="D414" s="281">
        <v>288.2833333333333</v>
      </c>
      <c r="E414" s="281">
        <v>284.81666666666661</v>
      </c>
      <c r="F414" s="281">
        <v>282.48333333333329</v>
      </c>
      <c r="G414" s="281">
        <v>279.01666666666659</v>
      </c>
      <c r="H414" s="281">
        <v>290.61666666666662</v>
      </c>
      <c r="I414" s="281">
        <v>294.08333333333331</v>
      </c>
      <c r="J414" s="281">
        <v>296.41666666666663</v>
      </c>
      <c r="K414" s="280">
        <v>291.75</v>
      </c>
      <c r="L414" s="280">
        <v>285.95</v>
      </c>
      <c r="M414" s="280">
        <v>0.35820999999999997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2681</v>
      </c>
      <c r="D415" s="281">
        <v>2665.4833333333336</v>
      </c>
      <c r="E415" s="281">
        <v>2642.166666666667</v>
      </c>
      <c r="F415" s="281">
        <v>2603.3333333333335</v>
      </c>
      <c r="G415" s="281">
        <v>2580.0166666666669</v>
      </c>
      <c r="H415" s="281">
        <v>2704.3166666666671</v>
      </c>
      <c r="I415" s="281">
        <v>2727.6333333333337</v>
      </c>
      <c r="J415" s="281">
        <v>2766.4666666666672</v>
      </c>
      <c r="K415" s="280">
        <v>2688.8</v>
      </c>
      <c r="L415" s="280">
        <v>2626.65</v>
      </c>
      <c r="M415" s="280">
        <v>2.4401999999999999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632.20000000000005</v>
      </c>
      <c r="D416" s="281">
        <v>638.98333333333346</v>
      </c>
      <c r="E416" s="281">
        <v>620.3666666666669</v>
      </c>
      <c r="F416" s="281">
        <v>608.53333333333342</v>
      </c>
      <c r="G416" s="281">
        <v>589.91666666666686</v>
      </c>
      <c r="H416" s="281">
        <v>650.81666666666695</v>
      </c>
      <c r="I416" s="281">
        <v>669.43333333333351</v>
      </c>
      <c r="J416" s="281">
        <v>681.26666666666699</v>
      </c>
      <c r="K416" s="280">
        <v>657.6</v>
      </c>
      <c r="L416" s="280">
        <v>627.15</v>
      </c>
      <c r="M416" s="280">
        <v>2.0910600000000001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2645.5</v>
      </c>
      <c r="D417" s="281">
        <v>2646.0499999999997</v>
      </c>
      <c r="E417" s="281">
        <v>2630.4499999999994</v>
      </c>
      <c r="F417" s="281">
        <v>2615.3999999999996</v>
      </c>
      <c r="G417" s="281">
        <v>2599.7999999999993</v>
      </c>
      <c r="H417" s="281">
        <v>2661.0999999999995</v>
      </c>
      <c r="I417" s="281">
        <v>2676.7</v>
      </c>
      <c r="J417" s="281">
        <v>2691.7499999999995</v>
      </c>
      <c r="K417" s="280">
        <v>2661.65</v>
      </c>
      <c r="L417" s="280">
        <v>2631</v>
      </c>
      <c r="M417" s="280">
        <v>8.8709999999999997E-2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355.3</v>
      </c>
      <c r="D418" s="281">
        <v>356.61666666666673</v>
      </c>
      <c r="E418" s="281">
        <v>347.63333333333344</v>
      </c>
      <c r="F418" s="281">
        <v>339.9666666666667</v>
      </c>
      <c r="G418" s="281">
        <v>330.98333333333341</v>
      </c>
      <c r="H418" s="281">
        <v>364.28333333333347</v>
      </c>
      <c r="I418" s="281">
        <v>373.26666666666671</v>
      </c>
      <c r="J418" s="281">
        <v>380.93333333333351</v>
      </c>
      <c r="K418" s="280">
        <v>365.6</v>
      </c>
      <c r="L418" s="280">
        <v>348.95</v>
      </c>
      <c r="M418" s="280">
        <v>0.63031000000000004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570.20000000000005</v>
      </c>
      <c r="D419" s="281">
        <v>571.01666666666677</v>
      </c>
      <c r="E419" s="281">
        <v>565.93333333333351</v>
      </c>
      <c r="F419" s="281">
        <v>561.66666666666674</v>
      </c>
      <c r="G419" s="281">
        <v>556.58333333333348</v>
      </c>
      <c r="H419" s="281">
        <v>575.28333333333353</v>
      </c>
      <c r="I419" s="281">
        <v>580.36666666666679</v>
      </c>
      <c r="J419" s="281">
        <v>584.63333333333355</v>
      </c>
      <c r="K419" s="280">
        <v>576.1</v>
      </c>
      <c r="L419" s="280">
        <v>566.75</v>
      </c>
      <c r="M419" s="280">
        <v>3.8273299999999999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660.3</v>
      </c>
      <c r="D420" s="281">
        <v>661.88333333333333</v>
      </c>
      <c r="E420" s="281">
        <v>653.76666666666665</v>
      </c>
      <c r="F420" s="281">
        <v>647.23333333333335</v>
      </c>
      <c r="G420" s="281">
        <v>639.11666666666667</v>
      </c>
      <c r="H420" s="281">
        <v>668.41666666666663</v>
      </c>
      <c r="I420" s="281">
        <v>676.53333333333319</v>
      </c>
      <c r="J420" s="281">
        <v>683.06666666666661</v>
      </c>
      <c r="K420" s="280">
        <v>670</v>
      </c>
      <c r="L420" s="280">
        <v>655.35</v>
      </c>
      <c r="M420" s="280">
        <v>1.78714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38.1</v>
      </c>
      <c r="D421" s="281">
        <v>38.333333333333336</v>
      </c>
      <c r="E421" s="281">
        <v>37.766666666666673</v>
      </c>
      <c r="F421" s="281">
        <v>37.433333333333337</v>
      </c>
      <c r="G421" s="281">
        <v>36.866666666666674</v>
      </c>
      <c r="H421" s="281">
        <v>38.666666666666671</v>
      </c>
      <c r="I421" s="281">
        <v>39.233333333333334</v>
      </c>
      <c r="J421" s="281">
        <v>39.56666666666667</v>
      </c>
      <c r="K421" s="280">
        <v>38.9</v>
      </c>
      <c r="L421" s="280">
        <v>38</v>
      </c>
      <c r="M421" s="280">
        <v>8.2814499999999995</v>
      </c>
      <c r="N421" s="1"/>
      <c r="O421" s="1"/>
    </row>
    <row r="422" spans="1:15" ht="12.75" customHeight="1">
      <c r="A422" s="30">
        <v>412</v>
      </c>
      <c r="B422" s="290" t="s">
        <v>879</v>
      </c>
      <c r="C422" s="280">
        <v>619.65</v>
      </c>
      <c r="D422" s="281">
        <v>618.61666666666667</v>
      </c>
      <c r="E422" s="281">
        <v>597.43333333333339</v>
      </c>
      <c r="F422" s="281">
        <v>575.2166666666667</v>
      </c>
      <c r="G422" s="281">
        <v>554.03333333333342</v>
      </c>
      <c r="H422" s="281">
        <v>640.83333333333337</v>
      </c>
      <c r="I422" s="281">
        <v>662.01666666666654</v>
      </c>
      <c r="J422" s="281">
        <v>684.23333333333335</v>
      </c>
      <c r="K422" s="280">
        <v>639.79999999999995</v>
      </c>
      <c r="L422" s="280">
        <v>596.4</v>
      </c>
      <c r="M422" s="280">
        <v>24.013950000000001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479.1</v>
      </c>
      <c r="D423" s="281">
        <v>479.40000000000003</v>
      </c>
      <c r="E423" s="281">
        <v>474.40000000000009</v>
      </c>
      <c r="F423" s="281">
        <v>469.70000000000005</v>
      </c>
      <c r="G423" s="281">
        <v>464.7000000000001</v>
      </c>
      <c r="H423" s="281">
        <v>484.10000000000008</v>
      </c>
      <c r="I423" s="281">
        <v>489.09999999999997</v>
      </c>
      <c r="J423" s="281">
        <v>493.80000000000007</v>
      </c>
      <c r="K423" s="280">
        <v>484.4</v>
      </c>
      <c r="L423" s="280">
        <v>474.7</v>
      </c>
      <c r="M423" s="280">
        <v>69.456019999999995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69.349999999999994</v>
      </c>
      <c r="D424" s="281">
        <v>69.399999999999991</v>
      </c>
      <c r="E424" s="281">
        <v>68.499999999999986</v>
      </c>
      <c r="F424" s="281">
        <v>67.649999999999991</v>
      </c>
      <c r="G424" s="281">
        <v>66.749999999999986</v>
      </c>
      <c r="H424" s="281">
        <v>70.249999999999986</v>
      </c>
      <c r="I424" s="281">
        <v>71.149999999999991</v>
      </c>
      <c r="J424" s="281">
        <v>71.999999999999986</v>
      </c>
      <c r="K424" s="280">
        <v>70.3</v>
      </c>
      <c r="L424" s="280">
        <v>68.55</v>
      </c>
      <c r="M424" s="280">
        <v>577.17709000000002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282.3</v>
      </c>
      <c r="D425" s="281">
        <v>284.8</v>
      </c>
      <c r="E425" s="281">
        <v>278.10000000000002</v>
      </c>
      <c r="F425" s="281">
        <v>273.90000000000003</v>
      </c>
      <c r="G425" s="281">
        <v>267.20000000000005</v>
      </c>
      <c r="H425" s="281">
        <v>289</v>
      </c>
      <c r="I425" s="281">
        <v>295.69999999999993</v>
      </c>
      <c r="J425" s="281">
        <v>299.89999999999998</v>
      </c>
      <c r="K425" s="280">
        <v>291.5</v>
      </c>
      <c r="L425" s="280">
        <v>280.60000000000002</v>
      </c>
      <c r="M425" s="280">
        <v>1.37974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141</v>
      </c>
      <c r="D426" s="281">
        <v>141.93333333333334</v>
      </c>
      <c r="E426" s="281">
        <v>139.36666666666667</v>
      </c>
      <c r="F426" s="281">
        <v>137.73333333333335</v>
      </c>
      <c r="G426" s="281">
        <v>135.16666666666669</v>
      </c>
      <c r="H426" s="281">
        <v>143.56666666666666</v>
      </c>
      <c r="I426" s="281">
        <v>146.13333333333333</v>
      </c>
      <c r="J426" s="281">
        <v>147.76666666666665</v>
      </c>
      <c r="K426" s="280">
        <v>144.5</v>
      </c>
      <c r="L426" s="280">
        <v>140.30000000000001</v>
      </c>
      <c r="M426" s="280">
        <v>4.7381700000000002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340</v>
      </c>
      <c r="D427" s="281">
        <v>340.23333333333335</v>
      </c>
      <c r="E427" s="281">
        <v>334.51666666666671</v>
      </c>
      <c r="F427" s="281">
        <v>329.03333333333336</v>
      </c>
      <c r="G427" s="281">
        <v>323.31666666666672</v>
      </c>
      <c r="H427" s="281">
        <v>345.7166666666667</v>
      </c>
      <c r="I427" s="281">
        <v>351.43333333333339</v>
      </c>
      <c r="J427" s="281">
        <v>356.91666666666669</v>
      </c>
      <c r="K427" s="280">
        <v>345.95</v>
      </c>
      <c r="L427" s="280">
        <v>334.75</v>
      </c>
      <c r="M427" s="280">
        <v>4.3214100000000002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428.95</v>
      </c>
      <c r="D428" s="281">
        <v>432.73333333333329</v>
      </c>
      <c r="E428" s="281">
        <v>423.31666666666661</v>
      </c>
      <c r="F428" s="281">
        <v>417.68333333333334</v>
      </c>
      <c r="G428" s="281">
        <v>408.26666666666665</v>
      </c>
      <c r="H428" s="281">
        <v>438.36666666666656</v>
      </c>
      <c r="I428" s="281">
        <v>447.78333333333319</v>
      </c>
      <c r="J428" s="281">
        <v>453.41666666666652</v>
      </c>
      <c r="K428" s="280">
        <v>442.15</v>
      </c>
      <c r="L428" s="280">
        <v>427.1</v>
      </c>
      <c r="M428" s="280">
        <v>0.70279999999999998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487.85</v>
      </c>
      <c r="D429" s="281">
        <v>487.56666666666666</v>
      </c>
      <c r="E429" s="281">
        <v>481.2833333333333</v>
      </c>
      <c r="F429" s="281">
        <v>474.71666666666664</v>
      </c>
      <c r="G429" s="281">
        <v>468.43333333333328</v>
      </c>
      <c r="H429" s="281">
        <v>494.13333333333333</v>
      </c>
      <c r="I429" s="281">
        <v>500.41666666666674</v>
      </c>
      <c r="J429" s="281">
        <v>506.98333333333335</v>
      </c>
      <c r="K429" s="280">
        <v>493.85</v>
      </c>
      <c r="L429" s="280">
        <v>481</v>
      </c>
      <c r="M429" s="280">
        <v>1.8310200000000001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214.35</v>
      </c>
      <c r="D430" s="281">
        <v>215.03333333333333</v>
      </c>
      <c r="E430" s="281">
        <v>211.96666666666667</v>
      </c>
      <c r="F430" s="281">
        <v>209.58333333333334</v>
      </c>
      <c r="G430" s="281">
        <v>206.51666666666668</v>
      </c>
      <c r="H430" s="281">
        <v>217.41666666666666</v>
      </c>
      <c r="I430" s="281">
        <v>220.48333333333332</v>
      </c>
      <c r="J430" s="281">
        <v>222.86666666666665</v>
      </c>
      <c r="K430" s="280">
        <v>218.1</v>
      </c>
      <c r="L430" s="280">
        <v>212.65</v>
      </c>
      <c r="M430" s="280">
        <v>1.8328899999999999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878.4</v>
      </c>
      <c r="D431" s="281">
        <v>878.73333333333323</v>
      </c>
      <c r="E431" s="281">
        <v>872.51666666666642</v>
      </c>
      <c r="F431" s="281">
        <v>866.63333333333321</v>
      </c>
      <c r="G431" s="281">
        <v>860.4166666666664</v>
      </c>
      <c r="H431" s="281">
        <v>884.61666666666645</v>
      </c>
      <c r="I431" s="281">
        <v>890.83333333333337</v>
      </c>
      <c r="J431" s="281">
        <v>896.71666666666647</v>
      </c>
      <c r="K431" s="280">
        <v>884.95</v>
      </c>
      <c r="L431" s="280">
        <v>872.85</v>
      </c>
      <c r="M431" s="280">
        <v>14.135590000000001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418.25</v>
      </c>
      <c r="D432" s="281">
        <v>418.88333333333338</v>
      </c>
      <c r="E432" s="281">
        <v>414.36666666666679</v>
      </c>
      <c r="F432" s="281">
        <v>410.48333333333341</v>
      </c>
      <c r="G432" s="281">
        <v>405.96666666666681</v>
      </c>
      <c r="H432" s="281">
        <v>422.76666666666677</v>
      </c>
      <c r="I432" s="281">
        <v>427.2833333333333</v>
      </c>
      <c r="J432" s="281">
        <v>431.16666666666674</v>
      </c>
      <c r="K432" s="280">
        <v>423.4</v>
      </c>
      <c r="L432" s="280">
        <v>415</v>
      </c>
      <c r="M432" s="280">
        <v>6.3357900000000003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1816.7</v>
      </c>
      <c r="D433" s="281">
        <v>1811.2</v>
      </c>
      <c r="E433" s="281">
        <v>1793.1000000000001</v>
      </c>
      <c r="F433" s="281">
        <v>1769.5</v>
      </c>
      <c r="G433" s="281">
        <v>1751.4</v>
      </c>
      <c r="H433" s="281">
        <v>1834.8000000000002</v>
      </c>
      <c r="I433" s="281">
        <v>1852.9</v>
      </c>
      <c r="J433" s="281">
        <v>1876.5000000000002</v>
      </c>
      <c r="K433" s="280">
        <v>1829.3</v>
      </c>
      <c r="L433" s="280">
        <v>1787.6</v>
      </c>
      <c r="M433" s="280">
        <v>5.6860000000000001E-2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800.3</v>
      </c>
      <c r="D434" s="281">
        <v>792.43333333333339</v>
      </c>
      <c r="E434" s="281">
        <v>782.86666666666679</v>
      </c>
      <c r="F434" s="281">
        <v>765.43333333333339</v>
      </c>
      <c r="G434" s="281">
        <v>755.86666666666679</v>
      </c>
      <c r="H434" s="281">
        <v>809.86666666666679</v>
      </c>
      <c r="I434" s="281">
        <v>819.43333333333339</v>
      </c>
      <c r="J434" s="281">
        <v>836.86666666666679</v>
      </c>
      <c r="K434" s="280">
        <v>802</v>
      </c>
      <c r="L434" s="280">
        <v>775</v>
      </c>
      <c r="M434" s="280">
        <v>0.66191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507</v>
      </c>
      <c r="D435" s="281">
        <v>506.60000000000008</v>
      </c>
      <c r="E435" s="281">
        <v>502.50000000000017</v>
      </c>
      <c r="F435" s="281">
        <v>498.00000000000011</v>
      </c>
      <c r="G435" s="281">
        <v>493.9000000000002</v>
      </c>
      <c r="H435" s="281">
        <v>511.10000000000014</v>
      </c>
      <c r="I435" s="281">
        <v>515.20000000000005</v>
      </c>
      <c r="J435" s="281">
        <v>519.70000000000005</v>
      </c>
      <c r="K435" s="280">
        <v>510.7</v>
      </c>
      <c r="L435" s="280">
        <v>502.1</v>
      </c>
      <c r="M435" s="280">
        <v>2.1451099999999999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328.95</v>
      </c>
      <c r="D436" s="281">
        <v>333.16666666666669</v>
      </c>
      <c r="E436" s="281">
        <v>322.63333333333338</v>
      </c>
      <c r="F436" s="281">
        <v>316.31666666666672</v>
      </c>
      <c r="G436" s="281">
        <v>305.78333333333342</v>
      </c>
      <c r="H436" s="281">
        <v>339.48333333333335</v>
      </c>
      <c r="I436" s="281">
        <v>350.01666666666665</v>
      </c>
      <c r="J436" s="281">
        <v>356.33333333333331</v>
      </c>
      <c r="K436" s="280">
        <v>343.7</v>
      </c>
      <c r="L436" s="280">
        <v>326.85000000000002</v>
      </c>
      <c r="M436" s="280">
        <v>7.2824499999999999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1825.35</v>
      </c>
      <c r="D437" s="281">
        <v>1833.8999999999999</v>
      </c>
      <c r="E437" s="281">
        <v>1809.4499999999998</v>
      </c>
      <c r="F437" s="281">
        <v>1793.55</v>
      </c>
      <c r="G437" s="281">
        <v>1769.1</v>
      </c>
      <c r="H437" s="281">
        <v>1849.7999999999997</v>
      </c>
      <c r="I437" s="281">
        <v>1874.25</v>
      </c>
      <c r="J437" s="281">
        <v>1890.1499999999996</v>
      </c>
      <c r="K437" s="280">
        <v>1858.35</v>
      </c>
      <c r="L437" s="280">
        <v>1818</v>
      </c>
      <c r="M437" s="280">
        <v>0.27302999999999999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460.4</v>
      </c>
      <c r="D438" s="281">
        <v>462.41666666666669</v>
      </c>
      <c r="E438" s="281">
        <v>456.93333333333339</v>
      </c>
      <c r="F438" s="281">
        <v>453.4666666666667</v>
      </c>
      <c r="G438" s="281">
        <v>447.98333333333341</v>
      </c>
      <c r="H438" s="281">
        <v>465.88333333333338</v>
      </c>
      <c r="I438" s="281">
        <v>471.36666666666662</v>
      </c>
      <c r="J438" s="281">
        <v>474.83333333333337</v>
      </c>
      <c r="K438" s="280">
        <v>467.9</v>
      </c>
      <c r="L438" s="280">
        <v>458.95</v>
      </c>
      <c r="M438" s="280">
        <v>1.0988899999999999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6.35</v>
      </c>
      <c r="D439" s="281">
        <v>6.3500000000000005</v>
      </c>
      <c r="E439" s="281">
        <v>6.2000000000000011</v>
      </c>
      <c r="F439" s="281">
        <v>6.0500000000000007</v>
      </c>
      <c r="G439" s="281">
        <v>5.9000000000000012</v>
      </c>
      <c r="H439" s="281">
        <v>6.5000000000000009</v>
      </c>
      <c r="I439" s="281">
        <v>6.6500000000000012</v>
      </c>
      <c r="J439" s="281">
        <v>6.8000000000000007</v>
      </c>
      <c r="K439" s="280">
        <v>6.5</v>
      </c>
      <c r="L439" s="280">
        <v>6.2</v>
      </c>
      <c r="M439" s="280">
        <v>458.45256000000001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853.85</v>
      </c>
      <c r="D440" s="281">
        <v>850.23333333333323</v>
      </c>
      <c r="E440" s="281">
        <v>841.61666666666645</v>
      </c>
      <c r="F440" s="281">
        <v>829.38333333333321</v>
      </c>
      <c r="G440" s="281">
        <v>820.76666666666642</v>
      </c>
      <c r="H440" s="281">
        <v>862.46666666666647</v>
      </c>
      <c r="I440" s="281">
        <v>871.08333333333326</v>
      </c>
      <c r="J440" s="281">
        <v>883.31666666666649</v>
      </c>
      <c r="K440" s="280">
        <v>858.85</v>
      </c>
      <c r="L440" s="280">
        <v>838</v>
      </c>
      <c r="M440" s="280">
        <v>0.19306999999999999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613.20000000000005</v>
      </c>
      <c r="D441" s="281">
        <v>607.1</v>
      </c>
      <c r="E441" s="281">
        <v>597.20000000000005</v>
      </c>
      <c r="F441" s="281">
        <v>581.20000000000005</v>
      </c>
      <c r="G441" s="281">
        <v>571.30000000000007</v>
      </c>
      <c r="H441" s="281">
        <v>623.1</v>
      </c>
      <c r="I441" s="281">
        <v>632.99999999999989</v>
      </c>
      <c r="J441" s="281">
        <v>649</v>
      </c>
      <c r="K441" s="280">
        <v>617</v>
      </c>
      <c r="L441" s="280">
        <v>591.1</v>
      </c>
      <c r="M441" s="280">
        <v>30.760809999999999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1513.75</v>
      </c>
      <c r="D442" s="281">
        <v>1530.0166666666667</v>
      </c>
      <c r="E442" s="281">
        <v>1490.7333333333333</v>
      </c>
      <c r="F442" s="281">
        <v>1467.7166666666667</v>
      </c>
      <c r="G442" s="281">
        <v>1428.4333333333334</v>
      </c>
      <c r="H442" s="281">
        <v>1553.0333333333333</v>
      </c>
      <c r="I442" s="281">
        <v>1592.3166666666666</v>
      </c>
      <c r="J442" s="281">
        <v>1615.3333333333333</v>
      </c>
      <c r="K442" s="280">
        <v>1569.3</v>
      </c>
      <c r="L442" s="280">
        <v>1507</v>
      </c>
      <c r="M442" s="280">
        <v>0.14299999999999999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533.54999999999995</v>
      </c>
      <c r="D443" s="281">
        <v>536.0333333333333</v>
      </c>
      <c r="E443" s="281">
        <v>528.51666666666665</v>
      </c>
      <c r="F443" s="281">
        <v>523.48333333333335</v>
      </c>
      <c r="G443" s="281">
        <v>515.9666666666667</v>
      </c>
      <c r="H443" s="281">
        <v>541.06666666666661</v>
      </c>
      <c r="I443" s="281">
        <v>548.58333333333326</v>
      </c>
      <c r="J443" s="281">
        <v>553.61666666666656</v>
      </c>
      <c r="K443" s="280">
        <v>543.54999999999995</v>
      </c>
      <c r="L443" s="280">
        <v>531</v>
      </c>
      <c r="M443" s="280">
        <v>0.13350000000000001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835.55</v>
      </c>
      <c r="D444" s="281">
        <v>834.80000000000007</v>
      </c>
      <c r="E444" s="281">
        <v>829.10000000000014</v>
      </c>
      <c r="F444" s="281">
        <v>822.65000000000009</v>
      </c>
      <c r="G444" s="281">
        <v>816.95000000000016</v>
      </c>
      <c r="H444" s="281">
        <v>841.25000000000011</v>
      </c>
      <c r="I444" s="281">
        <v>846.95000000000016</v>
      </c>
      <c r="J444" s="281">
        <v>853.40000000000009</v>
      </c>
      <c r="K444" s="280">
        <v>840.5</v>
      </c>
      <c r="L444" s="280">
        <v>828.35</v>
      </c>
      <c r="M444" s="280">
        <v>0.23455999999999999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38.299999999999997</v>
      </c>
      <c r="D445" s="281">
        <v>38.233333333333334</v>
      </c>
      <c r="E445" s="281">
        <v>37.866666666666667</v>
      </c>
      <c r="F445" s="281">
        <v>37.43333333333333</v>
      </c>
      <c r="G445" s="281">
        <v>37.066666666666663</v>
      </c>
      <c r="H445" s="281">
        <v>38.666666666666671</v>
      </c>
      <c r="I445" s="281">
        <v>39.033333333333346</v>
      </c>
      <c r="J445" s="281">
        <v>39.466666666666676</v>
      </c>
      <c r="K445" s="280">
        <v>38.6</v>
      </c>
      <c r="L445" s="280">
        <v>37.799999999999997</v>
      </c>
      <c r="M445" s="280">
        <v>38.437350000000002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871.65</v>
      </c>
      <c r="D446" s="281">
        <v>860.70000000000016</v>
      </c>
      <c r="E446" s="281">
        <v>847.40000000000032</v>
      </c>
      <c r="F446" s="281">
        <v>823.1500000000002</v>
      </c>
      <c r="G446" s="281">
        <v>809.85000000000036</v>
      </c>
      <c r="H446" s="281">
        <v>884.95000000000027</v>
      </c>
      <c r="I446" s="281">
        <v>898.25000000000023</v>
      </c>
      <c r="J446" s="281">
        <v>922.50000000000023</v>
      </c>
      <c r="K446" s="280">
        <v>874</v>
      </c>
      <c r="L446" s="280">
        <v>836.45</v>
      </c>
      <c r="M446" s="280">
        <v>15.847379999999999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907.9</v>
      </c>
      <c r="D447" s="281">
        <v>917.68333333333339</v>
      </c>
      <c r="E447" s="281">
        <v>883.41666666666674</v>
      </c>
      <c r="F447" s="281">
        <v>858.93333333333339</v>
      </c>
      <c r="G447" s="281">
        <v>824.66666666666674</v>
      </c>
      <c r="H447" s="281">
        <v>942.16666666666674</v>
      </c>
      <c r="I447" s="281">
        <v>976.43333333333339</v>
      </c>
      <c r="J447" s="281">
        <v>1000.9166666666667</v>
      </c>
      <c r="K447" s="280">
        <v>951.95</v>
      </c>
      <c r="L447" s="280">
        <v>893.2</v>
      </c>
      <c r="M447" s="280">
        <v>3.7680899999999999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854.5</v>
      </c>
      <c r="D448" s="281">
        <v>850.75</v>
      </c>
      <c r="E448" s="281">
        <v>844.75</v>
      </c>
      <c r="F448" s="281">
        <v>835</v>
      </c>
      <c r="G448" s="281">
        <v>829</v>
      </c>
      <c r="H448" s="281">
        <v>860.5</v>
      </c>
      <c r="I448" s="281">
        <v>866.5</v>
      </c>
      <c r="J448" s="281">
        <v>876.25</v>
      </c>
      <c r="K448" s="280">
        <v>856.75</v>
      </c>
      <c r="L448" s="280">
        <v>841</v>
      </c>
      <c r="M448" s="280">
        <v>10.627789999999999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217.25</v>
      </c>
      <c r="D449" s="281">
        <v>215.38333333333335</v>
      </c>
      <c r="E449" s="281">
        <v>212.91666666666671</v>
      </c>
      <c r="F449" s="281">
        <v>208.58333333333337</v>
      </c>
      <c r="G449" s="281">
        <v>206.11666666666673</v>
      </c>
      <c r="H449" s="281">
        <v>219.7166666666667</v>
      </c>
      <c r="I449" s="281">
        <v>222.18333333333334</v>
      </c>
      <c r="J449" s="281">
        <v>226.51666666666668</v>
      </c>
      <c r="K449" s="280">
        <v>217.85</v>
      </c>
      <c r="L449" s="280">
        <v>211.05</v>
      </c>
      <c r="M449" s="280">
        <v>16.626449999999998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983.6</v>
      </c>
      <c r="D450" s="281">
        <v>978.93333333333339</v>
      </c>
      <c r="E450" s="281">
        <v>969.66666666666674</v>
      </c>
      <c r="F450" s="281">
        <v>955.73333333333335</v>
      </c>
      <c r="G450" s="281">
        <v>946.4666666666667</v>
      </c>
      <c r="H450" s="281">
        <v>992.86666666666679</v>
      </c>
      <c r="I450" s="281">
        <v>1002.1333333333334</v>
      </c>
      <c r="J450" s="281">
        <v>1016.0666666666668</v>
      </c>
      <c r="K450" s="280">
        <v>988.2</v>
      </c>
      <c r="L450" s="280">
        <v>965</v>
      </c>
      <c r="M450" s="280">
        <v>2.8763800000000002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2994.6</v>
      </c>
      <c r="D451" s="281">
        <v>2992.1666666666665</v>
      </c>
      <c r="E451" s="281">
        <v>2955.4333333333329</v>
      </c>
      <c r="F451" s="281">
        <v>2916.2666666666664</v>
      </c>
      <c r="G451" s="281">
        <v>2879.5333333333328</v>
      </c>
      <c r="H451" s="281">
        <v>3031.333333333333</v>
      </c>
      <c r="I451" s="281">
        <v>3068.0666666666666</v>
      </c>
      <c r="J451" s="281">
        <v>3107.2333333333331</v>
      </c>
      <c r="K451" s="280">
        <v>3028.9</v>
      </c>
      <c r="L451" s="280">
        <v>2953</v>
      </c>
      <c r="M451" s="280">
        <v>45.748060000000002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790.55</v>
      </c>
      <c r="D452" s="281">
        <v>783.15</v>
      </c>
      <c r="E452" s="281">
        <v>773.65</v>
      </c>
      <c r="F452" s="281">
        <v>756.75</v>
      </c>
      <c r="G452" s="281">
        <v>747.25</v>
      </c>
      <c r="H452" s="281">
        <v>800.05</v>
      </c>
      <c r="I452" s="281">
        <v>809.55</v>
      </c>
      <c r="J452" s="281">
        <v>826.44999999999993</v>
      </c>
      <c r="K452" s="280">
        <v>792.65</v>
      </c>
      <c r="L452" s="280">
        <v>766.25</v>
      </c>
      <c r="M452" s="280">
        <v>30.02946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8060.6</v>
      </c>
      <c r="D453" s="281">
        <v>8014.2</v>
      </c>
      <c r="E453" s="281">
        <v>7909.4</v>
      </c>
      <c r="F453" s="281">
        <v>7758.2</v>
      </c>
      <c r="G453" s="281">
        <v>7653.4</v>
      </c>
      <c r="H453" s="281">
        <v>8165.4</v>
      </c>
      <c r="I453" s="281">
        <v>8270.2000000000007</v>
      </c>
      <c r="J453" s="281">
        <v>8421.4</v>
      </c>
      <c r="K453" s="280">
        <v>8119</v>
      </c>
      <c r="L453" s="280">
        <v>7863</v>
      </c>
      <c r="M453" s="280">
        <v>10.1882</v>
      </c>
      <c r="N453" s="1"/>
      <c r="O453" s="1"/>
    </row>
    <row r="454" spans="1:15" ht="12.75" customHeight="1">
      <c r="A454" s="30">
        <v>444</v>
      </c>
      <c r="B454" s="290" t="s">
        <v>880</v>
      </c>
      <c r="C454" s="280">
        <v>1363.1</v>
      </c>
      <c r="D454" s="281">
        <v>1357.4833333333333</v>
      </c>
      <c r="E454" s="281">
        <v>1348.2166666666667</v>
      </c>
      <c r="F454" s="281">
        <v>1333.3333333333333</v>
      </c>
      <c r="G454" s="281">
        <v>1324.0666666666666</v>
      </c>
      <c r="H454" s="281">
        <v>1372.3666666666668</v>
      </c>
      <c r="I454" s="281">
        <v>1381.6333333333337</v>
      </c>
      <c r="J454" s="281">
        <v>1396.5166666666669</v>
      </c>
      <c r="K454" s="280">
        <v>1366.75</v>
      </c>
      <c r="L454" s="280">
        <v>1342.6</v>
      </c>
      <c r="M454" s="280">
        <v>0.10302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228.2</v>
      </c>
      <c r="D455" s="281">
        <v>225.66666666666666</v>
      </c>
      <c r="E455" s="281">
        <v>221.63333333333333</v>
      </c>
      <c r="F455" s="281">
        <v>215.06666666666666</v>
      </c>
      <c r="G455" s="281">
        <v>211.03333333333333</v>
      </c>
      <c r="H455" s="281">
        <v>232.23333333333332</v>
      </c>
      <c r="I455" s="281">
        <v>236.26666666666668</v>
      </c>
      <c r="J455" s="281">
        <v>242.83333333333331</v>
      </c>
      <c r="K455" s="280">
        <v>229.7</v>
      </c>
      <c r="L455" s="280">
        <v>219.1</v>
      </c>
      <c r="M455" s="280">
        <v>38.058689999999999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440.2</v>
      </c>
      <c r="D456" s="281">
        <v>437.2166666666667</v>
      </c>
      <c r="E456" s="281">
        <v>432.68333333333339</v>
      </c>
      <c r="F456" s="281">
        <v>425.16666666666669</v>
      </c>
      <c r="G456" s="281">
        <v>420.63333333333338</v>
      </c>
      <c r="H456" s="281">
        <v>444.73333333333341</v>
      </c>
      <c r="I456" s="281">
        <v>449.26666666666671</v>
      </c>
      <c r="J456" s="281">
        <v>456.78333333333342</v>
      </c>
      <c r="K456" s="280">
        <v>441.75</v>
      </c>
      <c r="L456" s="280">
        <v>429.7</v>
      </c>
      <c r="M456" s="280">
        <v>157.74083999999999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225</v>
      </c>
      <c r="D457" s="281">
        <v>224.28333333333333</v>
      </c>
      <c r="E457" s="281">
        <v>222.36666666666667</v>
      </c>
      <c r="F457" s="281">
        <v>219.73333333333335</v>
      </c>
      <c r="G457" s="281">
        <v>217.81666666666669</v>
      </c>
      <c r="H457" s="281">
        <v>226.91666666666666</v>
      </c>
      <c r="I457" s="281">
        <v>228.83333333333334</v>
      </c>
      <c r="J457" s="281">
        <v>231.46666666666664</v>
      </c>
      <c r="K457" s="280">
        <v>226.2</v>
      </c>
      <c r="L457" s="280">
        <v>221.65</v>
      </c>
      <c r="M457" s="280">
        <v>131.9194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581</v>
      </c>
      <c r="D458" s="281">
        <v>580.0333333333333</v>
      </c>
      <c r="E458" s="281">
        <v>570.96666666666658</v>
      </c>
      <c r="F458" s="281">
        <v>560.93333333333328</v>
      </c>
      <c r="G458" s="281">
        <v>551.86666666666656</v>
      </c>
      <c r="H458" s="281">
        <v>590.06666666666661</v>
      </c>
      <c r="I458" s="281">
        <v>599.13333333333321</v>
      </c>
      <c r="J458" s="281">
        <v>609.16666666666663</v>
      </c>
      <c r="K458" s="280">
        <v>589.1</v>
      </c>
      <c r="L458" s="280">
        <v>570</v>
      </c>
      <c r="M458" s="280">
        <v>2.27393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883.8</v>
      </c>
      <c r="D459" s="281">
        <v>890.5333333333333</v>
      </c>
      <c r="E459" s="281">
        <v>870.76666666666665</v>
      </c>
      <c r="F459" s="281">
        <v>857.73333333333335</v>
      </c>
      <c r="G459" s="281">
        <v>837.9666666666667</v>
      </c>
      <c r="H459" s="281">
        <v>903.56666666666661</v>
      </c>
      <c r="I459" s="281">
        <v>923.33333333333326</v>
      </c>
      <c r="J459" s="281">
        <v>936.36666666666656</v>
      </c>
      <c r="K459" s="280">
        <v>910.3</v>
      </c>
      <c r="L459" s="280">
        <v>877.5</v>
      </c>
      <c r="M459" s="280">
        <v>81.253510000000006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114</v>
      </c>
      <c r="D460" s="281">
        <v>114.56666666666666</v>
      </c>
      <c r="E460" s="281">
        <v>112.43333333333332</v>
      </c>
      <c r="F460" s="281">
        <v>110.86666666666666</v>
      </c>
      <c r="G460" s="281">
        <v>108.73333333333332</v>
      </c>
      <c r="H460" s="281">
        <v>116.13333333333333</v>
      </c>
      <c r="I460" s="281">
        <v>118.26666666666665</v>
      </c>
      <c r="J460" s="281">
        <v>119.83333333333333</v>
      </c>
      <c r="K460" s="280">
        <v>116.7</v>
      </c>
      <c r="L460" s="280">
        <v>113</v>
      </c>
      <c r="M460" s="280">
        <v>20.04974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3571.55</v>
      </c>
      <c r="D461" s="281">
        <v>3566.1333333333332</v>
      </c>
      <c r="E461" s="281">
        <v>3542.3166666666666</v>
      </c>
      <c r="F461" s="281">
        <v>3513.0833333333335</v>
      </c>
      <c r="G461" s="281">
        <v>3489.2666666666669</v>
      </c>
      <c r="H461" s="281">
        <v>3595.3666666666663</v>
      </c>
      <c r="I461" s="281">
        <v>3619.1833333333329</v>
      </c>
      <c r="J461" s="281">
        <v>3648.4166666666661</v>
      </c>
      <c r="K461" s="280">
        <v>3589.95</v>
      </c>
      <c r="L461" s="280">
        <v>3536.9</v>
      </c>
      <c r="M461" s="280">
        <v>5.6370000000000003E-2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973.8</v>
      </c>
      <c r="D462" s="281">
        <v>975.91666666666663</v>
      </c>
      <c r="E462" s="281">
        <v>962.93333333333328</v>
      </c>
      <c r="F462" s="281">
        <v>952.06666666666661</v>
      </c>
      <c r="G462" s="281">
        <v>939.08333333333326</v>
      </c>
      <c r="H462" s="281">
        <v>986.7833333333333</v>
      </c>
      <c r="I462" s="281">
        <v>999.76666666666665</v>
      </c>
      <c r="J462" s="281">
        <v>1010.6333333333333</v>
      </c>
      <c r="K462" s="280">
        <v>988.9</v>
      </c>
      <c r="L462" s="280">
        <v>965.05</v>
      </c>
      <c r="M462" s="280">
        <v>25.447369999999999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79.900000000000006</v>
      </c>
      <c r="D463" s="281">
        <v>80.13333333333334</v>
      </c>
      <c r="E463" s="281">
        <v>79.01666666666668</v>
      </c>
      <c r="F463" s="281">
        <v>78.13333333333334</v>
      </c>
      <c r="G463" s="281">
        <v>77.01666666666668</v>
      </c>
      <c r="H463" s="281">
        <v>81.01666666666668</v>
      </c>
      <c r="I463" s="281">
        <v>82.133333333333326</v>
      </c>
      <c r="J463" s="281">
        <v>83.01666666666668</v>
      </c>
      <c r="K463" s="280">
        <v>81.25</v>
      </c>
      <c r="L463" s="280">
        <v>79.25</v>
      </c>
      <c r="M463" s="280">
        <v>3.1446399999999999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643.29999999999995</v>
      </c>
      <c r="D464" s="281">
        <v>644.01666666666665</v>
      </c>
      <c r="E464" s="281">
        <v>633.2833333333333</v>
      </c>
      <c r="F464" s="281">
        <v>623.26666666666665</v>
      </c>
      <c r="G464" s="281">
        <v>612.5333333333333</v>
      </c>
      <c r="H464" s="281">
        <v>654.0333333333333</v>
      </c>
      <c r="I464" s="281">
        <v>664.76666666666665</v>
      </c>
      <c r="J464" s="281">
        <v>674.7833333333333</v>
      </c>
      <c r="K464" s="280">
        <v>654.75</v>
      </c>
      <c r="L464" s="280">
        <v>634</v>
      </c>
      <c r="M464" s="280">
        <v>1.4425699999999999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2053.4499999999998</v>
      </c>
      <c r="D465" s="281">
        <v>2053.8166666666666</v>
      </c>
      <c r="E465" s="281">
        <v>2029.6333333333332</v>
      </c>
      <c r="F465" s="281">
        <v>2005.8166666666666</v>
      </c>
      <c r="G465" s="281">
        <v>1981.6333333333332</v>
      </c>
      <c r="H465" s="281">
        <v>2077.6333333333332</v>
      </c>
      <c r="I465" s="281">
        <v>2101.8166666666666</v>
      </c>
      <c r="J465" s="281">
        <v>2125.6333333333332</v>
      </c>
      <c r="K465" s="280">
        <v>2078</v>
      </c>
      <c r="L465" s="280">
        <v>2030</v>
      </c>
      <c r="M465" s="280">
        <v>0.20834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617.6</v>
      </c>
      <c r="D466" s="281">
        <v>619.0333333333333</v>
      </c>
      <c r="E466" s="281">
        <v>615.56666666666661</v>
      </c>
      <c r="F466" s="281">
        <v>613.5333333333333</v>
      </c>
      <c r="G466" s="281">
        <v>610.06666666666661</v>
      </c>
      <c r="H466" s="281">
        <v>621.06666666666661</v>
      </c>
      <c r="I466" s="281">
        <v>624.5333333333333</v>
      </c>
      <c r="J466" s="281">
        <v>626.56666666666661</v>
      </c>
      <c r="K466" s="280">
        <v>622.5</v>
      </c>
      <c r="L466" s="280">
        <v>617</v>
      </c>
      <c r="M466" s="280">
        <v>0.10594000000000001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2613.5</v>
      </c>
      <c r="D467" s="281">
        <v>2605.1666666666665</v>
      </c>
      <c r="E467" s="281">
        <v>2574.333333333333</v>
      </c>
      <c r="F467" s="281">
        <v>2535.1666666666665</v>
      </c>
      <c r="G467" s="281">
        <v>2504.333333333333</v>
      </c>
      <c r="H467" s="281">
        <v>2644.333333333333</v>
      </c>
      <c r="I467" s="281">
        <v>2675.1666666666661</v>
      </c>
      <c r="J467" s="281">
        <v>2714.333333333333</v>
      </c>
      <c r="K467" s="280">
        <v>2636</v>
      </c>
      <c r="L467" s="280">
        <v>2566</v>
      </c>
      <c r="M467" s="280">
        <v>1.0903700000000001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2189.6999999999998</v>
      </c>
      <c r="D468" s="281">
        <v>2171.6833333333334</v>
      </c>
      <c r="E468" s="281">
        <v>2150.2166666666667</v>
      </c>
      <c r="F468" s="281">
        <v>2110.7333333333331</v>
      </c>
      <c r="G468" s="281">
        <v>2089.2666666666664</v>
      </c>
      <c r="H468" s="281">
        <v>2211.166666666667</v>
      </c>
      <c r="I468" s="281">
        <v>2232.6333333333341</v>
      </c>
      <c r="J468" s="281">
        <v>2272.1166666666672</v>
      </c>
      <c r="K468" s="280">
        <v>2193.15</v>
      </c>
      <c r="L468" s="280">
        <v>2132.1999999999998</v>
      </c>
      <c r="M468" s="280">
        <v>17.425730000000001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1518</v>
      </c>
      <c r="D469" s="281">
        <v>1514.8833333333332</v>
      </c>
      <c r="E469" s="281">
        <v>1503.8166666666664</v>
      </c>
      <c r="F469" s="281">
        <v>1489.6333333333332</v>
      </c>
      <c r="G469" s="281">
        <v>1478.5666666666664</v>
      </c>
      <c r="H469" s="281">
        <v>1529.0666666666664</v>
      </c>
      <c r="I469" s="281">
        <v>1540.133333333333</v>
      </c>
      <c r="J469" s="281">
        <v>1554.3166666666664</v>
      </c>
      <c r="K469" s="280">
        <v>1525.95</v>
      </c>
      <c r="L469" s="280">
        <v>1500.7</v>
      </c>
      <c r="M469" s="280">
        <v>2.1726100000000002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497.05</v>
      </c>
      <c r="D470" s="281">
        <v>495.11666666666662</v>
      </c>
      <c r="E470" s="281">
        <v>492.23333333333323</v>
      </c>
      <c r="F470" s="281">
        <v>487.41666666666663</v>
      </c>
      <c r="G470" s="281">
        <v>484.53333333333325</v>
      </c>
      <c r="H470" s="281">
        <v>499.93333333333322</v>
      </c>
      <c r="I470" s="281">
        <v>502.81666666666655</v>
      </c>
      <c r="J470" s="281">
        <v>507.63333333333321</v>
      </c>
      <c r="K470" s="280">
        <v>498</v>
      </c>
      <c r="L470" s="280">
        <v>490.3</v>
      </c>
      <c r="M470" s="280">
        <v>4.1010600000000004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1210.7</v>
      </c>
      <c r="D471" s="281">
        <v>1202.5333333333335</v>
      </c>
      <c r="E471" s="281">
        <v>1190.2166666666672</v>
      </c>
      <c r="F471" s="281">
        <v>1169.7333333333336</v>
      </c>
      <c r="G471" s="281">
        <v>1157.4166666666672</v>
      </c>
      <c r="H471" s="281">
        <v>1223.0166666666671</v>
      </c>
      <c r="I471" s="281">
        <v>1235.3333333333333</v>
      </c>
      <c r="J471" s="281">
        <v>1255.8166666666671</v>
      </c>
      <c r="K471" s="280">
        <v>1214.8499999999999</v>
      </c>
      <c r="L471" s="280">
        <v>1182.05</v>
      </c>
      <c r="M471" s="280">
        <v>3.1584500000000002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36.200000000000003</v>
      </c>
      <c r="D472" s="281">
        <v>36.216666666666669</v>
      </c>
      <c r="E472" s="281">
        <v>35.733333333333334</v>
      </c>
      <c r="F472" s="281">
        <v>35.266666666666666</v>
      </c>
      <c r="G472" s="281">
        <v>34.783333333333331</v>
      </c>
      <c r="H472" s="281">
        <v>36.683333333333337</v>
      </c>
      <c r="I472" s="281">
        <v>37.166666666666671</v>
      </c>
      <c r="J472" s="281">
        <v>37.63333333333334</v>
      </c>
      <c r="K472" s="280">
        <v>36.700000000000003</v>
      </c>
      <c r="L472" s="280">
        <v>35.75</v>
      </c>
      <c r="M472" s="280">
        <v>30.997170000000001</v>
      </c>
      <c r="N472" s="1"/>
      <c r="O472" s="1"/>
    </row>
    <row r="473" spans="1:15" ht="12.75" customHeight="1">
      <c r="A473" s="30">
        <v>463</v>
      </c>
      <c r="B473" s="290" t="s">
        <v>881</v>
      </c>
      <c r="C473" s="280">
        <v>247.65</v>
      </c>
      <c r="D473" s="281">
        <v>245.58333333333334</v>
      </c>
      <c r="E473" s="281">
        <v>242.16666666666669</v>
      </c>
      <c r="F473" s="281">
        <v>236.68333333333334</v>
      </c>
      <c r="G473" s="281">
        <v>233.26666666666668</v>
      </c>
      <c r="H473" s="281">
        <v>251.06666666666669</v>
      </c>
      <c r="I473" s="281">
        <v>254.48333333333338</v>
      </c>
      <c r="J473" s="281">
        <v>259.9666666666667</v>
      </c>
      <c r="K473" s="280">
        <v>249</v>
      </c>
      <c r="L473" s="280">
        <v>240.1</v>
      </c>
      <c r="M473" s="280">
        <v>3.1315599999999999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155.55000000000001</v>
      </c>
      <c r="D474" s="281">
        <v>156.00000000000003</v>
      </c>
      <c r="E474" s="281">
        <v>153.60000000000005</v>
      </c>
      <c r="F474" s="281">
        <v>151.65000000000003</v>
      </c>
      <c r="G474" s="281">
        <v>149.25000000000006</v>
      </c>
      <c r="H474" s="281">
        <v>157.95000000000005</v>
      </c>
      <c r="I474" s="281">
        <v>160.35000000000002</v>
      </c>
      <c r="J474" s="281">
        <v>162.30000000000004</v>
      </c>
      <c r="K474" s="280">
        <v>158.4</v>
      </c>
      <c r="L474" s="280">
        <v>154.05000000000001</v>
      </c>
      <c r="M474" s="280">
        <v>0.69549000000000005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1999.3</v>
      </c>
      <c r="D475" s="281">
        <v>2003.0833333333333</v>
      </c>
      <c r="E475" s="281">
        <v>1981.2166666666665</v>
      </c>
      <c r="F475" s="281">
        <v>1963.1333333333332</v>
      </c>
      <c r="G475" s="281">
        <v>1941.2666666666664</v>
      </c>
      <c r="H475" s="281">
        <v>2021.1666666666665</v>
      </c>
      <c r="I475" s="281">
        <v>2043.0333333333333</v>
      </c>
      <c r="J475" s="281">
        <v>2061.1166666666668</v>
      </c>
      <c r="K475" s="280">
        <v>2024.95</v>
      </c>
      <c r="L475" s="280">
        <v>1985</v>
      </c>
      <c r="M475" s="280">
        <v>1.2293799999999999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11.2</v>
      </c>
      <c r="D476" s="281">
        <v>11.133333333333333</v>
      </c>
      <c r="E476" s="281">
        <v>11.016666666666666</v>
      </c>
      <c r="F476" s="281">
        <v>10.833333333333332</v>
      </c>
      <c r="G476" s="281">
        <v>10.716666666666665</v>
      </c>
      <c r="H476" s="281">
        <v>11.316666666666666</v>
      </c>
      <c r="I476" s="281">
        <v>11.433333333333334</v>
      </c>
      <c r="J476" s="281">
        <v>11.616666666666667</v>
      </c>
      <c r="K476" s="280">
        <v>11.25</v>
      </c>
      <c r="L476" s="280">
        <v>10.95</v>
      </c>
      <c r="M476" s="280">
        <v>12.74085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611.04999999999995</v>
      </c>
      <c r="D477" s="281">
        <v>617.66666666666663</v>
      </c>
      <c r="E477" s="281">
        <v>602.38333333333321</v>
      </c>
      <c r="F477" s="281">
        <v>593.71666666666658</v>
      </c>
      <c r="G477" s="281">
        <v>578.43333333333317</v>
      </c>
      <c r="H477" s="281">
        <v>626.33333333333326</v>
      </c>
      <c r="I477" s="281">
        <v>641.61666666666679</v>
      </c>
      <c r="J477" s="281">
        <v>650.2833333333333</v>
      </c>
      <c r="K477" s="280">
        <v>632.95000000000005</v>
      </c>
      <c r="L477" s="280">
        <v>609</v>
      </c>
      <c r="M477" s="280">
        <v>1.7161200000000001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669.35</v>
      </c>
      <c r="D478" s="281">
        <v>669.61666666666667</v>
      </c>
      <c r="E478" s="281">
        <v>662.7833333333333</v>
      </c>
      <c r="F478" s="281">
        <v>656.21666666666658</v>
      </c>
      <c r="G478" s="281">
        <v>649.38333333333321</v>
      </c>
      <c r="H478" s="281">
        <v>676.18333333333339</v>
      </c>
      <c r="I478" s="281">
        <v>683.01666666666665</v>
      </c>
      <c r="J478" s="281">
        <v>689.58333333333348</v>
      </c>
      <c r="K478" s="280">
        <v>676.45</v>
      </c>
      <c r="L478" s="280">
        <v>663.05</v>
      </c>
      <c r="M478" s="280">
        <v>11.4352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629.29999999999995</v>
      </c>
      <c r="D479" s="281">
        <v>629.30000000000007</v>
      </c>
      <c r="E479" s="281">
        <v>619.60000000000014</v>
      </c>
      <c r="F479" s="281">
        <v>609.90000000000009</v>
      </c>
      <c r="G479" s="281">
        <v>600.20000000000016</v>
      </c>
      <c r="H479" s="281">
        <v>639.00000000000011</v>
      </c>
      <c r="I479" s="281">
        <v>648.70000000000016</v>
      </c>
      <c r="J479" s="281">
        <v>658.40000000000009</v>
      </c>
      <c r="K479" s="280">
        <v>639</v>
      </c>
      <c r="L479" s="280">
        <v>619.6</v>
      </c>
      <c r="M479" s="280">
        <v>5.7742599999999999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5807.05</v>
      </c>
      <c r="D480" s="281">
        <v>5780.0166666666664</v>
      </c>
      <c r="E480" s="281">
        <v>5728.0333333333328</v>
      </c>
      <c r="F480" s="281">
        <v>5649.0166666666664</v>
      </c>
      <c r="G480" s="281">
        <v>5597.0333333333328</v>
      </c>
      <c r="H480" s="281">
        <v>5859.0333333333328</v>
      </c>
      <c r="I480" s="281">
        <v>5911.0166666666664</v>
      </c>
      <c r="J480" s="281">
        <v>5990.0333333333328</v>
      </c>
      <c r="K480" s="280">
        <v>5832</v>
      </c>
      <c r="L480" s="280">
        <v>5701</v>
      </c>
      <c r="M480" s="280">
        <v>2.5575299999999999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36.5</v>
      </c>
      <c r="D481" s="281">
        <v>36.416666666666664</v>
      </c>
      <c r="E481" s="281">
        <v>36.083333333333329</v>
      </c>
      <c r="F481" s="281">
        <v>35.666666666666664</v>
      </c>
      <c r="G481" s="281">
        <v>35.333333333333329</v>
      </c>
      <c r="H481" s="281">
        <v>36.833333333333329</v>
      </c>
      <c r="I481" s="281">
        <v>37.166666666666657</v>
      </c>
      <c r="J481" s="281">
        <v>37.583333333333329</v>
      </c>
      <c r="K481" s="280">
        <v>36.75</v>
      </c>
      <c r="L481" s="280">
        <v>36</v>
      </c>
      <c r="M481" s="280">
        <v>32.821660000000001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1653.1</v>
      </c>
      <c r="D482" s="281">
        <v>1654.2166666666665</v>
      </c>
      <c r="E482" s="281">
        <v>1641.9333333333329</v>
      </c>
      <c r="F482" s="281">
        <v>1630.7666666666664</v>
      </c>
      <c r="G482" s="281">
        <v>1618.4833333333329</v>
      </c>
      <c r="H482" s="281">
        <v>1665.383333333333</v>
      </c>
      <c r="I482" s="281">
        <v>1677.6666666666663</v>
      </c>
      <c r="J482" s="281">
        <v>1688.833333333333</v>
      </c>
      <c r="K482" s="280">
        <v>1666.5</v>
      </c>
      <c r="L482" s="280">
        <v>1643.05</v>
      </c>
      <c r="M482" s="280">
        <v>3.8846500000000002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823.95</v>
      </c>
      <c r="D483" s="281">
        <v>826.30000000000007</v>
      </c>
      <c r="E483" s="281">
        <v>818.60000000000014</v>
      </c>
      <c r="F483" s="281">
        <v>813.25000000000011</v>
      </c>
      <c r="G483" s="281">
        <v>805.55000000000018</v>
      </c>
      <c r="H483" s="281">
        <v>831.65000000000009</v>
      </c>
      <c r="I483" s="281">
        <v>839.35000000000014</v>
      </c>
      <c r="J483" s="281">
        <v>844.7</v>
      </c>
      <c r="K483" s="280">
        <v>834</v>
      </c>
      <c r="L483" s="280">
        <v>820.95</v>
      </c>
      <c r="M483" s="280">
        <v>6.7284699999999997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225.8</v>
      </c>
      <c r="D484" s="281">
        <v>225.45000000000002</v>
      </c>
      <c r="E484" s="281">
        <v>221.90000000000003</v>
      </c>
      <c r="F484" s="281">
        <v>218.00000000000003</v>
      </c>
      <c r="G484" s="281">
        <v>214.45000000000005</v>
      </c>
      <c r="H484" s="281">
        <v>229.35000000000002</v>
      </c>
      <c r="I484" s="281">
        <v>232.90000000000003</v>
      </c>
      <c r="J484" s="281">
        <v>236.8</v>
      </c>
      <c r="K484" s="280">
        <v>229</v>
      </c>
      <c r="L484" s="280">
        <v>221.55</v>
      </c>
      <c r="M484" s="280">
        <v>1.81179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2626.2</v>
      </c>
      <c r="D485" s="281">
        <v>2653.2333333333331</v>
      </c>
      <c r="E485" s="281">
        <v>2566.4666666666662</v>
      </c>
      <c r="F485" s="281">
        <v>2506.7333333333331</v>
      </c>
      <c r="G485" s="281">
        <v>2419.9666666666662</v>
      </c>
      <c r="H485" s="281">
        <v>2712.9666666666662</v>
      </c>
      <c r="I485" s="281">
        <v>2799.7333333333336</v>
      </c>
      <c r="J485" s="281">
        <v>2859.4666666666662</v>
      </c>
      <c r="K485" s="280">
        <v>2740</v>
      </c>
      <c r="L485" s="280">
        <v>2593.5</v>
      </c>
      <c r="M485" s="280">
        <v>0.19431000000000001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634.5</v>
      </c>
      <c r="D486" s="281">
        <v>631.86666666666667</v>
      </c>
      <c r="E486" s="281">
        <v>627.73333333333335</v>
      </c>
      <c r="F486" s="281">
        <v>620.9666666666667</v>
      </c>
      <c r="G486" s="281">
        <v>616.83333333333337</v>
      </c>
      <c r="H486" s="281">
        <v>638.63333333333333</v>
      </c>
      <c r="I486" s="281">
        <v>642.76666666666677</v>
      </c>
      <c r="J486" s="281">
        <v>649.5333333333333</v>
      </c>
      <c r="K486" s="280">
        <v>636</v>
      </c>
      <c r="L486" s="280">
        <v>625.1</v>
      </c>
      <c r="M486" s="280">
        <v>4.5646800000000001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299.14999999999998</v>
      </c>
      <c r="D487" s="281">
        <v>301.81666666666666</v>
      </c>
      <c r="E487" s="281">
        <v>295.33333333333331</v>
      </c>
      <c r="F487" s="281">
        <v>291.51666666666665</v>
      </c>
      <c r="G487" s="281">
        <v>285.0333333333333</v>
      </c>
      <c r="H487" s="281">
        <v>305.63333333333333</v>
      </c>
      <c r="I487" s="281">
        <v>312.11666666666667</v>
      </c>
      <c r="J487" s="281">
        <v>315.93333333333334</v>
      </c>
      <c r="K487" s="280">
        <v>308.3</v>
      </c>
      <c r="L487" s="280">
        <v>298</v>
      </c>
      <c r="M487" s="280">
        <v>1.9252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29.9</v>
      </c>
      <c r="D488" s="281">
        <v>30.016666666666666</v>
      </c>
      <c r="E488" s="281">
        <v>29.383333333333333</v>
      </c>
      <c r="F488" s="281">
        <v>28.866666666666667</v>
      </c>
      <c r="G488" s="281">
        <v>28.233333333333334</v>
      </c>
      <c r="H488" s="281">
        <v>30.533333333333331</v>
      </c>
      <c r="I488" s="281">
        <v>31.166666666666664</v>
      </c>
      <c r="J488" s="281">
        <v>31.68333333333333</v>
      </c>
      <c r="K488" s="280">
        <v>30.65</v>
      </c>
      <c r="L488" s="280">
        <v>29.5</v>
      </c>
      <c r="M488" s="280">
        <v>55.703569999999999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267</v>
      </c>
      <c r="D489" s="281">
        <v>269.5</v>
      </c>
      <c r="E489" s="281">
        <v>263.5</v>
      </c>
      <c r="F489" s="281">
        <v>260</v>
      </c>
      <c r="G489" s="281">
        <v>254</v>
      </c>
      <c r="H489" s="281">
        <v>273</v>
      </c>
      <c r="I489" s="281">
        <v>279</v>
      </c>
      <c r="J489" s="281">
        <v>282.5</v>
      </c>
      <c r="K489" s="280">
        <v>275.5</v>
      </c>
      <c r="L489" s="280">
        <v>266</v>
      </c>
      <c r="M489" s="280">
        <v>2.1475300000000002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307.35000000000002</v>
      </c>
      <c r="D490" s="300">
        <v>307.90000000000003</v>
      </c>
      <c r="E490" s="300">
        <v>303.45000000000005</v>
      </c>
      <c r="F490" s="300">
        <v>299.55</v>
      </c>
      <c r="G490" s="300">
        <v>295.10000000000002</v>
      </c>
      <c r="H490" s="300">
        <v>311.80000000000007</v>
      </c>
      <c r="I490" s="300">
        <v>316.25</v>
      </c>
      <c r="J490" s="299">
        <v>320.15000000000009</v>
      </c>
      <c r="K490" s="299">
        <v>312.35000000000002</v>
      </c>
      <c r="L490" s="299">
        <v>304</v>
      </c>
      <c r="M490" s="251">
        <v>0.78303999999999996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826.6</v>
      </c>
      <c r="D491" s="300">
        <v>833.1</v>
      </c>
      <c r="E491" s="300">
        <v>811.2</v>
      </c>
      <c r="F491" s="300">
        <v>795.80000000000007</v>
      </c>
      <c r="G491" s="300">
        <v>773.90000000000009</v>
      </c>
      <c r="H491" s="300">
        <v>848.5</v>
      </c>
      <c r="I491" s="300">
        <v>870.39999999999986</v>
      </c>
      <c r="J491" s="299">
        <v>885.8</v>
      </c>
      <c r="K491" s="299">
        <v>855</v>
      </c>
      <c r="L491" s="299">
        <v>817.7</v>
      </c>
      <c r="M491" s="251">
        <v>9.1379300000000008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227.85</v>
      </c>
      <c r="D492" s="281">
        <v>227.7833333333333</v>
      </c>
      <c r="E492" s="281">
        <v>224.86666666666662</v>
      </c>
      <c r="F492" s="281">
        <v>221.88333333333333</v>
      </c>
      <c r="G492" s="281">
        <v>218.96666666666664</v>
      </c>
      <c r="H492" s="281">
        <v>230.76666666666659</v>
      </c>
      <c r="I492" s="281">
        <v>233.68333333333328</v>
      </c>
      <c r="J492" s="281">
        <v>236.66666666666657</v>
      </c>
      <c r="K492" s="280">
        <v>230.7</v>
      </c>
      <c r="L492" s="280">
        <v>224.8</v>
      </c>
      <c r="M492" s="280">
        <v>122.39037999999999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1995.4</v>
      </c>
      <c r="D493" s="300">
        <v>2000.8</v>
      </c>
      <c r="E493" s="300">
        <v>1979.6</v>
      </c>
      <c r="F493" s="300">
        <v>1963.8</v>
      </c>
      <c r="G493" s="300">
        <v>1942.6</v>
      </c>
      <c r="H493" s="300">
        <v>2016.6</v>
      </c>
      <c r="I493" s="300">
        <v>2037.8000000000002</v>
      </c>
      <c r="J493" s="299">
        <v>2053.6</v>
      </c>
      <c r="K493" s="299">
        <v>2022</v>
      </c>
      <c r="L493" s="299">
        <v>1985</v>
      </c>
      <c r="M493" s="251">
        <v>7.9210000000000003E-2</v>
      </c>
      <c r="N493" s="1"/>
      <c r="O493" s="1"/>
    </row>
    <row r="494" spans="1:15" ht="12.75" customHeight="1">
      <c r="A494" s="30">
        <v>484</v>
      </c>
      <c r="B494" s="313" t="s">
        <v>882</v>
      </c>
      <c r="C494" s="280">
        <v>321.7</v>
      </c>
      <c r="D494" s="281">
        <v>323.58333333333331</v>
      </c>
      <c r="E494" s="281">
        <v>317.36666666666662</v>
      </c>
      <c r="F494" s="281">
        <v>313.0333333333333</v>
      </c>
      <c r="G494" s="281">
        <v>306.81666666666661</v>
      </c>
      <c r="H494" s="281">
        <v>327.91666666666663</v>
      </c>
      <c r="I494" s="281">
        <v>334.13333333333333</v>
      </c>
      <c r="J494" s="281">
        <v>338.46666666666664</v>
      </c>
      <c r="K494" s="280">
        <v>329.8</v>
      </c>
      <c r="L494" s="280">
        <v>319.25</v>
      </c>
      <c r="M494" s="280">
        <v>0.58545999999999998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2106.9499999999998</v>
      </c>
      <c r="D495" s="300">
        <v>2075.2166666666667</v>
      </c>
      <c r="E495" s="281">
        <v>2035.4333333333334</v>
      </c>
      <c r="F495" s="281">
        <v>1963.9166666666667</v>
      </c>
      <c r="G495" s="281">
        <v>1924.1333333333334</v>
      </c>
      <c r="H495" s="281">
        <v>2146.7333333333336</v>
      </c>
      <c r="I495" s="281">
        <v>2186.5166666666673</v>
      </c>
      <c r="J495" s="281">
        <v>2258.0333333333333</v>
      </c>
      <c r="K495" s="280">
        <v>2115</v>
      </c>
      <c r="L495" s="280">
        <v>2003.7</v>
      </c>
      <c r="M495" s="280">
        <v>0.62702999999999998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8.6999999999999993</v>
      </c>
      <c r="D496" s="281">
        <v>8.6666666666666661</v>
      </c>
      <c r="E496" s="281">
        <v>8.5833333333333321</v>
      </c>
      <c r="F496" s="281">
        <v>8.4666666666666668</v>
      </c>
      <c r="G496" s="281">
        <v>8.3833333333333329</v>
      </c>
      <c r="H496" s="281">
        <v>8.7833333333333314</v>
      </c>
      <c r="I496" s="281">
        <v>8.8666666666666636</v>
      </c>
      <c r="J496" s="281">
        <v>8.9833333333333307</v>
      </c>
      <c r="K496" s="280">
        <v>8.75</v>
      </c>
      <c r="L496" s="280">
        <v>8.5500000000000007</v>
      </c>
      <c r="M496" s="280">
        <v>646.85887000000002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983</v>
      </c>
      <c r="D497" s="300">
        <v>983.66666666666663</v>
      </c>
      <c r="E497" s="281">
        <v>972.33333333333326</v>
      </c>
      <c r="F497" s="281">
        <v>961.66666666666663</v>
      </c>
      <c r="G497" s="281">
        <v>950.33333333333326</v>
      </c>
      <c r="H497" s="281">
        <v>994.33333333333326</v>
      </c>
      <c r="I497" s="281">
        <v>1005.6666666666665</v>
      </c>
      <c r="J497" s="281">
        <v>1016.3333333333333</v>
      </c>
      <c r="K497" s="280">
        <v>995</v>
      </c>
      <c r="L497" s="280">
        <v>973</v>
      </c>
      <c r="M497" s="280">
        <v>6.7076399999999996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209.45</v>
      </c>
      <c r="D498" s="281">
        <v>209.66666666666666</v>
      </c>
      <c r="E498" s="281">
        <v>207.43333333333331</v>
      </c>
      <c r="F498" s="281">
        <v>205.41666666666666</v>
      </c>
      <c r="G498" s="281">
        <v>203.18333333333331</v>
      </c>
      <c r="H498" s="281">
        <v>211.68333333333331</v>
      </c>
      <c r="I498" s="281">
        <v>213.91666666666666</v>
      </c>
      <c r="J498" s="281">
        <v>215.93333333333331</v>
      </c>
      <c r="K498" s="280">
        <v>211.9</v>
      </c>
      <c r="L498" s="280">
        <v>207.65</v>
      </c>
      <c r="M498" s="280">
        <v>4.1567100000000003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69.5</v>
      </c>
      <c r="D499" s="300">
        <v>69.433333333333337</v>
      </c>
      <c r="E499" s="281">
        <v>68.716666666666669</v>
      </c>
      <c r="F499" s="281">
        <v>67.933333333333337</v>
      </c>
      <c r="G499" s="281">
        <v>67.216666666666669</v>
      </c>
      <c r="H499" s="281">
        <v>70.216666666666669</v>
      </c>
      <c r="I499" s="281">
        <v>70.933333333333337</v>
      </c>
      <c r="J499" s="281">
        <v>71.716666666666669</v>
      </c>
      <c r="K499" s="280">
        <v>70.150000000000006</v>
      </c>
      <c r="L499" s="280">
        <v>68.650000000000006</v>
      </c>
      <c r="M499" s="280">
        <v>5.56623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530.85</v>
      </c>
      <c r="D500" s="281">
        <v>527.71666666666658</v>
      </c>
      <c r="E500" s="281">
        <v>521.68333333333317</v>
      </c>
      <c r="F500" s="281">
        <v>512.51666666666654</v>
      </c>
      <c r="G500" s="281">
        <v>506.48333333333312</v>
      </c>
      <c r="H500" s="281">
        <v>536.88333333333321</v>
      </c>
      <c r="I500" s="281">
        <v>542.91666666666674</v>
      </c>
      <c r="J500" s="281">
        <v>552.08333333333326</v>
      </c>
      <c r="K500" s="280">
        <v>533.75</v>
      </c>
      <c r="L500" s="280">
        <v>518.54999999999995</v>
      </c>
      <c r="M500" s="280">
        <v>0.42575000000000002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1692.8</v>
      </c>
      <c r="D501" s="300">
        <v>1686.3333333333333</v>
      </c>
      <c r="E501" s="281">
        <v>1672.8666666666666</v>
      </c>
      <c r="F501" s="281">
        <v>1652.9333333333334</v>
      </c>
      <c r="G501" s="281">
        <v>1639.4666666666667</v>
      </c>
      <c r="H501" s="281">
        <v>1706.2666666666664</v>
      </c>
      <c r="I501" s="281">
        <v>1719.7333333333331</v>
      </c>
      <c r="J501" s="281">
        <v>1739.6666666666663</v>
      </c>
      <c r="K501" s="280">
        <v>1699.8</v>
      </c>
      <c r="L501" s="280">
        <v>1666.4</v>
      </c>
      <c r="M501" s="280">
        <v>1.58582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393.85</v>
      </c>
      <c r="D502" s="300">
        <v>396.31666666666666</v>
      </c>
      <c r="E502" s="281">
        <v>388.5333333333333</v>
      </c>
      <c r="F502" s="281">
        <v>383.21666666666664</v>
      </c>
      <c r="G502" s="281">
        <v>375.43333333333328</v>
      </c>
      <c r="H502" s="281">
        <v>401.63333333333333</v>
      </c>
      <c r="I502" s="281">
        <v>409.41666666666674</v>
      </c>
      <c r="J502" s="281">
        <v>414.73333333333335</v>
      </c>
      <c r="K502" s="280">
        <v>404.1</v>
      </c>
      <c r="L502" s="280">
        <v>391</v>
      </c>
      <c r="M502" s="280">
        <v>111.64176999999999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211.9</v>
      </c>
      <c r="D503" s="300">
        <v>211.75</v>
      </c>
      <c r="E503" s="281">
        <v>209</v>
      </c>
      <c r="F503" s="281">
        <v>206.1</v>
      </c>
      <c r="G503" s="281">
        <v>203.35</v>
      </c>
      <c r="H503" s="281">
        <v>214.65</v>
      </c>
      <c r="I503" s="281">
        <v>217.4</v>
      </c>
      <c r="J503" s="281">
        <v>220.3</v>
      </c>
      <c r="K503" s="280">
        <v>214.5</v>
      </c>
      <c r="L503" s="280">
        <v>208.85</v>
      </c>
      <c r="M503" s="280">
        <v>2.9003100000000002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13.3</v>
      </c>
      <c r="D504" s="300">
        <v>13.299999999999999</v>
      </c>
      <c r="E504" s="281">
        <v>13.099999999999998</v>
      </c>
      <c r="F504" s="281">
        <v>12.899999999999999</v>
      </c>
      <c r="G504" s="281">
        <v>12.699999999999998</v>
      </c>
      <c r="H504" s="281">
        <v>13.499999999999998</v>
      </c>
      <c r="I504" s="281">
        <v>13.699999999999998</v>
      </c>
      <c r="J504" s="281">
        <v>13.899999999999999</v>
      </c>
      <c r="K504" s="280">
        <v>13.5</v>
      </c>
      <c r="L504" s="280">
        <v>13.1</v>
      </c>
      <c r="M504" s="280">
        <v>582.40029000000004</v>
      </c>
      <c r="N504" s="1"/>
      <c r="O504" s="1"/>
    </row>
    <row r="505" spans="1:15" ht="12.75" customHeight="1">
      <c r="A505" s="30">
        <v>495</v>
      </c>
      <c r="B505" s="251" t="s">
        <v>883</v>
      </c>
      <c r="C505" s="300">
        <v>8030.4</v>
      </c>
      <c r="D505" s="300">
        <v>8061.5166666666664</v>
      </c>
      <c r="E505" s="281">
        <v>7933.083333333333</v>
      </c>
      <c r="F505" s="281">
        <v>7835.7666666666664</v>
      </c>
      <c r="G505" s="281">
        <v>7707.333333333333</v>
      </c>
      <c r="H505" s="281">
        <v>8158.833333333333</v>
      </c>
      <c r="I505" s="281">
        <v>8287.2666666666664</v>
      </c>
      <c r="J505" s="281">
        <v>8384.5833333333321</v>
      </c>
      <c r="K505" s="280">
        <v>8189.95</v>
      </c>
      <c r="L505" s="280">
        <v>7964.2</v>
      </c>
      <c r="M505" s="280">
        <v>9.9769999999999998E-2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224.6</v>
      </c>
      <c r="D506" s="300">
        <v>224.66666666666666</v>
      </c>
      <c r="E506" s="281">
        <v>222.43333333333331</v>
      </c>
      <c r="F506" s="281">
        <v>220.26666666666665</v>
      </c>
      <c r="G506" s="281">
        <v>218.0333333333333</v>
      </c>
      <c r="H506" s="281">
        <v>226.83333333333331</v>
      </c>
      <c r="I506" s="281">
        <v>229.06666666666666</v>
      </c>
      <c r="J506" s="281">
        <v>231.23333333333332</v>
      </c>
      <c r="K506" s="280">
        <v>226.9</v>
      </c>
      <c r="L506" s="280">
        <v>222.5</v>
      </c>
      <c r="M506" s="280">
        <v>24.617339999999999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249.85</v>
      </c>
      <c r="D507" s="300">
        <v>250.95000000000002</v>
      </c>
      <c r="E507" s="281">
        <v>246.90000000000003</v>
      </c>
      <c r="F507" s="281">
        <v>243.95000000000002</v>
      </c>
      <c r="G507" s="281">
        <v>239.90000000000003</v>
      </c>
      <c r="H507" s="281">
        <v>253.90000000000003</v>
      </c>
      <c r="I507" s="281">
        <v>257.95000000000005</v>
      </c>
      <c r="J507" s="281">
        <v>260.90000000000003</v>
      </c>
      <c r="K507" s="280">
        <v>255</v>
      </c>
      <c r="L507" s="280">
        <v>248</v>
      </c>
      <c r="M507" s="280">
        <v>2.4302299999999999</v>
      </c>
      <c r="N507" s="1"/>
      <c r="O507" s="1"/>
    </row>
    <row r="508" spans="1:15" ht="12.75" customHeight="1">
      <c r="A508" s="299">
        <v>498</v>
      </c>
      <c r="B508" s="251" t="s">
        <v>855</v>
      </c>
      <c r="C508" s="251">
        <v>53.9</v>
      </c>
      <c r="D508" s="300">
        <v>54.483333333333327</v>
      </c>
      <c r="E508" s="281">
        <v>52.766666666666652</v>
      </c>
      <c r="F508" s="281">
        <v>51.633333333333326</v>
      </c>
      <c r="G508" s="281">
        <v>49.91666666666665</v>
      </c>
      <c r="H508" s="281">
        <v>55.616666666666653</v>
      </c>
      <c r="I508" s="281">
        <v>57.333333333333336</v>
      </c>
      <c r="J508" s="281">
        <v>58.466666666666654</v>
      </c>
      <c r="K508" s="280">
        <v>56.2</v>
      </c>
      <c r="L508" s="280">
        <v>53.35</v>
      </c>
      <c r="M508" s="280">
        <v>479.95067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370.95</v>
      </c>
      <c r="D509" s="300">
        <v>371.46666666666664</v>
      </c>
      <c r="E509" s="281">
        <v>366.5333333333333</v>
      </c>
      <c r="F509" s="281">
        <v>362.11666666666667</v>
      </c>
      <c r="G509" s="281">
        <v>357.18333333333334</v>
      </c>
      <c r="H509" s="281">
        <v>375.88333333333327</v>
      </c>
      <c r="I509" s="281">
        <v>380.81666666666655</v>
      </c>
      <c r="J509" s="281">
        <v>385.23333333333323</v>
      </c>
      <c r="K509" s="280">
        <v>376.4</v>
      </c>
      <c r="L509" s="280">
        <v>367.05</v>
      </c>
      <c r="M509" s="280">
        <v>26.838660000000001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1613.9</v>
      </c>
      <c r="D510" s="300">
        <v>1616.8</v>
      </c>
      <c r="E510" s="281">
        <v>1599.6</v>
      </c>
      <c r="F510" s="281">
        <v>1585.3</v>
      </c>
      <c r="G510" s="281">
        <v>1568.1</v>
      </c>
      <c r="H510" s="281">
        <v>1631.1</v>
      </c>
      <c r="I510" s="281">
        <v>1648.3000000000002</v>
      </c>
      <c r="J510" s="281">
        <v>1662.6</v>
      </c>
      <c r="K510" s="280">
        <v>1634</v>
      </c>
      <c r="L510" s="280">
        <v>1602.5</v>
      </c>
      <c r="M510" s="280">
        <v>0.35354000000000002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2126.5</v>
      </c>
      <c r="D511" s="300">
        <v>2103.8333333333335</v>
      </c>
      <c r="E511" s="281">
        <v>2072.666666666667</v>
      </c>
      <c r="F511" s="281">
        <v>2018.8333333333335</v>
      </c>
      <c r="G511" s="281">
        <v>1987.666666666667</v>
      </c>
      <c r="H511" s="281">
        <v>2157.666666666667</v>
      </c>
      <c r="I511" s="281">
        <v>2188.8333333333339</v>
      </c>
      <c r="J511" s="281">
        <v>2242.666666666667</v>
      </c>
      <c r="K511" s="280">
        <v>2135</v>
      </c>
      <c r="L511" s="280">
        <v>2050</v>
      </c>
      <c r="M511" s="280">
        <v>0.42288999999999999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23" sqref="C2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5"/>
      <c r="B5" s="466"/>
      <c r="C5" s="465"/>
      <c r="D5" s="46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7" t="s">
        <v>533</v>
      </c>
      <c r="C7" s="466"/>
      <c r="D7" s="7">
        <f>Main!B10</f>
        <v>44760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44757</v>
      </c>
      <c r="B10" s="29">
        <v>539151</v>
      </c>
      <c r="C10" s="28" t="s">
        <v>1032</v>
      </c>
      <c r="D10" s="28" t="s">
        <v>1033</v>
      </c>
      <c r="E10" s="28" t="s">
        <v>543</v>
      </c>
      <c r="F10" s="87">
        <v>98466</v>
      </c>
      <c r="G10" s="29">
        <v>170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44757</v>
      </c>
      <c r="B11" s="29">
        <v>539151</v>
      </c>
      <c r="C11" s="28" t="s">
        <v>1032</v>
      </c>
      <c r="D11" s="28" t="s">
        <v>1033</v>
      </c>
      <c r="E11" s="28" t="s">
        <v>542</v>
      </c>
      <c r="F11" s="87">
        <v>1394</v>
      </c>
      <c r="G11" s="29">
        <v>168.47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44757</v>
      </c>
      <c r="B12" s="29">
        <v>543543</v>
      </c>
      <c r="C12" s="28" t="s">
        <v>986</v>
      </c>
      <c r="D12" s="28" t="s">
        <v>1034</v>
      </c>
      <c r="E12" s="28" t="s">
        <v>542</v>
      </c>
      <c r="F12" s="87">
        <v>59200</v>
      </c>
      <c r="G12" s="29">
        <v>154.05000000000001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44757</v>
      </c>
      <c r="B13" s="29">
        <v>543543</v>
      </c>
      <c r="C13" s="28" t="s">
        <v>986</v>
      </c>
      <c r="D13" s="28" t="s">
        <v>996</v>
      </c>
      <c r="E13" s="28" t="s">
        <v>543</v>
      </c>
      <c r="F13" s="87">
        <v>115200</v>
      </c>
      <c r="G13" s="29">
        <v>153.52000000000001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44757</v>
      </c>
      <c r="B14" s="29">
        <v>543543</v>
      </c>
      <c r="C14" s="28" t="s">
        <v>986</v>
      </c>
      <c r="D14" s="28" t="s">
        <v>997</v>
      </c>
      <c r="E14" s="28" t="s">
        <v>542</v>
      </c>
      <c r="F14" s="87">
        <v>64800</v>
      </c>
      <c r="G14" s="29">
        <v>153.93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44757</v>
      </c>
      <c r="B15" s="29">
        <v>543516</v>
      </c>
      <c r="C15" s="28" t="s">
        <v>1035</v>
      </c>
      <c r="D15" s="28" t="s">
        <v>1036</v>
      </c>
      <c r="E15" s="28" t="s">
        <v>543</v>
      </c>
      <c r="F15" s="87">
        <v>12000</v>
      </c>
      <c r="G15" s="29">
        <v>89.17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44757</v>
      </c>
      <c r="B16" s="29">
        <v>543516</v>
      </c>
      <c r="C16" s="28" t="s">
        <v>1035</v>
      </c>
      <c r="D16" s="28" t="s">
        <v>1037</v>
      </c>
      <c r="E16" s="28" t="s">
        <v>542</v>
      </c>
      <c r="F16" s="87">
        <v>12000</v>
      </c>
      <c r="G16" s="29">
        <v>89.17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44757</v>
      </c>
      <c r="B17" s="29">
        <v>531502</v>
      </c>
      <c r="C17" s="28" t="s">
        <v>1038</v>
      </c>
      <c r="D17" s="28" t="s">
        <v>1039</v>
      </c>
      <c r="E17" s="28" t="s">
        <v>543</v>
      </c>
      <c r="F17" s="87">
        <v>122971</v>
      </c>
      <c r="G17" s="29">
        <v>8.68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44757</v>
      </c>
      <c r="B18" s="29">
        <v>531502</v>
      </c>
      <c r="C18" s="28" t="s">
        <v>1038</v>
      </c>
      <c r="D18" s="28" t="s">
        <v>1040</v>
      </c>
      <c r="E18" s="28" t="s">
        <v>543</v>
      </c>
      <c r="F18" s="87">
        <v>120000</v>
      </c>
      <c r="G18" s="29">
        <v>8.34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44757</v>
      </c>
      <c r="B19" s="29">
        <v>531502</v>
      </c>
      <c r="C19" s="28" t="s">
        <v>1038</v>
      </c>
      <c r="D19" s="28" t="s">
        <v>1041</v>
      </c>
      <c r="E19" s="28" t="s">
        <v>542</v>
      </c>
      <c r="F19" s="87">
        <v>143800</v>
      </c>
      <c r="G19" s="29">
        <v>8.36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44757</v>
      </c>
      <c r="B20" s="29">
        <v>537707</v>
      </c>
      <c r="C20" s="28" t="s">
        <v>998</v>
      </c>
      <c r="D20" s="28" t="s">
        <v>999</v>
      </c>
      <c r="E20" s="28" t="s">
        <v>543</v>
      </c>
      <c r="F20" s="87">
        <v>100000</v>
      </c>
      <c r="G20" s="29">
        <v>20.53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44757</v>
      </c>
      <c r="B21" s="29">
        <v>524564</v>
      </c>
      <c r="C21" s="28" t="s">
        <v>1042</v>
      </c>
      <c r="D21" s="28" t="s">
        <v>1043</v>
      </c>
      <c r="E21" s="28" t="s">
        <v>542</v>
      </c>
      <c r="F21" s="87">
        <v>350000</v>
      </c>
      <c r="G21" s="29">
        <v>10.28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44757</v>
      </c>
      <c r="B22" s="29">
        <v>524564</v>
      </c>
      <c r="C22" s="28" t="s">
        <v>1042</v>
      </c>
      <c r="D22" s="28" t="s">
        <v>1044</v>
      </c>
      <c r="E22" s="28" t="s">
        <v>543</v>
      </c>
      <c r="F22" s="87">
        <v>360000</v>
      </c>
      <c r="G22" s="29">
        <v>10.26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44757</v>
      </c>
      <c r="B23" s="29">
        <v>542918</v>
      </c>
      <c r="C23" s="28" t="s">
        <v>1001</v>
      </c>
      <c r="D23" s="28" t="s">
        <v>1045</v>
      </c>
      <c r="E23" s="28" t="s">
        <v>543</v>
      </c>
      <c r="F23" s="87">
        <v>26400</v>
      </c>
      <c r="G23" s="29">
        <v>27.95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44757</v>
      </c>
      <c r="B24" s="29">
        <v>542666</v>
      </c>
      <c r="C24" s="28" t="s">
        <v>1046</v>
      </c>
      <c r="D24" s="28" t="s">
        <v>1047</v>
      </c>
      <c r="E24" s="28" t="s">
        <v>543</v>
      </c>
      <c r="F24" s="87">
        <v>124733</v>
      </c>
      <c r="G24" s="29">
        <v>218.29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44757</v>
      </c>
      <c r="B25" s="29">
        <v>542666</v>
      </c>
      <c r="C25" s="28" t="s">
        <v>1046</v>
      </c>
      <c r="D25" s="28" t="s">
        <v>1047</v>
      </c>
      <c r="E25" s="28" t="s">
        <v>542</v>
      </c>
      <c r="F25" s="87">
        <v>124733</v>
      </c>
      <c r="G25" s="29">
        <v>218.4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44757</v>
      </c>
      <c r="B26" s="29">
        <v>543538</v>
      </c>
      <c r="C26" s="28" t="s">
        <v>1048</v>
      </c>
      <c r="D26" s="28" t="s">
        <v>1049</v>
      </c>
      <c r="E26" s="28" t="s">
        <v>542</v>
      </c>
      <c r="F26" s="87">
        <v>20800</v>
      </c>
      <c r="G26" s="29">
        <v>76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44757</v>
      </c>
      <c r="B27" s="29">
        <v>590126</v>
      </c>
      <c r="C27" s="28" t="s">
        <v>1050</v>
      </c>
      <c r="D27" s="28" t="s">
        <v>1040</v>
      </c>
      <c r="E27" s="28" t="s">
        <v>542</v>
      </c>
      <c r="F27" s="87">
        <v>150000</v>
      </c>
      <c r="G27" s="29">
        <v>2.1800000000000002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44757</v>
      </c>
      <c r="B28" s="29">
        <v>532799</v>
      </c>
      <c r="C28" s="28" t="s">
        <v>1051</v>
      </c>
      <c r="D28" s="28" t="s">
        <v>1052</v>
      </c>
      <c r="E28" s="28" t="s">
        <v>543</v>
      </c>
      <c r="F28" s="87">
        <v>922242</v>
      </c>
      <c r="G28" s="29">
        <v>84.49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44757</v>
      </c>
      <c r="B29" s="29">
        <v>540377</v>
      </c>
      <c r="C29" s="28" t="s">
        <v>962</v>
      </c>
      <c r="D29" s="28" t="s">
        <v>1053</v>
      </c>
      <c r="E29" s="28" t="s">
        <v>542</v>
      </c>
      <c r="F29" s="87">
        <v>24000</v>
      </c>
      <c r="G29" s="29">
        <v>92.74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44757</v>
      </c>
      <c r="B30" s="29">
        <v>523467</v>
      </c>
      <c r="C30" s="28" t="s">
        <v>1054</v>
      </c>
      <c r="D30" s="28" t="s">
        <v>1039</v>
      </c>
      <c r="E30" s="28" t="s">
        <v>543</v>
      </c>
      <c r="F30" s="87">
        <v>772886</v>
      </c>
      <c r="G30" s="29">
        <v>0.37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44757</v>
      </c>
      <c r="B31" s="29">
        <v>543544</v>
      </c>
      <c r="C31" s="28" t="s">
        <v>987</v>
      </c>
      <c r="D31" s="28" t="s">
        <v>1055</v>
      </c>
      <c r="E31" s="28" t="s">
        <v>543</v>
      </c>
      <c r="F31" s="87">
        <v>40000</v>
      </c>
      <c r="G31" s="29">
        <v>87.9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44757</v>
      </c>
      <c r="B32" s="29">
        <v>543544</v>
      </c>
      <c r="C32" s="28" t="s">
        <v>987</v>
      </c>
      <c r="D32" s="28" t="s">
        <v>1056</v>
      </c>
      <c r="E32" s="28" t="s">
        <v>542</v>
      </c>
      <c r="F32" s="87">
        <v>30000</v>
      </c>
      <c r="G32" s="29">
        <v>87.9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44757</v>
      </c>
      <c r="B33" s="29">
        <v>543544</v>
      </c>
      <c r="C33" s="28" t="s">
        <v>987</v>
      </c>
      <c r="D33" s="28" t="s">
        <v>1003</v>
      </c>
      <c r="E33" s="28" t="s">
        <v>543</v>
      </c>
      <c r="F33" s="87">
        <v>20000</v>
      </c>
      <c r="G33" s="29">
        <v>87.9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44757</v>
      </c>
      <c r="B34" s="29">
        <v>543542</v>
      </c>
      <c r="C34" s="28" t="s">
        <v>1057</v>
      </c>
      <c r="D34" s="28" t="s">
        <v>1058</v>
      </c>
      <c r="E34" s="28" t="s">
        <v>543</v>
      </c>
      <c r="F34" s="87">
        <v>19200</v>
      </c>
      <c r="G34" s="29">
        <v>172.38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44757</v>
      </c>
      <c r="B35" s="29">
        <v>533602</v>
      </c>
      <c r="C35" s="28" t="s">
        <v>1059</v>
      </c>
      <c r="D35" s="28" t="s">
        <v>1060</v>
      </c>
      <c r="E35" s="28" t="s">
        <v>543</v>
      </c>
      <c r="F35" s="87">
        <v>1720102</v>
      </c>
      <c r="G35" s="29">
        <v>18.170000000000002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44757</v>
      </c>
      <c r="B36" s="29">
        <v>541337</v>
      </c>
      <c r="C36" s="28" t="s">
        <v>1004</v>
      </c>
      <c r="D36" s="28" t="s">
        <v>1005</v>
      </c>
      <c r="E36" s="28" t="s">
        <v>543</v>
      </c>
      <c r="F36" s="87">
        <v>150000</v>
      </c>
      <c r="G36" s="29">
        <v>9.4499999999999993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44757</v>
      </c>
      <c r="B37" s="29">
        <v>541337</v>
      </c>
      <c r="C37" s="28" t="s">
        <v>1004</v>
      </c>
      <c r="D37" s="28" t="s">
        <v>1061</v>
      </c>
      <c r="E37" s="28" t="s">
        <v>542</v>
      </c>
      <c r="F37" s="87">
        <v>81000</v>
      </c>
      <c r="G37" s="29">
        <v>9.4499999999999993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44757</v>
      </c>
      <c r="B38" s="29">
        <v>539767</v>
      </c>
      <c r="C38" s="28" t="s">
        <v>1006</v>
      </c>
      <c r="D38" s="28" t="s">
        <v>1008</v>
      </c>
      <c r="E38" s="28" t="s">
        <v>542</v>
      </c>
      <c r="F38" s="87">
        <v>26708</v>
      </c>
      <c r="G38" s="29">
        <v>18.309999999999999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44757</v>
      </c>
      <c r="B39" s="29">
        <v>539767</v>
      </c>
      <c r="C39" s="28" t="s">
        <v>1006</v>
      </c>
      <c r="D39" s="28" t="s">
        <v>1007</v>
      </c>
      <c r="E39" s="28" t="s">
        <v>543</v>
      </c>
      <c r="F39" s="87">
        <v>36000</v>
      </c>
      <c r="G39" s="29">
        <v>18.14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44757</v>
      </c>
      <c r="B40" s="29">
        <v>539199</v>
      </c>
      <c r="C40" s="28" t="s">
        <v>942</v>
      </c>
      <c r="D40" s="28" t="s">
        <v>1062</v>
      </c>
      <c r="E40" s="28" t="s">
        <v>542</v>
      </c>
      <c r="F40" s="87">
        <v>30000</v>
      </c>
      <c r="G40" s="29">
        <v>97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44757</v>
      </c>
      <c r="B41" s="29">
        <v>540198</v>
      </c>
      <c r="C41" s="28" t="s">
        <v>1009</v>
      </c>
      <c r="D41" s="28" t="s">
        <v>1063</v>
      </c>
      <c r="E41" s="28" t="s">
        <v>542</v>
      </c>
      <c r="F41" s="87">
        <v>65331</v>
      </c>
      <c r="G41" s="29">
        <v>62.76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44757</v>
      </c>
      <c r="B42" s="29">
        <v>540198</v>
      </c>
      <c r="C42" s="28" t="s">
        <v>1009</v>
      </c>
      <c r="D42" s="28" t="s">
        <v>1063</v>
      </c>
      <c r="E42" s="28" t="s">
        <v>543</v>
      </c>
      <c r="F42" s="87">
        <v>97331</v>
      </c>
      <c r="G42" s="29">
        <v>61.97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44757</v>
      </c>
      <c r="B43" s="29">
        <v>540198</v>
      </c>
      <c r="C43" s="28" t="s">
        <v>1009</v>
      </c>
      <c r="D43" s="28" t="s">
        <v>1064</v>
      </c>
      <c r="E43" s="28" t="s">
        <v>542</v>
      </c>
      <c r="F43" s="87">
        <v>44000</v>
      </c>
      <c r="G43" s="29">
        <v>60.29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44757</v>
      </c>
      <c r="B44" s="29">
        <v>540198</v>
      </c>
      <c r="C44" s="28" t="s">
        <v>1009</v>
      </c>
      <c r="D44" s="28" t="s">
        <v>1065</v>
      </c>
      <c r="E44" s="28" t="s">
        <v>542</v>
      </c>
      <c r="F44" s="87">
        <v>189014</v>
      </c>
      <c r="G44" s="29">
        <v>62.55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44757</v>
      </c>
      <c r="B45" s="29">
        <v>540198</v>
      </c>
      <c r="C45" s="28" t="s">
        <v>1009</v>
      </c>
      <c r="D45" s="28" t="s">
        <v>1065</v>
      </c>
      <c r="E45" s="28" t="s">
        <v>543</v>
      </c>
      <c r="F45" s="87">
        <v>189014</v>
      </c>
      <c r="G45" s="29">
        <v>63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44757</v>
      </c>
      <c r="B46" s="29">
        <v>540198</v>
      </c>
      <c r="C46" s="28" t="s">
        <v>1009</v>
      </c>
      <c r="D46" s="28" t="s">
        <v>1066</v>
      </c>
      <c r="E46" s="28" t="s">
        <v>543</v>
      </c>
      <c r="F46" s="87">
        <v>50000</v>
      </c>
      <c r="G46" s="29">
        <v>62.35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44757</v>
      </c>
      <c r="B47" s="29">
        <v>540198</v>
      </c>
      <c r="C47" s="28" t="s">
        <v>1009</v>
      </c>
      <c r="D47" s="28" t="s">
        <v>1010</v>
      </c>
      <c r="E47" s="28" t="s">
        <v>542</v>
      </c>
      <c r="F47" s="87">
        <v>102000</v>
      </c>
      <c r="G47" s="29">
        <v>63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44757</v>
      </c>
      <c r="B48" s="29">
        <v>540198</v>
      </c>
      <c r="C48" s="28" t="s">
        <v>1009</v>
      </c>
      <c r="D48" s="28" t="s">
        <v>1067</v>
      </c>
      <c r="E48" s="28" t="s">
        <v>542</v>
      </c>
      <c r="F48" s="87">
        <v>31500</v>
      </c>
      <c r="G48" s="29">
        <v>63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44757</v>
      </c>
      <c r="B49" s="29">
        <v>540198</v>
      </c>
      <c r="C49" s="28" t="s">
        <v>1009</v>
      </c>
      <c r="D49" s="28" t="s">
        <v>1068</v>
      </c>
      <c r="E49" s="28" t="s">
        <v>542</v>
      </c>
      <c r="F49" s="87">
        <v>33000</v>
      </c>
      <c r="G49" s="29">
        <v>61.24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44757</v>
      </c>
      <c r="B50" s="29">
        <v>540198</v>
      </c>
      <c r="C50" s="28" t="s">
        <v>1009</v>
      </c>
      <c r="D50" s="28" t="s">
        <v>1011</v>
      </c>
      <c r="E50" s="28" t="s">
        <v>542</v>
      </c>
      <c r="F50" s="87">
        <v>8000</v>
      </c>
      <c r="G50" s="29">
        <v>63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44757</v>
      </c>
      <c r="B51" s="29">
        <v>540198</v>
      </c>
      <c r="C51" s="28" t="s">
        <v>1009</v>
      </c>
      <c r="D51" s="28" t="s">
        <v>1011</v>
      </c>
      <c r="E51" s="28" t="s">
        <v>543</v>
      </c>
      <c r="F51" s="87">
        <v>38000</v>
      </c>
      <c r="G51" s="29">
        <v>60.67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44757</v>
      </c>
      <c r="B52" s="29">
        <v>539143</v>
      </c>
      <c r="C52" s="28" t="s">
        <v>884</v>
      </c>
      <c r="D52" s="28" t="s">
        <v>1069</v>
      </c>
      <c r="E52" s="28" t="s">
        <v>542</v>
      </c>
      <c r="F52" s="87">
        <v>214573</v>
      </c>
      <c r="G52" s="29">
        <v>72.84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44757</v>
      </c>
      <c r="B53" s="29">
        <v>539143</v>
      </c>
      <c r="C53" s="28" t="s">
        <v>884</v>
      </c>
      <c r="D53" s="28" t="s">
        <v>1070</v>
      </c>
      <c r="E53" s="28" t="s">
        <v>542</v>
      </c>
      <c r="F53" s="87">
        <v>82986</v>
      </c>
      <c r="G53" s="29">
        <v>72.8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44757</v>
      </c>
      <c r="B54" s="29">
        <v>539143</v>
      </c>
      <c r="C54" s="28" t="s">
        <v>884</v>
      </c>
      <c r="D54" s="28" t="s">
        <v>946</v>
      </c>
      <c r="E54" s="28" t="s">
        <v>543</v>
      </c>
      <c r="F54" s="87">
        <v>94409</v>
      </c>
      <c r="G54" s="29">
        <v>72.900000000000006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44757</v>
      </c>
      <c r="B55" s="29">
        <v>543540</v>
      </c>
      <c r="C55" s="28" t="s">
        <v>1071</v>
      </c>
      <c r="D55" s="28" t="s">
        <v>1072</v>
      </c>
      <c r="E55" s="28" t="s">
        <v>542</v>
      </c>
      <c r="F55" s="87">
        <v>600</v>
      </c>
      <c r="G55" s="29">
        <v>203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44757</v>
      </c>
      <c r="B56" s="29">
        <v>543540</v>
      </c>
      <c r="C56" s="28" t="s">
        <v>1071</v>
      </c>
      <c r="D56" s="28" t="s">
        <v>1072</v>
      </c>
      <c r="E56" s="28" t="s">
        <v>543</v>
      </c>
      <c r="F56" s="87">
        <v>13800</v>
      </c>
      <c r="G56" s="29">
        <v>204.71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44757</v>
      </c>
      <c r="B57" s="29">
        <v>540159</v>
      </c>
      <c r="C57" s="28" t="s">
        <v>1073</v>
      </c>
      <c r="D57" s="28" t="s">
        <v>1074</v>
      </c>
      <c r="E57" s="28" t="s">
        <v>543</v>
      </c>
      <c r="F57" s="87">
        <v>70000</v>
      </c>
      <c r="G57" s="29">
        <v>7.74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44757</v>
      </c>
      <c r="B58" s="29">
        <v>511116</v>
      </c>
      <c r="C58" s="28" t="s">
        <v>1075</v>
      </c>
      <c r="D58" s="28" t="s">
        <v>1076</v>
      </c>
      <c r="E58" s="28" t="s">
        <v>543</v>
      </c>
      <c r="F58" s="87">
        <v>4000000</v>
      </c>
      <c r="G58" s="29">
        <v>1.24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44757</v>
      </c>
      <c r="B59" s="29">
        <v>543285</v>
      </c>
      <c r="C59" s="28" t="s">
        <v>988</v>
      </c>
      <c r="D59" s="28" t="s">
        <v>1077</v>
      </c>
      <c r="E59" s="28" t="s">
        <v>543</v>
      </c>
      <c r="F59" s="87">
        <v>66000</v>
      </c>
      <c r="G59" s="29">
        <v>30.34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44757</v>
      </c>
      <c r="B60" s="29">
        <v>543285</v>
      </c>
      <c r="C60" s="28" t="s">
        <v>988</v>
      </c>
      <c r="D60" s="28" t="s">
        <v>1078</v>
      </c>
      <c r="E60" s="28" t="s">
        <v>542</v>
      </c>
      <c r="F60" s="87">
        <v>54000</v>
      </c>
      <c r="G60" s="29">
        <v>30.35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44757</v>
      </c>
      <c r="B61" s="29">
        <v>540175</v>
      </c>
      <c r="C61" s="28" t="s">
        <v>1079</v>
      </c>
      <c r="D61" s="28" t="s">
        <v>1080</v>
      </c>
      <c r="E61" s="28" t="s">
        <v>543</v>
      </c>
      <c r="F61" s="87">
        <v>33168</v>
      </c>
      <c r="G61" s="29">
        <v>6.4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44757</v>
      </c>
      <c r="B62" s="29">
        <v>540175</v>
      </c>
      <c r="C62" s="28" t="s">
        <v>1079</v>
      </c>
      <c r="D62" s="28" t="s">
        <v>1081</v>
      </c>
      <c r="E62" s="28" t="s">
        <v>542</v>
      </c>
      <c r="F62" s="87">
        <v>29100</v>
      </c>
      <c r="G62" s="29">
        <v>6.86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44757</v>
      </c>
      <c r="B63" s="29">
        <v>543541</v>
      </c>
      <c r="C63" s="28" t="s">
        <v>1082</v>
      </c>
      <c r="D63" s="28" t="s">
        <v>1083</v>
      </c>
      <c r="E63" s="28" t="s">
        <v>542</v>
      </c>
      <c r="F63" s="87">
        <v>32000</v>
      </c>
      <c r="G63" s="29">
        <v>16.16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44757</v>
      </c>
      <c r="B64" s="29">
        <v>543341</v>
      </c>
      <c r="C64" s="28" t="s">
        <v>1012</v>
      </c>
      <c r="D64" s="28" t="s">
        <v>1013</v>
      </c>
      <c r="E64" s="28" t="s">
        <v>543</v>
      </c>
      <c r="F64" s="87">
        <v>58041</v>
      </c>
      <c r="G64" s="29">
        <v>18.98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44757</v>
      </c>
      <c r="B65" s="29">
        <v>543341</v>
      </c>
      <c r="C65" s="28" t="s">
        <v>1012</v>
      </c>
      <c r="D65" s="28" t="s">
        <v>1013</v>
      </c>
      <c r="E65" s="28" t="s">
        <v>542</v>
      </c>
      <c r="F65" s="87">
        <v>46041</v>
      </c>
      <c r="G65" s="29">
        <v>19.13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44757</v>
      </c>
      <c r="B66" s="29">
        <v>543341</v>
      </c>
      <c r="C66" s="28" t="s">
        <v>1012</v>
      </c>
      <c r="D66" s="28" t="s">
        <v>1084</v>
      </c>
      <c r="E66" s="28" t="s">
        <v>543</v>
      </c>
      <c r="F66" s="87">
        <v>400000</v>
      </c>
      <c r="G66" s="29">
        <v>19.3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44757</v>
      </c>
      <c r="B67" s="29">
        <v>543464</v>
      </c>
      <c r="C67" s="28" t="s">
        <v>1085</v>
      </c>
      <c r="D67" s="28" t="s">
        <v>1086</v>
      </c>
      <c r="E67" s="28" t="s">
        <v>542</v>
      </c>
      <c r="F67" s="87">
        <v>38000</v>
      </c>
      <c r="G67" s="29">
        <v>117.52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44757</v>
      </c>
      <c r="B68" s="29">
        <v>536264</v>
      </c>
      <c r="C68" s="28" t="s">
        <v>1087</v>
      </c>
      <c r="D68" s="28" t="s">
        <v>1088</v>
      </c>
      <c r="E68" s="28" t="s">
        <v>542</v>
      </c>
      <c r="F68" s="87">
        <v>74194</v>
      </c>
      <c r="G68" s="29">
        <v>203.84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44757</v>
      </c>
      <c r="B69" s="29">
        <v>539040</v>
      </c>
      <c r="C69" s="28" t="s">
        <v>1089</v>
      </c>
      <c r="D69" s="28" t="s">
        <v>1090</v>
      </c>
      <c r="E69" s="28" t="s">
        <v>542</v>
      </c>
      <c r="F69" s="87">
        <v>25000</v>
      </c>
      <c r="G69" s="29">
        <v>14.26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44757</v>
      </c>
      <c r="B70" s="29">
        <v>539040</v>
      </c>
      <c r="C70" s="28" t="s">
        <v>1089</v>
      </c>
      <c r="D70" s="28" t="s">
        <v>1091</v>
      </c>
      <c r="E70" s="28" t="s">
        <v>543</v>
      </c>
      <c r="F70" s="87">
        <v>27543</v>
      </c>
      <c r="G70" s="29">
        <v>14.26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44757</v>
      </c>
      <c r="B71" s="29">
        <v>539040</v>
      </c>
      <c r="C71" s="28" t="s">
        <v>1089</v>
      </c>
      <c r="D71" s="28" t="s">
        <v>1072</v>
      </c>
      <c r="E71" s="28" t="s">
        <v>542</v>
      </c>
      <c r="F71" s="87">
        <v>25000</v>
      </c>
      <c r="G71" s="29">
        <v>14.26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44757</v>
      </c>
      <c r="B72" s="29">
        <v>539040</v>
      </c>
      <c r="C72" s="28" t="s">
        <v>1089</v>
      </c>
      <c r="D72" s="28" t="s">
        <v>1092</v>
      </c>
      <c r="E72" s="28" t="s">
        <v>543</v>
      </c>
      <c r="F72" s="87">
        <v>25000</v>
      </c>
      <c r="G72" s="29">
        <v>14.23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44757</v>
      </c>
      <c r="B73" s="29">
        <v>539040</v>
      </c>
      <c r="C73" s="28" t="s">
        <v>1089</v>
      </c>
      <c r="D73" s="28" t="s">
        <v>1093</v>
      </c>
      <c r="E73" s="28" t="s">
        <v>542</v>
      </c>
      <c r="F73" s="87">
        <v>20000</v>
      </c>
      <c r="G73" s="29">
        <v>13.49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44757</v>
      </c>
      <c r="B74" s="29">
        <v>536672</v>
      </c>
      <c r="C74" s="28" t="s">
        <v>905</v>
      </c>
      <c r="D74" s="28" t="s">
        <v>1094</v>
      </c>
      <c r="E74" s="28" t="s">
        <v>543</v>
      </c>
      <c r="F74" s="87">
        <v>113000</v>
      </c>
      <c r="G74" s="29">
        <v>51.15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44757</v>
      </c>
      <c r="B75" s="29">
        <v>536672</v>
      </c>
      <c r="C75" s="28" t="s">
        <v>905</v>
      </c>
      <c r="D75" s="28" t="s">
        <v>919</v>
      </c>
      <c r="E75" s="28" t="s">
        <v>542</v>
      </c>
      <c r="F75" s="87">
        <v>34570</v>
      </c>
      <c r="G75" s="29">
        <v>51.05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44757</v>
      </c>
      <c r="B76" s="29">
        <v>536672</v>
      </c>
      <c r="C76" s="28" t="s">
        <v>905</v>
      </c>
      <c r="D76" s="28" t="s">
        <v>1070</v>
      </c>
      <c r="E76" s="28" t="s">
        <v>542</v>
      </c>
      <c r="F76" s="87">
        <v>100000</v>
      </c>
      <c r="G76" s="29">
        <v>51.05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44757</v>
      </c>
      <c r="B77" s="29">
        <v>536672</v>
      </c>
      <c r="C77" s="28" t="s">
        <v>905</v>
      </c>
      <c r="D77" s="28" t="s">
        <v>1070</v>
      </c>
      <c r="E77" s="28" t="s">
        <v>543</v>
      </c>
      <c r="F77" s="87">
        <v>25000</v>
      </c>
      <c r="G77" s="29">
        <v>51.15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44757</v>
      </c>
      <c r="B78" s="29">
        <v>536672</v>
      </c>
      <c r="C78" s="28" t="s">
        <v>905</v>
      </c>
      <c r="D78" s="28" t="s">
        <v>946</v>
      </c>
      <c r="E78" s="28" t="s">
        <v>543</v>
      </c>
      <c r="F78" s="87">
        <v>125000</v>
      </c>
      <c r="G78" s="29">
        <v>51.15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44757</v>
      </c>
      <c r="B79" s="29">
        <v>536672</v>
      </c>
      <c r="C79" s="28" t="s">
        <v>905</v>
      </c>
      <c r="D79" s="28" t="s">
        <v>919</v>
      </c>
      <c r="E79" s="28" t="s">
        <v>543</v>
      </c>
      <c r="F79" s="87">
        <v>126496</v>
      </c>
      <c r="G79" s="29">
        <v>51.15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44757</v>
      </c>
      <c r="B80" s="29" t="s">
        <v>1095</v>
      </c>
      <c r="C80" s="28" t="s">
        <v>1096</v>
      </c>
      <c r="D80" s="28" t="s">
        <v>1097</v>
      </c>
      <c r="E80" s="28" t="s">
        <v>542</v>
      </c>
      <c r="F80" s="87">
        <v>180000</v>
      </c>
      <c r="G80" s="29">
        <v>13.2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44757</v>
      </c>
      <c r="B81" s="29" t="s">
        <v>1098</v>
      </c>
      <c r="C81" s="28" t="s">
        <v>1099</v>
      </c>
      <c r="D81" s="28" t="s">
        <v>1100</v>
      </c>
      <c r="E81" s="28" t="s">
        <v>542</v>
      </c>
      <c r="F81" s="87">
        <v>336000</v>
      </c>
      <c r="G81" s="29">
        <v>15.9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44757</v>
      </c>
      <c r="B82" s="29" t="s">
        <v>1101</v>
      </c>
      <c r="C82" s="28" t="s">
        <v>1102</v>
      </c>
      <c r="D82" s="28" t="s">
        <v>1103</v>
      </c>
      <c r="E82" s="28" t="s">
        <v>542</v>
      </c>
      <c r="F82" s="87">
        <v>110245</v>
      </c>
      <c r="G82" s="29">
        <v>28.34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44757</v>
      </c>
      <c r="B83" s="29" t="s">
        <v>1104</v>
      </c>
      <c r="C83" s="28" t="s">
        <v>1105</v>
      </c>
      <c r="D83" s="28" t="s">
        <v>1106</v>
      </c>
      <c r="E83" s="28" t="s">
        <v>542</v>
      </c>
      <c r="F83" s="87">
        <v>423585</v>
      </c>
      <c r="G83" s="29">
        <v>18.98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44757</v>
      </c>
      <c r="B84" s="29" t="s">
        <v>1107</v>
      </c>
      <c r="C84" s="28" t="s">
        <v>1108</v>
      </c>
      <c r="D84" s="28" t="s">
        <v>1109</v>
      </c>
      <c r="E84" s="28" t="s">
        <v>542</v>
      </c>
      <c r="F84" s="87">
        <v>195600</v>
      </c>
      <c r="G84" s="29">
        <v>102.05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44757</v>
      </c>
      <c r="B85" s="29" t="s">
        <v>1107</v>
      </c>
      <c r="C85" s="28" t="s">
        <v>1108</v>
      </c>
      <c r="D85" s="28" t="s">
        <v>1110</v>
      </c>
      <c r="E85" s="28" t="s">
        <v>542</v>
      </c>
      <c r="F85" s="87">
        <v>196800</v>
      </c>
      <c r="G85" s="29">
        <v>102.05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44757</v>
      </c>
      <c r="B86" s="29" t="s">
        <v>1111</v>
      </c>
      <c r="C86" s="28" t="s">
        <v>1112</v>
      </c>
      <c r="D86" s="28" t="s">
        <v>1113</v>
      </c>
      <c r="E86" s="28" t="s">
        <v>542</v>
      </c>
      <c r="F86" s="87">
        <v>124300</v>
      </c>
      <c r="G86" s="29">
        <v>206.22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44757</v>
      </c>
      <c r="B87" s="29" t="s">
        <v>1114</v>
      </c>
      <c r="C87" s="28" t="s">
        <v>1115</v>
      </c>
      <c r="D87" s="28" t="s">
        <v>1116</v>
      </c>
      <c r="E87" s="28" t="s">
        <v>542</v>
      </c>
      <c r="F87" s="87">
        <v>57844</v>
      </c>
      <c r="G87" s="29">
        <v>53.91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44757</v>
      </c>
      <c r="B88" s="29" t="s">
        <v>1117</v>
      </c>
      <c r="C88" s="28" t="s">
        <v>1118</v>
      </c>
      <c r="D88" s="28" t="s">
        <v>1002</v>
      </c>
      <c r="E88" s="28" t="s">
        <v>542</v>
      </c>
      <c r="F88" s="87">
        <v>5284828</v>
      </c>
      <c r="G88" s="29">
        <v>3.26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44757</v>
      </c>
      <c r="B89" s="29" t="s">
        <v>1119</v>
      </c>
      <c r="C89" s="28" t="s">
        <v>1120</v>
      </c>
      <c r="D89" s="28" t="s">
        <v>1121</v>
      </c>
      <c r="E89" s="28" t="s">
        <v>543</v>
      </c>
      <c r="F89" s="87">
        <v>18000</v>
      </c>
      <c r="G89" s="29">
        <v>104.9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44757</v>
      </c>
      <c r="B90" s="29" t="s">
        <v>1095</v>
      </c>
      <c r="C90" s="28" t="s">
        <v>1096</v>
      </c>
      <c r="D90" s="28" t="s">
        <v>1122</v>
      </c>
      <c r="E90" s="28" t="s">
        <v>543</v>
      </c>
      <c r="F90" s="87">
        <v>210000</v>
      </c>
      <c r="G90" s="29">
        <v>13.2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44757</v>
      </c>
      <c r="B91" s="29" t="s">
        <v>1123</v>
      </c>
      <c r="C91" s="28" t="s">
        <v>1124</v>
      </c>
      <c r="D91" s="28" t="s">
        <v>1125</v>
      </c>
      <c r="E91" s="28" t="s">
        <v>543</v>
      </c>
      <c r="F91" s="87">
        <v>255090</v>
      </c>
      <c r="G91" s="29">
        <v>70.7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44757</v>
      </c>
      <c r="B92" s="29" t="s">
        <v>1000</v>
      </c>
      <c r="C92" s="28" t="s">
        <v>1126</v>
      </c>
      <c r="D92" s="28" t="s">
        <v>1127</v>
      </c>
      <c r="E92" s="28" t="s">
        <v>543</v>
      </c>
      <c r="F92" s="87">
        <v>515000</v>
      </c>
      <c r="G92" s="29">
        <v>60.1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44757</v>
      </c>
      <c r="B93" s="29" t="s">
        <v>1098</v>
      </c>
      <c r="C93" s="28" t="s">
        <v>1099</v>
      </c>
      <c r="D93" s="28" t="s">
        <v>1128</v>
      </c>
      <c r="E93" s="28" t="s">
        <v>543</v>
      </c>
      <c r="F93" s="87">
        <v>424000</v>
      </c>
      <c r="G93" s="29">
        <v>15.9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44757</v>
      </c>
      <c r="B94" s="29" t="s">
        <v>1101</v>
      </c>
      <c r="C94" s="28" t="s">
        <v>1102</v>
      </c>
      <c r="D94" s="28" t="s">
        <v>1103</v>
      </c>
      <c r="E94" s="28" t="s">
        <v>543</v>
      </c>
      <c r="F94" s="87">
        <v>84737</v>
      </c>
      <c r="G94" s="29">
        <v>28.31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44757</v>
      </c>
      <c r="B95" s="29" t="s">
        <v>1104</v>
      </c>
      <c r="C95" s="28" t="s">
        <v>1105</v>
      </c>
      <c r="D95" s="28" t="s">
        <v>1106</v>
      </c>
      <c r="E95" s="28" t="s">
        <v>543</v>
      </c>
      <c r="F95" s="87">
        <v>392428</v>
      </c>
      <c r="G95" s="29">
        <v>18.829999999999998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44757</v>
      </c>
      <c r="B96" s="29" t="s">
        <v>1107</v>
      </c>
      <c r="C96" s="28" t="s">
        <v>1108</v>
      </c>
      <c r="D96" s="28" t="s">
        <v>1129</v>
      </c>
      <c r="E96" s="28" t="s">
        <v>543</v>
      </c>
      <c r="F96" s="87">
        <v>283200</v>
      </c>
      <c r="G96" s="29">
        <v>102.05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44757</v>
      </c>
      <c r="B97" s="29" t="s">
        <v>1107</v>
      </c>
      <c r="C97" s="28" t="s">
        <v>1108</v>
      </c>
      <c r="D97" s="28" t="s">
        <v>1130</v>
      </c>
      <c r="E97" s="28" t="s">
        <v>543</v>
      </c>
      <c r="F97" s="87">
        <v>204000</v>
      </c>
      <c r="G97" s="29">
        <v>102.09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44757</v>
      </c>
      <c r="B98" s="29" t="s">
        <v>1114</v>
      </c>
      <c r="C98" s="28" t="s">
        <v>1115</v>
      </c>
      <c r="D98" s="28" t="s">
        <v>1116</v>
      </c>
      <c r="E98" s="28" t="s">
        <v>543</v>
      </c>
      <c r="F98" s="87">
        <v>57844</v>
      </c>
      <c r="G98" s="29">
        <v>51.44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44757</v>
      </c>
      <c r="B99" s="29" t="s">
        <v>1117</v>
      </c>
      <c r="C99" s="28" t="s">
        <v>1118</v>
      </c>
      <c r="D99" s="28" t="s">
        <v>1002</v>
      </c>
      <c r="E99" s="28" t="s">
        <v>543</v>
      </c>
      <c r="F99" s="87">
        <v>4684828</v>
      </c>
      <c r="G99" s="29">
        <v>3.41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44757</v>
      </c>
      <c r="B100" s="29" t="s">
        <v>1131</v>
      </c>
      <c r="C100" s="28" t="s">
        <v>1132</v>
      </c>
      <c r="D100" s="28" t="s">
        <v>1133</v>
      </c>
      <c r="E100" s="28" t="s">
        <v>543</v>
      </c>
      <c r="F100" s="87">
        <v>3200000</v>
      </c>
      <c r="G100" s="29">
        <v>1.0900000000000001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zoomScale="85" zoomScaleNormal="85" workbookViewId="0">
      <selection activeCell="I18" sqref="I18:J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651.79999999999995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64"/>
      <c r="D11" s="365" t="s">
        <v>122</v>
      </c>
      <c r="E11" s="366" t="s">
        <v>830</v>
      </c>
      <c r="F11" s="317">
        <v>2201</v>
      </c>
      <c r="G11" s="317">
        <v>2069</v>
      </c>
      <c r="H11" s="317">
        <v>2332</v>
      </c>
      <c r="I11" s="367" t="s">
        <v>838</v>
      </c>
      <c r="J11" s="368" t="s">
        <v>898</v>
      </c>
      <c r="K11" s="368">
        <f t="shared" ref="K11" si="0">H11-F11</f>
        <v>131</v>
      </c>
      <c r="L11" s="369">
        <f t="shared" ref="L11" si="1">(F11*-0.7)/100</f>
        <v>-15.406999999999998</v>
      </c>
      <c r="M11" s="370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9">
        <v>44722</v>
      </c>
      <c r="C12" s="364"/>
      <c r="D12" s="365" t="s">
        <v>39</v>
      </c>
      <c r="E12" s="366" t="s">
        <v>559</v>
      </c>
      <c r="F12" s="317">
        <v>705</v>
      </c>
      <c r="G12" s="317">
        <v>670</v>
      </c>
      <c r="H12" s="317">
        <v>746</v>
      </c>
      <c r="I12" s="367" t="s">
        <v>834</v>
      </c>
      <c r="J12" s="368" t="s">
        <v>951</v>
      </c>
      <c r="K12" s="368">
        <f t="shared" ref="K12" si="3">H12-F12</f>
        <v>41</v>
      </c>
      <c r="L12" s="369">
        <f t="shared" ref="L12" si="4">(F12*-0.7)/100</f>
        <v>-4.9349999999999996</v>
      </c>
      <c r="M12" s="370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53">
        <v>4</v>
      </c>
      <c r="B13" s="354">
        <v>44733</v>
      </c>
      <c r="C13" s="355"/>
      <c r="D13" s="356" t="s">
        <v>201</v>
      </c>
      <c r="E13" s="357" t="s">
        <v>559</v>
      </c>
      <c r="F13" s="353">
        <v>980</v>
      </c>
      <c r="G13" s="353">
        <v>898</v>
      </c>
      <c r="H13" s="353">
        <v>1020</v>
      </c>
      <c r="I13" s="358" t="s">
        <v>842</v>
      </c>
      <c r="J13" s="301" t="s">
        <v>849</v>
      </c>
      <c r="K13" s="301">
        <f t="shared" ref="K13" si="6">H13-F13</f>
        <v>40</v>
      </c>
      <c r="L13" s="302">
        <f t="shared" ref="L13" si="7">(F13*-0.7)/100</f>
        <v>-6.86</v>
      </c>
      <c r="M13" s="360">
        <f t="shared" ref="M13" si="8">(K13+L13)/F13</f>
        <v>3.3816326530612242E-2</v>
      </c>
      <c r="N13" s="359" t="s">
        <v>557</v>
      </c>
      <c r="O13" s="361">
        <v>44739</v>
      </c>
      <c r="P13" s="359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64"/>
      <c r="D14" s="365" t="s">
        <v>66</v>
      </c>
      <c r="E14" s="366" t="s">
        <v>559</v>
      </c>
      <c r="F14" s="317">
        <v>2070</v>
      </c>
      <c r="G14" s="317">
        <v>1940</v>
      </c>
      <c r="H14" s="317">
        <v>2195</v>
      </c>
      <c r="I14" s="367" t="s">
        <v>844</v>
      </c>
      <c r="J14" s="368" t="s">
        <v>897</v>
      </c>
      <c r="K14" s="368">
        <f t="shared" ref="K14:K15" si="9">H14-F14</f>
        <v>125</v>
      </c>
      <c r="L14" s="369">
        <f t="shared" ref="L14:L15" si="10">(F14*-0.7)/100</f>
        <v>-14.49</v>
      </c>
      <c r="M14" s="370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7">
        <v>6</v>
      </c>
      <c r="B15" s="446">
        <v>44740</v>
      </c>
      <c r="C15" s="447"/>
      <c r="D15" s="448" t="s">
        <v>113</v>
      </c>
      <c r="E15" s="449" t="s">
        <v>559</v>
      </c>
      <c r="F15" s="427">
        <v>985</v>
      </c>
      <c r="G15" s="427">
        <v>920</v>
      </c>
      <c r="H15" s="427">
        <v>920</v>
      </c>
      <c r="I15" s="450" t="s">
        <v>850</v>
      </c>
      <c r="J15" s="451" t="s">
        <v>989</v>
      </c>
      <c r="K15" s="451">
        <f t="shared" si="9"/>
        <v>-65</v>
      </c>
      <c r="L15" s="452">
        <f t="shared" si="10"/>
        <v>-6.8949999999999996</v>
      </c>
      <c r="M15" s="453">
        <f t="shared" si="11"/>
        <v>-7.2989847715736036E-2</v>
      </c>
      <c r="N15" s="402" t="s">
        <v>569</v>
      </c>
      <c r="O15" s="454">
        <v>44756</v>
      </c>
      <c r="P15" s="402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9">
        <v>44743</v>
      </c>
      <c r="C16" s="420"/>
      <c r="D16" s="421" t="s">
        <v>154</v>
      </c>
      <c r="E16" s="422" t="s">
        <v>559</v>
      </c>
      <c r="F16" s="345">
        <v>775</v>
      </c>
      <c r="G16" s="345">
        <v>730</v>
      </c>
      <c r="H16" s="345">
        <v>821.5</v>
      </c>
      <c r="I16" s="423" t="s">
        <v>890</v>
      </c>
      <c r="J16" s="368" t="s">
        <v>720</v>
      </c>
      <c r="K16" s="368">
        <f t="shared" ref="K16" si="12">H16-F16</f>
        <v>46.5</v>
      </c>
      <c r="L16" s="369">
        <f t="shared" ref="L16" si="13">(F16*-0.7)/100</f>
        <v>-5.4249999999999998</v>
      </c>
      <c r="M16" s="370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64"/>
      <c r="D17" s="365" t="s">
        <v>64</v>
      </c>
      <c r="E17" s="366" t="s">
        <v>559</v>
      </c>
      <c r="F17" s="317">
        <v>11250</v>
      </c>
      <c r="G17" s="317">
        <v>10500</v>
      </c>
      <c r="H17" s="317">
        <v>11900</v>
      </c>
      <c r="I17" s="367" t="s">
        <v>891</v>
      </c>
      <c r="J17" s="368" t="s">
        <v>920</v>
      </c>
      <c r="K17" s="368">
        <f t="shared" ref="K17" si="15">H17-F17</f>
        <v>650</v>
      </c>
      <c r="L17" s="369">
        <f t="shared" ref="L17" si="16">(F17*-0.7)/100</f>
        <v>-78.749999999999986</v>
      </c>
      <c r="M17" s="370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918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2216.1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82">
        <v>10</v>
      </c>
      <c r="B19" s="383">
        <v>44748</v>
      </c>
      <c r="C19" s="384"/>
      <c r="D19" s="385" t="s">
        <v>466</v>
      </c>
      <c r="E19" s="386" t="s">
        <v>830</v>
      </c>
      <c r="F19" s="382">
        <v>121.4</v>
      </c>
      <c r="G19" s="382">
        <v>113.4</v>
      </c>
      <c r="H19" s="382">
        <v>126.9</v>
      </c>
      <c r="I19" s="387" t="s">
        <v>1014</v>
      </c>
      <c r="J19" s="301" t="s">
        <v>945</v>
      </c>
      <c r="K19" s="301">
        <f t="shared" ref="K19" si="18">H19-F19</f>
        <v>5.5</v>
      </c>
      <c r="L19" s="302">
        <f t="shared" ref="L19" si="19">(F19*-0.7)/100</f>
        <v>-0.8498</v>
      </c>
      <c r="M19" s="360">
        <f t="shared" ref="M19" si="20">(K19+L19)/F19</f>
        <v>3.8304777594728168E-2</v>
      </c>
      <c r="N19" s="359" t="s">
        <v>557</v>
      </c>
      <c r="O19" s="361">
        <v>44750</v>
      </c>
      <c r="P19" s="359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0">
        <v>11</v>
      </c>
      <c r="B20" s="431">
        <v>44748</v>
      </c>
      <c r="C20" s="432"/>
      <c r="D20" s="433" t="s">
        <v>404</v>
      </c>
      <c r="E20" s="434" t="s">
        <v>559</v>
      </c>
      <c r="F20" s="430">
        <v>418.5</v>
      </c>
      <c r="G20" s="430">
        <v>384</v>
      </c>
      <c r="H20" s="430">
        <v>436.5</v>
      </c>
      <c r="I20" s="435" t="s">
        <v>922</v>
      </c>
      <c r="J20" s="436" t="s">
        <v>928</v>
      </c>
      <c r="K20" s="436">
        <f t="shared" ref="K20" si="21">H20-F20</f>
        <v>18</v>
      </c>
      <c r="L20" s="437">
        <f t="shared" ref="L20" si="22">(F20*-0.7)/100</f>
        <v>-2.9295</v>
      </c>
      <c r="M20" s="438">
        <f t="shared" ref="M20" si="23">(K20+L20)/F20</f>
        <v>3.601075268817204E-2</v>
      </c>
      <c r="N20" s="439" t="s">
        <v>557</v>
      </c>
      <c r="O20" s="440">
        <v>44749</v>
      </c>
      <c r="P20" s="439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977</v>
      </c>
      <c r="G21" s="233">
        <v>67</v>
      </c>
      <c r="H21" s="233"/>
      <c r="I21" s="297" t="s">
        <v>978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70.349999999999994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233">
        <v>13</v>
      </c>
      <c r="B22" s="230">
        <v>44755</v>
      </c>
      <c r="C22" s="298"/>
      <c r="D22" s="295" t="s">
        <v>309</v>
      </c>
      <c r="E22" s="296" t="s">
        <v>559</v>
      </c>
      <c r="F22" s="233" t="s">
        <v>983</v>
      </c>
      <c r="G22" s="233">
        <v>2850</v>
      </c>
      <c r="H22" s="233"/>
      <c r="I22" s="297" t="s">
        <v>984</v>
      </c>
      <c r="J22" s="264" t="s">
        <v>560</v>
      </c>
      <c r="K22" s="264"/>
      <c r="L22" s="265"/>
      <c r="M22" s="266"/>
      <c r="N22" s="264"/>
      <c r="O22" s="287"/>
      <c r="P22" s="264">
        <f>VLOOKUP(D22,'MidCap Intra'!B54:C605,2,0)</f>
        <v>2999.5</v>
      </c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ht="13.9" customHeight="1">
      <c r="A23" s="329"/>
      <c r="B23" s="326"/>
      <c r="C23" s="337"/>
      <c r="D23" s="338"/>
      <c r="E23" s="339"/>
      <c r="F23" s="329"/>
      <c r="G23" s="329"/>
      <c r="H23" s="329"/>
      <c r="I23" s="340"/>
      <c r="J23" s="330"/>
      <c r="K23" s="330"/>
      <c r="L23" s="331"/>
      <c r="M23" s="332"/>
      <c r="N23" s="330"/>
      <c r="O23" s="333"/>
      <c r="P23" s="3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0"/>
      <c r="B24" s="101"/>
      <c r="C24" s="102"/>
      <c r="D24" s="103"/>
      <c r="E24" s="104"/>
      <c r="F24" s="104"/>
      <c r="H24" s="104"/>
      <c r="I24" s="105"/>
      <c r="J24" s="106"/>
      <c r="K24" s="106"/>
      <c r="L24" s="107"/>
      <c r="M24" s="108"/>
      <c r="N24" s="109"/>
      <c r="O24" s="110"/>
      <c r="P24" s="11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0"/>
      <c r="B25" s="101"/>
      <c r="C25" s="102"/>
      <c r="D25" s="103"/>
      <c r="E25" s="104"/>
      <c r="F25" s="104"/>
      <c r="G25" s="100"/>
      <c r="H25" s="104"/>
      <c r="I25" s="105"/>
      <c r="J25" s="106"/>
      <c r="K25" s="106"/>
      <c r="L25" s="107"/>
      <c r="M25" s="108"/>
      <c r="N25" s="109"/>
      <c r="O25" s="110"/>
      <c r="P25" s="11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2" t="s">
        <v>561</v>
      </c>
      <c r="B26" s="113"/>
      <c r="C26" s="114"/>
      <c r="D26" s="115"/>
      <c r="E26" s="116"/>
      <c r="F26" s="116"/>
      <c r="G26" s="116"/>
      <c r="H26" s="116"/>
      <c r="I26" s="116"/>
      <c r="J26" s="117"/>
      <c r="K26" s="116"/>
      <c r="L26" s="118"/>
      <c r="M26" s="56"/>
      <c r="N26" s="117"/>
      <c r="O26" s="114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562</v>
      </c>
      <c r="B27" s="112"/>
      <c r="C27" s="112"/>
      <c r="D27" s="112"/>
      <c r="E27" s="41"/>
      <c r="F27" s="120" t="s">
        <v>563</v>
      </c>
      <c r="G27" s="6"/>
      <c r="H27" s="6"/>
      <c r="I27" s="6"/>
      <c r="J27" s="121"/>
      <c r="K27" s="122"/>
      <c r="L27" s="122"/>
      <c r="M27" s="123"/>
      <c r="N27" s="1"/>
      <c r="O27" s="124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564</v>
      </c>
      <c r="B28" s="112"/>
      <c r="C28" s="112"/>
      <c r="D28" s="112" t="s">
        <v>819</v>
      </c>
      <c r="E28" s="6"/>
      <c r="F28" s="120" t="s">
        <v>565</v>
      </c>
      <c r="G28" s="6"/>
      <c r="H28" s="6"/>
      <c r="I28" s="6"/>
      <c r="J28" s="121"/>
      <c r="K28" s="122"/>
      <c r="L28" s="122"/>
      <c r="M28" s="123"/>
      <c r="N28" s="1"/>
      <c r="O28" s="12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2"/>
      <c r="B29" s="112"/>
      <c r="C29" s="112"/>
      <c r="D29" s="112"/>
      <c r="E29" s="6"/>
      <c r="F29" s="6"/>
      <c r="G29" s="6"/>
      <c r="H29" s="6"/>
      <c r="I29" s="6"/>
      <c r="J29" s="125"/>
      <c r="K29" s="122"/>
      <c r="L29" s="122"/>
      <c r="M29" s="6"/>
      <c r="N29" s="126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27" t="s">
        <v>566</v>
      </c>
      <c r="C30" s="127"/>
      <c r="D30" s="127"/>
      <c r="E30" s="127"/>
      <c r="F30" s="128"/>
      <c r="G30" s="6"/>
      <c r="H30" s="6"/>
      <c r="I30" s="129"/>
      <c r="J30" s="130"/>
      <c r="K30" s="131"/>
      <c r="L30" s="130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534</v>
      </c>
      <c r="C31" s="98"/>
      <c r="D31" s="97" t="s">
        <v>545</v>
      </c>
      <c r="E31" s="96" t="s">
        <v>546</v>
      </c>
      <c r="F31" s="96" t="s">
        <v>547</v>
      </c>
      <c r="G31" s="96" t="s">
        <v>567</v>
      </c>
      <c r="H31" s="96" t="s">
        <v>549</v>
      </c>
      <c r="I31" s="96" t="s">
        <v>550</v>
      </c>
      <c r="J31" s="96" t="s">
        <v>551</v>
      </c>
      <c r="K31" s="96" t="s">
        <v>568</v>
      </c>
      <c r="L31" s="133" t="s">
        <v>553</v>
      </c>
      <c r="M31" s="98" t="s">
        <v>554</v>
      </c>
      <c r="N31" s="95" t="s">
        <v>555</v>
      </c>
      <c r="O31" s="270" t="s">
        <v>556</v>
      </c>
      <c r="P31" s="252"/>
      <c r="Q31" s="1"/>
      <c r="R31" s="267"/>
      <c r="S31" s="267"/>
      <c r="T31" s="267"/>
      <c r="U31" s="261"/>
      <c r="V31" s="261"/>
      <c r="W31" s="261"/>
      <c r="X31" s="261"/>
      <c r="Y31" s="26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351" customFormat="1" ht="15" customHeight="1">
      <c r="A32" s="342">
        <v>1</v>
      </c>
      <c r="B32" s="379">
        <v>44732</v>
      </c>
      <c r="C32" s="380"/>
      <c r="D32" s="381" t="s">
        <v>61</v>
      </c>
      <c r="E32" s="317" t="s">
        <v>559</v>
      </c>
      <c r="F32" s="317">
        <v>633.5</v>
      </c>
      <c r="G32" s="317">
        <v>615</v>
      </c>
      <c r="H32" s="317">
        <v>650.5</v>
      </c>
      <c r="I32" s="317" t="s">
        <v>841</v>
      </c>
      <c r="J32" s="321" t="s">
        <v>904</v>
      </c>
      <c r="K32" s="321">
        <f t="shared" ref="K32" si="24">H32-F32</f>
        <v>17</v>
      </c>
      <c r="L32" s="362">
        <f>(F32*-0.7)/100</f>
        <v>-4.4344999999999999</v>
      </c>
      <c r="M32" s="363">
        <f t="shared" ref="M32" si="25">(K32+L32)/F32</f>
        <v>1.9835043409629046E-2</v>
      </c>
      <c r="N32" s="321" t="s">
        <v>557</v>
      </c>
      <c r="O32" s="346">
        <v>44746</v>
      </c>
      <c r="P32" s="268"/>
      <c r="Q32" s="268"/>
      <c r="R32" s="269" t="s">
        <v>558</v>
      </c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348"/>
      <c r="AI32" s="349"/>
      <c r="AJ32" s="350"/>
      <c r="AK32" s="350"/>
      <c r="AL32" s="350"/>
    </row>
    <row r="33" spans="1:38" s="351" customFormat="1" ht="15" customHeight="1">
      <c r="A33" s="342">
        <v>2</v>
      </c>
      <c r="B33" s="352">
        <v>44741</v>
      </c>
      <c r="C33" s="343"/>
      <c r="D33" s="344" t="s">
        <v>125</v>
      </c>
      <c r="E33" s="345" t="s">
        <v>559</v>
      </c>
      <c r="F33" s="345">
        <v>1118</v>
      </c>
      <c r="G33" s="345">
        <v>1085</v>
      </c>
      <c r="H33" s="345">
        <v>1155</v>
      </c>
      <c r="I33" s="345" t="s">
        <v>837</v>
      </c>
      <c r="J33" s="321" t="s">
        <v>899</v>
      </c>
      <c r="K33" s="321">
        <f t="shared" ref="K33" si="26">H33-F33</f>
        <v>37</v>
      </c>
      <c r="L33" s="362">
        <f>(F33*-0.7)/100</f>
        <v>-7.8259999999999987</v>
      </c>
      <c r="M33" s="363">
        <f t="shared" ref="M33" si="27">(K33+L33)/F33</f>
        <v>2.6094812164579605E-2</v>
      </c>
      <c r="N33" s="321" t="s">
        <v>557</v>
      </c>
      <c r="O33" s="346">
        <v>44746</v>
      </c>
      <c r="P33" s="268"/>
      <c r="Q33" s="268"/>
      <c r="R33" s="269" t="s">
        <v>558</v>
      </c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348"/>
      <c r="AI33" s="349"/>
      <c r="AJ33" s="350"/>
      <c r="AK33" s="350"/>
      <c r="AL33" s="350"/>
    </row>
    <row r="34" spans="1:38" s="351" customFormat="1" ht="15" customHeight="1">
      <c r="A34" s="342">
        <v>3</v>
      </c>
      <c r="B34" s="352">
        <v>44743</v>
      </c>
      <c r="C34" s="343"/>
      <c r="D34" s="344" t="s">
        <v>888</v>
      </c>
      <c r="E34" s="345" t="s">
        <v>559</v>
      </c>
      <c r="F34" s="345">
        <v>700</v>
      </c>
      <c r="G34" s="345">
        <v>679</v>
      </c>
      <c r="H34" s="345">
        <v>720</v>
      </c>
      <c r="I34" s="345" t="s">
        <v>889</v>
      </c>
      <c r="J34" s="321" t="s">
        <v>839</v>
      </c>
      <c r="K34" s="321">
        <f t="shared" ref="K34" si="28">H34-F34</f>
        <v>20</v>
      </c>
      <c r="L34" s="362">
        <f>(F34*-0.07)/100</f>
        <v>-0.49000000000000005</v>
      </c>
      <c r="M34" s="363">
        <f t="shared" ref="M34:M36" si="29">(K34+L34)/F34</f>
        <v>2.7871428571428575E-2</v>
      </c>
      <c r="N34" s="321" t="s">
        <v>557</v>
      </c>
      <c r="O34" s="346">
        <v>44743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36" customFormat="1" ht="15" customHeight="1">
      <c r="A35" s="342">
        <v>4</v>
      </c>
      <c r="B35" s="352">
        <v>44746</v>
      </c>
      <c r="C35" s="343"/>
      <c r="D35" s="344" t="s">
        <v>71</v>
      </c>
      <c r="E35" s="345" t="s">
        <v>559</v>
      </c>
      <c r="F35" s="345">
        <v>229</v>
      </c>
      <c r="G35" s="345">
        <v>224</v>
      </c>
      <c r="H35" s="345">
        <v>236</v>
      </c>
      <c r="I35" s="345" t="s">
        <v>900</v>
      </c>
      <c r="J35" s="321" t="s">
        <v>929</v>
      </c>
      <c r="K35" s="321">
        <f t="shared" ref="K35:K36" si="30">H35-F35</f>
        <v>7</v>
      </c>
      <c r="L35" s="362">
        <f>(F35*-0.7)/100</f>
        <v>-1.6029999999999998</v>
      </c>
      <c r="M35" s="363">
        <f t="shared" si="29"/>
        <v>2.3567685589519653E-2</v>
      </c>
      <c r="N35" s="321" t="s">
        <v>557</v>
      </c>
      <c r="O35" s="346">
        <v>44749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334"/>
      <c r="AJ35" s="335"/>
      <c r="AK35" s="335"/>
      <c r="AL35" s="335"/>
    </row>
    <row r="36" spans="1:38" s="336" customFormat="1" ht="15" customHeight="1">
      <c r="A36" s="342">
        <v>5</v>
      </c>
      <c r="B36" s="352">
        <v>44746</v>
      </c>
      <c r="C36" s="343"/>
      <c r="D36" s="344" t="s">
        <v>463</v>
      </c>
      <c r="E36" s="345" t="s">
        <v>559</v>
      </c>
      <c r="F36" s="345">
        <v>193.5</v>
      </c>
      <c r="G36" s="345">
        <v>187</v>
      </c>
      <c r="H36" s="345">
        <v>201</v>
      </c>
      <c r="I36" s="345" t="s">
        <v>901</v>
      </c>
      <c r="J36" s="321" t="s">
        <v>964</v>
      </c>
      <c r="K36" s="321">
        <f t="shared" si="30"/>
        <v>7.5</v>
      </c>
      <c r="L36" s="362">
        <f>(F36*-0.7)/100</f>
        <v>-1.3544999999999998</v>
      </c>
      <c r="M36" s="363">
        <f t="shared" si="29"/>
        <v>3.175968992248062E-2</v>
      </c>
      <c r="N36" s="321" t="s">
        <v>557</v>
      </c>
      <c r="O36" s="346">
        <v>44754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334"/>
      <c r="AJ36" s="335"/>
      <c r="AK36" s="335"/>
      <c r="AL36" s="335"/>
    </row>
    <row r="37" spans="1:38" s="336" customFormat="1" ht="15" customHeight="1">
      <c r="A37" s="388">
        <v>6</v>
      </c>
      <c r="B37" s="389">
        <v>44747</v>
      </c>
      <c r="C37" s="390"/>
      <c r="D37" s="391" t="s">
        <v>191</v>
      </c>
      <c r="E37" s="392" t="s">
        <v>559</v>
      </c>
      <c r="F37" s="392">
        <v>2160</v>
      </c>
      <c r="G37" s="392">
        <v>2085</v>
      </c>
      <c r="H37" s="392">
        <v>2085</v>
      </c>
      <c r="I37" s="392" t="s">
        <v>907</v>
      </c>
      <c r="J37" s="393" t="s">
        <v>908</v>
      </c>
      <c r="K37" s="393">
        <f t="shared" ref="K37:K38" si="31">H37-F37</f>
        <v>-75</v>
      </c>
      <c r="L37" s="394">
        <f>(F37*-0.07)/100</f>
        <v>-1.5120000000000002</v>
      </c>
      <c r="M37" s="395">
        <f t="shared" ref="M37:M38" si="32">(K37+L37)/F37</f>
        <v>-3.5422222222222223E-2</v>
      </c>
      <c r="N37" s="393" t="s">
        <v>569</v>
      </c>
      <c r="O37" s="396">
        <v>44747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2">
        <v>7</v>
      </c>
      <c r="B38" s="352">
        <v>44747</v>
      </c>
      <c r="C38" s="343"/>
      <c r="D38" s="344" t="s">
        <v>325</v>
      </c>
      <c r="E38" s="345" t="s">
        <v>559</v>
      </c>
      <c r="F38" s="345">
        <v>734.5</v>
      </c>
      <c r="G38" s="345">
        <v>714</v>
      </c>
      <c r="H38" s="345">
        <v>751</v>
      </c>
      <c r="I38" s="345" t="s">
        <v>909</v>
      </c>
      <c r="J38" s="321" t="s">
        <v>596</v>
      </c>
      <c r="K38" s="321">
        <f t="shared" si="31"/>
        <v>16.5</v>
      </c>
      <c r="L38" s="362">
        <f>(F38*-0.07)/100</f>
        <v>-0.51415000000000011</v>
      </c>
      <c r="M38" s="363">
        <f t="shared" si="32"/>
        <v>2.1764261402314498E-2</v>
      </c>
      <c r="N38" s="321" t="s">
        <v>557</v>
      </c>
      <c r="O38" s="346">
        <v>44747</v>
      </c>
      <c r="P38" s="268"/>
      <c r="Q38" s="268"/>
      <c r="R38" s="269" t="s">
        <v>832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51" customFormat="1" ht="15" customHeight="1">
      <c r="A39" s="342">
        <v>8</v>
      </c>
      <c r="B39" s="352">
        <v>44748</v>
      </c>
      <c r="C39" s="343"/>
      <c r="D39" s="344" t="s">
        <v>325</v>
      </c>
      <c r="E39" s="345" t="s">
        <v>559</v>
      </c>
      <c r="F39" s="345">
        <v>741</v>
      </c>
      <c r="G39" s="345">
        <v>720</v>
      </c>
      <c r="H39" s="345">
        <v>757</v>
      </c>
      <c r="I39" s="345" t="s">
        <v>921</v>
      </c>
      <c r="J39" s="321" t="s">
        <v>910</v>
      </c>
      <c r="K39" s="321">
        <f t="shared" ref="K39" si="33">H39-F39</f>
        <v>16</v>
      </c>
      <c r="L39" s="362">
        <f>(F39*-0.07)/100</f>
        <v>-0.51870000000000005</v>
      </c>
      <c r="M39" s="363">
        <f t="shared" ref="M39" si="34">(K39+L39)/F39</f>
        <v>2.0892442645074224E-2</v>
      </c>
      <c r="N39" s="321" t="s">
        <v>557</v>
      </c>
      <c r="O39" s="346">
        <v>44748</v>
      </c>
      <c r="P39" s="268"/>
      <c r="Q39" s="268"/>
      <c r="R39" s="269" t="s">
        <v>832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50"/>
      <c r="AL39" s="350"/>
    </row>
    <row r="40" spans="1:38" s="351" customFormat="1" ht="15" customHeight="1">
      <c r="A40" s="342">
        <v>9</v>
      </c>
      <c r="B40" s="352">
        <v>44753</v>
      </c>
      <c r="C40" s="343"/>
      <c r="D40" s="344" t="s">
        <v>314</v>
      </c>
      <c r="E40" s="345" t="s">
        <v>559</v>
      </c>
      <c r="F40" s="345">
        <v>892.5</v>
      </c>
      <c r="G40" s="345">
        <v>870</v>
      </c>
      <c r="H40" s="345">
        <v>915</v>
      </c>
      <c r="I40" s="345" t="s">
        <v>952</v>
      </c>
      <c r="J40" s="321" t="s">
        <v>931</v>
      </c>
      <c r="K40" s="321">
        <f t="shared" ref="K40:K41" si="35">H40-F40</f>
        <v>22.5</v>
      </c>
      <c r="L40" s="362">
        <f>(F40*-0.07)/100</f>
        <v>-0.62475000000000014</v>
      </c>
      <c r="M40" s="363">
        <f t="shared" ref="M40:M41" si="36">(K40+L40)/F40</f>
        <v>2.4510084033613447E-2</v>
      </c>
      <c r="N40" s="321" t="s">
        <v>557</v>
      </c>
      <c r="O40" s="346">
        <v>44753</v>
      </c>
      <c r="P40" s="268"/>
      <c r="Q40" s="268"/>
      <c r="R40" s="269" t="s">
        <v>558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50"/>
      <c r="AL40" s="350"/>
    </row>
    <row r="41" spans="1:38" s="351" customFormat="1" ht="15" customHeight="1">
      <c r="A41" s="424">
        <v>10</v>
      </c>
      <c r="B41" s="389">
        <v>44753</v>
      </c>
      <c r="C41" s="425"/>
      <c r="D41" s="426" t="s">
        <v>120</v>
      </c>
      <c r="E41" s="427" t="s">
        <v>559</v>
      </c>
      <c r="F41" s="427">
        <v>360.5</v>
      </c>
      <c r="G41" s="427">
        <v>348</v>
      </c>
      <c r="H41" s="427">
        <v>348</v>
      </c>
      <c r="I41" s="427" t="s">
        <v>957</v>
      </c>
      <c r="J41" s="393" t="s">
        <v>963</v>
      </c>
      <c r="K41" s="393">
        <f t="shared" si="35"/>
        <v>-12.5</v>
      </c>
      <c r="L41" s="394">
        <f>(F41*-0.07)/100</f>
        <v>-0.25235000000000002</v>
      </c>
      <c r="M41" s="395">
        <f t="shared" si="36"/>
        <v>-3.537406380027739E-2</v>
      </c>
      <c r="N41" s="393" t="s">
        <v>569</v>
      </c>
      <c r="O41" s="396">
        <v>44754</v>
      </c>
      <c r="P41" s="268"/>
      <c r="Q41" s="268"/>
      <c r="R41" s="269" t="s">
        <v>558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424">
        <v>11</v>
      </c>
      <c r="B42" s="389">
        <v>44753</v>
      </c>
      <c r="C42" s="425"/>
      <c r="D42" s="426" t="s">
        <v>179</v>
      </c>
      <c r="E42" s="427" t="s">
        <v>559</v>
      </c>
      <c r="F42" s="427">
        <v>216.75</v>
      </c>
      <c r="G42" s="427">
        <v>210</v>
      </c>
      <c r="H42" s="427">
        <v>210</v>
      </c>
      <c r="I42" s="427" t="s">
        <v>958</v>
      </c>
      <c r="J42" s="393" t="s">
        <v>1028</v>
      </c>
      <c r="K42" s="393">
        <f t="shared" ref="K42" si="37">H42-F42</f>
        <v>-6.75</v>
      </c>
      <c r="L42" s="394">
        <f>(F42*-0.7)/100</f>
        <v>-1.51725</v>
      </c>
      <c r="M42" s="395">
        <f t="shared" ref="M42" si="38">(K42+L42)/F42</f>
        <v>-3.8141868512110731E-2</v>
      </c>
      <c r="N42" s="393" t="s">
        <v>569</v>
      </c>
      <c r="O42" s="396">
        <v>44757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342">
        <v>12</v>
      </c>
      <c r="B43" s="352">
        <v>44754</v>
      </c>
      <c r="C43" s="343"/>
      <c r="D43" s="344" t="s">
        <v>314</v>
      </c>
      <c r="E43" s="345" t="s">
        <v>559</v>
      </c>
      <c r="F43" s="345">
        <v>900</v>
      </c>
      <c r="G43" s="345">
        <v>870</v>
      </c>
      <c r="H43" s="345">
        <v>922.5</v>
      </c>
      <c r="I43" s="345" t="s">
        <v>965</v>
      </c>
      <c r="J43" s="321" t="s">
        <v>931</v>
      </c>
      <c r="K43" s="321">
        <f t="shared" ref="K43" si="39">H43-F43</f>
        <v>22.5</v>
      </c>
      <c r="L43" s="362">
        <f>(F43*-0.7)/100</f>
        <v>-6.3</v>
      </c>
      <c r="M43" s="363">
        <f t="shared" ref="M43" si="40">(K43+L43)/F43</f>
        <v>1.7999999999999999E-2</v>
      </c>
      <c r="N43" s="321" t="s">
        <v>557</v>
      </c>
      <c r="O43" s="346">
        <v>44755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325">
        <v>13</v>
      </c>
      <c r="B44" s="347">
        <v>44756</v>
      </c>
      <c r="C44" s="327"/>
      <c r="D44" s="328" t="s">
        <v>295</v>
      </c>
      <c r="E44" s="329" t="s">
        <v>559</v>
      </c>
      <c r="F44" s="329" t="s">
        <v>990</v>
      </c>
      <c r="G44" s="329">
        <v>200</v>
      </c>
      <c r="H44" s="329"/>
      <c r="I44" s="329" t="s">
        <v>991</v>
      </c>
      <c r="J44" s="264" t="s">
        <v>560</v>
      </c>
      <c r="K44" s="264"/>
      <c r="L44" s="265"/>
      <c r="M44" s="266"/>
      <c r="N44" s="264"/>
      <c r="O44" s="287"/>
      <c r="P44" s="268"/>
      <c r="Q44" s="268"/>
      <c r="R44" s="269" t="s">
        <v>832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42">
        <v>14</v>
      </c>
      <c r="B45" s="352">
        <v>44757</v>
      </c>
      <c r="C45" s="343"/>
      <c r="D45" s="344" t="s">
        <v>1029</v>
      </c>
      <c r="E45" s="345" t="s">
        <v>559</v>
      </c>
      <c r="F45" s="345">
        <v>926.5</v>
      </c>
      <c r="G45" s="345">
        <v>895</v>
      </c>
      <c r="H45" s="345">
        <v>945</v>
      </c>
      <c r="I45" s="345" t="s">
        <v>1030</v>
      </c>
      <c r="J45" s="321" t="s">
        <v>1031</v>
      </c>
      <c r="K45" s="321">
        <f t="shared" ref="K45" si="41">H45-F45</f>
        <v>18.5</v>
      </c>
      <c r="L45" s="362">
        <f>(F45*-0.07)/100</f>
        <v>-0.64855000000000007</v>
      </c>
      <c r="M45" s="363">
        <f t="shared" ref="M45" si="42">(K45+L45)/F45</f>
        <v>1.9267620075553157E-2</v>
      </c>
      <c r="N45" s="321" t="s">
        <v>557</v>
      </c>
      <c r="O45" s="346">
        <v>44757</v>
      </c>
      <c r="P45" s="268"/>
      <c r="Q45" s="268"/>
      <c r="R45" s="269" t="s">
        <v>832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25"/>
      <c r="B46" s="347"/>
      <c r="C46" s="327"/>
      <c r="D46" s="328"/>
      <c r="E46" s="329"/>
      <c r="F46" s="329"/>
      <c r="G46" s="329"/>
      <c r="H46" s="329"/>
      <c r="I46" s="329"/>
      <c r="J46" s="264"/>
      <c r="K46" s="264"/>
      <c r="L46" s="265"/>
      <c r="M46" s="266"/>
      <c r="N46" s="264"/>
      <c r="O46" s="287"/>
      <c r="P46" s="268"/>
      <c r="Q46" s="268"/>
      <c r="R46" s="269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25"/>
      <c r="B47" s="347"/>
      <c r="C47" s="327"/>
      <c r="D47" s="328"/>
      <c r="E47" s="329"/>
      <c r="F47" s="329"/>
      <c r="G47" s="329"/>
      <c r="H47" s="329"/>
      <c r="I47" s="329"/>
      <c r="J47" s="264"/>
      <c r="K47" s="264"/>
      <c r="L47" s="265"/>
      <c r="M47" s="266"/>
      <c r="N47" s="264"/>
      <c r="O47" s="287"/>
      <c r="P47" s="268"/>
      <c r="Q47" s="268"/>
      <c r="R47" s="269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36" customFormat="1" ht="15" customHeight="1">
      <c r="A48" s="325"/>
      <c r="B48" s="326"/>
      <c r="C48" s="327"/>
      <c r="D48" s="328"/>
      <c r="E48" s="329"/>
      <c r="F48" s="329"/>
      <c r="G48" s="329"/>
      <c r="H48" s="329"/>
      <c r="I48" s="329"/>
      <c r="J48" s="264"/>
      <c r="K48" s="264"/>
      <c r="L48" s="265"/>
      <c r="M48" s="266"/>
      <c r="N48" s="264"/>
      <c r="O48" s="287"/>
      <c r="P48" s="268"/>
      <c r="Q48" s="268"/>
      <c r="R48" s="269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35"/>
      <c r="AL48" s="335"/>
    </row>
    <row r="49" spans="1:38" ht="15" customHeight="1">
      <c r="A49" s="271"/>
      <c r="B49" s="272"/>
      <c r="C49" s="273"/>
      <c r="D49" s="274"/>
      <c r="E49" s="275"/>
      <c r="F49" s="275"/>
      <c r="G49" s="275"/>
      <c r="H49" s="275"/>
      <c r="I49" s="275"/>
      <c r="J49" s="276"/>
      <c r="K49" s="276"/>
      <c r="L49" s="277"/>
      <c r="M49" s="278"/>
      <c r="N49" s="276"/>
      <c r="O49" s="279"/>
      <c r="P49" s="268"/>
      <c r="Q49" s="268"/>
      <c r="R49" s="269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1"/>
      <c r="AI49" s="1"/>
      <c r="AJ49" s="1"/>
      <c r="AK49" s="1"/>
      <c r="AL49" s="1"/>
    </row>
    <row r="50" spans="1:38" ht="44.25" customHeight="1">
      <c r="A50" s="112" t="s">
        <v>561</v>
      </c>
      <c r="B50" s="135"/>
      <c r="C50" s="135"/>
      <c r="D50" s="1"/>
      <c r="E50" s="6"/>
      <c r="F50" s="6"/>
      <c r="G50" s="6"/>
      <c r="H50" s="6" t="s">
        <v>573</v>
      </c>
      <c r="I50" s="6"/>
      <c r="J50" s="6"/>
      <c r="K50" s="108"/>
      <c r="L50" s="137"/>
      <c r="M50" s="108"/>
      <c r="N50" s="109"/>
      <c r="O50" s="108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263"/>
      <c r="AD50" s="263"/>
      <c r="AE50" s="263"/>
      <c r="AF50" s="263"/>
      <c r="AG50" s="263"/>
      <c r="AH50" s="263"/>
    </row>
    <row r="51" spans="1:38" ht="12.75" customHeight="1">
      <c r="A51" s="119" t="s">
        <v>562</v>
      </c>
      <c r="B51" s="112"/>
      <c r="C51" s="112"/>
      <c r="D51" s="112"/>
      <c r="E51" s="41"/>
      <c r="F51" s="120" t="s">
        <v>563</v>
      </c>
      <c r="G51" s="56"/>
      <c r="H51" s="41"/>
      <c r="I51" s="56"/>
      <c r="J51" s="6"/>
      <c r="K51" s="138"/>
      <c r="L51" s="139"/>
      <c r="M51" s="6"/>
      <c r="N51" s="102"/>
      <c r="O51" s="140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9"/>
      <c r="B52" s="112"/>
      <c r="C52" s="112"/>
      <c r="D52" s="112"/>
      <c r="E52" s="6"/>
      <c r="F52" s="120" t="s">
        <v>565</v>
      </c>
      <c r="G52" s="56"/>
      <c r="H52" s="41"/>
      <c r="I52" s="56"/>
      <c r="J52" s="6"/>
      <c r="K52" s="138"/>
      <c r="L52" s="139"/>
      <c r="M52" s="6"/>
      <c r="N52" s="102"/>
      <c r="O52" s="140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2"/>
      <c r="B53" s="112"/>
      <c r="C53" s="112"/>
      <c r="D53" s="112"/>
      <c r="E53" s="6"/>
      <c r="F53" s="6"/>
      <c r="G53" s="6"/>
      <c r="H53" s="6"/>
      <c r="I53" s="6"/>
      <c r="J53" s="125"/>
      <c r="K53" s="122"/>
      <c r="L53" s="123"/>
      <c r="M53" s="6"/>
      <c r="N53" s="126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41" t="s">
        <v>574</v>
      </c>
      <c r="B54" s="141"/>
      <c r="C54" s="141"/>
      <c r="D54" s="141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6" t="s">
        <v>16</v>
      </c>
      <c r="B55" s="96" t="s">
        <v>534</v>
      </c>
      <c r="C55" s="96"/>
      <c r="D55" s="97" t="s">
        <v>545</v>
      </c>
      <c r="E55" s="96" t="s">
        <v>546</v>
      </c>
      <c r="F55" s="96" t="s">
        <v>547</v>
      </c>
      <c r="G55" s="96" t="s">
        <v>567</v>
      </c>
      <c r="H55" s="96" t="s">
        <v>549</v>
      </c>
      <c r="I55" s="96" t="s">
        <v>550</v>
      </c>
      <c r="J55" s="95" t="s">
        <v>551</v>
      </c>
      <c r="K55" s="142" t="s">
        <v>575</v>
      </c>
      <c r="L55" s="98" t="s">
        <v>553</v>
      </c>
      <c r="M55" s="142" t="s">
        <v>576</v>
      </c>
      <c r="N55" s="96" t="s">
        <v>577</v>
      </c>
      <c r="O55" s="95" t="s">
        <v>555</v>
      </c>
      <c r="P55" s="97" t="s">
        <v>556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29" customFormat="1" ht="13.15" customHeight="1">
      <c r="A56" s="317">
        <v>1</v>
      </c>
      <c r="B56" s="316">
        <v>44739</v>
      </c>
      <c r="C56" s="318"/>
      <c r="D56" s="319" t="s">
        <v>847</v>
      </c>
      <c r="E56" s="317" t="s">
        <v>559</v>
      </c>
      <c r="F56" s="317">
        <v>2140</v>
      </c>
      <c r="G56" s="317">
        <v>2090</v>
      </c>
      <c r="H56" s="320">
        <v>2170</v>
      </c>
      <c r="I56" s="320" t="s">
        <v>848</v>
      </c>
      <c r="J56" s="321" t="s">
        <v>572</v>
      </c>
      <c r="K56" s="320">
        <f t="shared" ref="K56" si="43">H56-F56</f>
        <v>30</v>
      </c>
      <c r="L56" s="322">
        <f t="shared" ref="L56" si="44">(H56*N56)*0.07%</f>
        <v>379.75000000000006</v>
      </c>
      <c r="M56" s="323">
        <f t="shared" ref="M56" si="45">(K56*N56)-L56</f>
        <v>7120.25</v>
      </c>
      <c r="N56" s="320">
        <v>250</v>
      </c>
      <c r="O56" s="321" t="s">
        <v>557</v>
      </c>
      <c r="P56" s="316">
        <v>44743</v>
      </c>
      <c r="Q56" s="231"/>
      <c r="R56" s="235" t="s">
        <v>558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75"/>
      <c r="AG56" s="272"/>
      <c r="AH56" s="231"/>
      <c r="AI56" s="231"/>
      <c r="AJ56" s="275"/>
      <c r="AK56" s="275"/>
      <c r="AL56" s="275"/>
    </row>
    <row r="57" spans="1:38" s="229" customFormat="1" ht="13.15" customHeight="1">
      <c r="A57" s="317">
        <v>2</v>
      </c>
      <c r="B57" s="316">
        <v>44742</v>
      </c>
      <c r="C57" s="319"/>
      <c r="D57" s="319" t="s">
        <v>885</v>
      </c>
      <c r="E57" s="317" t="s">
        <v>559</v>
      </c>
      <c r="F57" s="317">
        <v>3720</v>
      </c>
      <c r="G57" s="317">
        <v>3620</v>
      </c>
      <c r="H57" s="320">
        <v>3780</v>
      </c>
      <c r="I57" s="320" t="s">
        <v>886</v>
      </c>
      <c r="J57" s="321" t="s">
        <v>765</v>
      </c>
      <c r="K57" s="320">
        <f t="shared" ref="K57" si="46">H57-F57</f>
        <v>60</v>
      </c>
      <c r="L57" s="322">
        <f t="shared" ref="L57" si="47">(H57*N57)*0.07%</f>
        <v>463.05000000000007</v>
      </c>
      <c r="M57" s="323">
        <f t="shared" ref="M57" si="48">(K57*N57)-L57</f>
        <v>10036.950000000001</v>
      </c>
      <c r="N57" s="320">
        <v>175</v>
      </c>
      <c r="O57" s="321" t="s">
        <v>557</v>
      </c>
      <c r="P57" s="316">
        <v>44746</v>
      </c>
      <c r="Q57" s="231"/>
      <c r="R57" s="235" t="s">
        <v>832</v>
      </c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75"/>
      <c r="AG57" s="272"/>
      <c r="AH57" s="231"/>
      <c r="AI57" s="231"/>
      <c r="AJ57" s="275"/>
      <c r="AK57" s="275"/>
      <c r="AL57" s="275"/>
    </row>
    <row r="58" spans="1:38" s="229" customFormat="1" ht="13.15" customHeight="1">
      <c r="A58" s="317">
        <v>3</v>
      </c>
      <c r="B58" s="316">
        <v>44742</v>
      </c>
      <c r="C58" s="319"/>
      <c r="D58" s="319" t="s">
        <v>843</v>
      </c>
      <c r="E58" s="317" t="s">
        <v>559</v>
      </c>
      <c r="F58" s="317">
        <v>1488</v>
      </c>
      <c r="G58" s="317">
        <v>1450</v>
      </c>
      <c r="H58" s="320">
        <v>1512</v>
      </c>
      <c r="I58" s="320" t="s">
        <v>887</v>
      </c>
      <c r="J58" s="321" t="s">
        <v>895</v>
      </c>
      <c r="K58" s="320">
        <f t="shared" ref="K58:K59" si="49">H58-F58</f>
        <v>24</v>
      </c>
      <c r="L58" s="322">
        <f t="shared" ref="L58:L59" si="50">(H58*N58)*0.07%</f>
        <v>370.44000000000005</v>
      </c>
      <c r="M58" s="323">
        <f t="shared" ref="M58:M59" si="51">(K58*N58)-L58</f>
        <v>8029.5599999999995</v>
      </c>
      <c r="N58" s="320">
        <v>350</v>
      </c>
      <c r="O58" s="321" t="s">
        <v>557</v>
      </c>
      <c r="P58" s="316">
        <v>44743</v>
      </c>
      <c r="Q58" s="231"/>
      <c r="R58" s="235" t="s">
        <v>558</v>
      </c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75"/>
      <c r="AG58" s="272"/>
      <c r="AH58" s="231"/>
      <c r="AI58" s="231"/>
      <c r="AJ58" s="275"/>
      <c r="AK58" s="275"/>
      <c r="AL58" s="275"/>
    </row>
    <row r="59" spans="1:38" s="229" customFormat="1" ht="13.15" customHeight="1">
      <c r="A59" s="317">
        <v>4</v>
      </c>
      <c r="B59" s="316">
        <v>44743</v>
      </c>
      <c r="C59" s="319"/>
      <c r="D59" s="319" t="s">
        <v>906</v>
      </c>
      <c r="E59" s="317" t="s">
        <v>559</v>
      </c>
      <c r="F59" s="317">
        <v>2397.5</v>
      </c>
      <c r="G59" s="317">
        <v>2355</v>
      </c>
      <c r="H59" s="320">
        <v>2437.5</v>
      </c>
      <c r="I59" s="320" t="s">
        <v>892</v>
      </c>
      <c r="J59" s="321" t="s">
        <v>600</v>
      </c>
      <c r="K59" s="320">
        <f t="shared" si="49"/>
        <v>40</v>
      </c>
      <c r="L59" s="322">
        <f t="shared" si="50"/>
        <v>469.21875000000006</v>
      </c>
      <c r="M59" s="323">
        <f t="shared" si="51"/>
        <v>10530.78125</v>
      </c>
      <c r="N59" s="320">
        <v>275</v>
      </c>
      <c r="O59" s="321" t="s">
        <v>557</v>
      </c>
      <c r="P59" s="316">
        <v>44746</v>
      </c>
      <c r="Q59" s="231"/>
      <c r="R59" s="235" t="s">
        <v>832</v>
      </c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75"/>
      <c r="AG59" s="272"/>
      <c r="AH59" s="231"/>
      <c r="AI59" s="231"/>
      <c r="AJ59" s="275"/>
      <c r="AK59" s="275"/>
      <c r="AL59" s="275"/>
    </row>
    <row r="60" spans="1:38" s="229" customFormat="1" ht="13.15" customHeight="1">
      <c r="A60" s="317">
        <v>5</v>
      </c>
      <c r="B60" s="316">
        <v>44747</v>
      </c>
      <c r="C60" s="319"/>
      <c r="D60" s="319" t="s">
        <v>916</v>
      </c>
      <c r="E60" s="317" t="s">
        <v>559</v>
      </c>
      <c r="F60" s="317">
        <v>653</v>
      </c>
      <c r="G60" s="317">
        <v>642</v>
      </c>
      <c r="H60" s="320">
        <v>663.5</v>
      </c>
      <c r="I60" s="320" t="s">
        <v>917</v>
      </c>
      <c r="J60" s="321" t="s">
        <v>930</v>
      </c>
      <c r="K60" s="320">
        <f t="shared" ref="K60:K62" si="52">H60-F60</f>
        <v>10.5</v>
      </c>
      <c r="L60" s="322">
        <f t="shared" ref="L60:L62" si="53">(H60*N60)*0.07%</f>
        <v>557.34</v>
      </c>
      <c r="M60" s="323">
        <f t="shared" ref="M60:M62" si="54">(K60*N60)-L60</f>
        <v>12042.66</v>
      </c>
      <c r="N60" s="320">
        <v>1200</v>
      </c>
      <c r="O60" s="321" t="s">
        <v>557</v>
      </c>
      <c r="P60" s="316">
        <v>44749</v>
      </c>
      <c r="Q60" s="231"/>
      <c r="R60" s="235" t="s">
        <v>558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75"/>
      <c r="AG60" s="272"/>
      <c r="AH60" s="231"/>
      <c r="AI60" s="231"/>
      <c r="AJ60" s="275"/>
      <c r="AK60" s="275"/>
      <c r="AL60" s="275"/>
    </row>
    <row r="61" spans="1:38" s="229" customFormat="1" ht="13.15" customHeight="1">
      <c r="A61" s="317">
        <v>6</v>
      </c>
      <c r="B61" s="316">
        <v>44748</v>
      </c>
      <c r="C61" s="319"/>
      <c r="D61" s="319" t="s">
        <v>923</v>
      </c>
      <c r="E61" s="317" t="s">
        <v>559</v>
      </c>
      <c r="F61" s="317">
        <v>1361.5</v>
      </c>
      <c r="G61" s="317">
        <v>1335</v>
      </c>
      <c r="H61" s="320">
        <v>1384</v>
      </c>
      <c r="I61" s="320" t="s">
        <v>925</v>
      </c>
      <c r="J61" s="321" t="s">
        <v>931</v>
      </c>
      <c r="K61" s="320">
        <f t="shared" si="52"/>
        <v>22.5</v>
      </c>
      <c r="L61" s="322">
        <f t="shared" si="53"/>
        <v>460.18000000000006</v>
      </c>
      <c r="M61" s="323">
        <f t="shared" si="54"/>
        <v>10227.32</v>
      </c>
      <c r="N61" s="320">
        <v>475</v>
      </c>
      <c r="O61" s="321" t="s">
        <v>557</v>
      </c>
      <c r="P61" s="316">
        <v>44749</v>
      </c>
      <c r="Q61" s="231"/>
      <c r="R61" s="235" t="s">
        <v>832</v>
      </c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75"/>
      <c r="AG61" s="272"/>
      <c r="AH61" s="231"/>
      <c r="AI61" s="231"/>
      <c r="AJ61" s="275"/>
      <c r="AK61" s="275"/>
      <c r="AL61" s="275"/>
    </row>
    <row r="62" spans="1:38" s="229" customFormat="1" ht="13.15" customHeight="1">
      <c r="A62" s="317">
        <v>7</v>
      </c>
      <c r="B62" s="316">
        <v>44748</v>
      </c>
      <c r="C62" s="319"/>
      <c r="D62" s="319" t="s">
        <v>926</v>
      </c>
      <c r="E62" s="317" t="s">
        <v>559</v>
      </c>
      <c r="F62" s="317">
        <v>576</v>
      </c>
      <c r="G62" s="317">
        <v>562</v>
      </c>
      <c r="H62" s="320">
        <v>587</v>
      </c>
      <c r="I62" s="320" t="s">
        <v>927</v>
      </c>
      <c r="J62" s="321" t="s">
        <v>932</v>
      </c>
      <c r="K62" s="320">
        <f t="shared" si="52"/>
        <v>11</v>
      </c>
      <c r="L62" s="322">
        <f t="shared" si="53"/>
        <v>359.53750000000008</v>
      </c>
      <c r="M62" s="323">
        <f t="shared" si="54"/>
        <v>9265.4624999999996</v>
      </c>
      <c r="N62" s="320">
        <v>875</v>
      </c>
      <c r="O62" s="321" t="s">
        <v>557</v>
      </c>
      <c r="P62" s="316">
        <v>44749</v>
      </c>
      <c r="Q62" s="231"/>
      <c r="R62" s="235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75"/>
      <c r="AG62" s="272"/>
      <c r="AH62" s="231"/>
      <c r="AI62" s="231"/>
      <c r="AJ62" s="275"/>
      <c r="AK62" s="275"/>
      <c r="AL62" s="275"/>
    </row>
    <row r="63" spans="1:38" s="229" customFormat="1" ht="13.15" customHeight="1">
      <c r="A63" s="317">
        <v>8</v>
      </c>
      <c r="B63" s="316">
        <v>44749</v>
      </c>
      <c r="C63" s="319"/>
      <c r="D63" s="319" t="s">
        <v>941</v>
      </c>
      <c r="E63" s="317" t="s">
        <v>559</v>
      </c>
      <c r="F63" s="317">
        <v>743.5</v>
      </c>
      <c r="G63" s="317">
        <v>734.5</v>
      </c>
      <c r="H63" s="320">
        <v>751.5</v>
      </c>
      <c r="I63" s="320" t="s">
        <v>933</v>
      </c>
      <c r="J63" s="321" t="s">
        <v>944</v>
      </c>
      <c r="K63" s="320">
        <f t="shared" ref="K63:K65" si="55">H63-F63</f>
        <v>8</v>
      </c>
      <c r="L63" s="322">
        <f t="shared" ref="L63:L65" si="56">(H63*N63)*0.07%</f>
        <v>723.31875000000014</v>
      </c>
      <c r="M63" s="323">
        <f t="shared" ref="M63:M65" si="57">(K63*N63)-L63</f>
        <v>10276.68125</v>
      </c>
      <c r="N63" s="320">
        <v>1375</v>
      </c>
      <c r="O63" s="321" t="s">
        <v>557</v>
      </c>
      <c r="P63" s="316">
        <v>44750</v>
      </c>
      <c r="Q63" s="231"/>
      <c r="R63" s="235" t="s">
        <v>558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75"/>
      <c r="AG63" s="272"/>
      <c r="AH63" s="231"/>
      <c r="AI63" s="231"/>
      <c r="AJ63" s="275"/>
      <c r="AK63" s="275"/>
      <c r="AL63" s="275"/>
    </row>
    <row r="64" spans="1:38" s="229" customFormat="1" ht="13.15" customHeight="1">
      <c r="A64" s="317">
        <v>9</v>
      </c>
      <c r="B64" s="316">
        <v>44750</v>
      </c>
      <c r="C64" s="319"/>
      <c r="D64" s="319" t="s">
        <v>949</v>
      </c>
      <c r="E64" s="317" t="s">
        <v>559</v>
      </c>
      <c r="F64" s="317">
        <v>2755</v>
      </c>
      <c r="G64" s="317">
        <v>2710</v>
      </c>
      <c r="H64" s="320">
        <v>2797.5</v>
      </c>
      <c r="I64" s="320" t="s">
        <v>950</v>
      </c>
      <c r="J64" s="321" t="s">
        <v>956</v>
      </c>
      <c r="K64" s="320">
        <f t="shared" si="55"/>
        <v>42.5</v>
      </c>
      <c r="L64" s="322">
        <f t="shared" si="56"/>
        <v>489.56250000000006</v>
      </c>
      <c r="M64" s="323">
        <f t="shared" si="57"/>
        <v>10135.4375</v>
      </c>
      <c r="N64" s="320">
        <v>250</v>
      </c>
      <c r="O64" s="321" t="s">
        <v>557</v>
      </c>
      <c r="P64" s="316">
        <v>44753</v>
      </c>
      <c r="Q64" s="231"/>
      <c r="R64" s="235" t="s">
        <v>832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75"/>
      <c r="AG64" s="272"/>
      <c r="AH64" s="231"/>
      <c r="AI64" s="231"/>
      <c r="AJ64" s="275"/>
      <c r="AK64" s="275"/>
      <c r="AL64" s="275"/>
    </row>
    <row r="65" spans="1:38" s="229" customFormat="1" ht="13.15" customHeight="1">
      <c r="A65" s="317">
        <v>10</v>
      </c>
      <c r="B65" s="352">
        <v>44753</v>
      </c>
      <c r="C65" s="319"/>
      <c r="D65" s="319" t="s">
        <v>847</v>
      </c>
      <c r="E65" s="317" t="s">
        <v>559</v>
      </c>
      <c r="F65" s="317">
        <v>2235</v>
      </c>
      <c r="G65" s="317">
        <v>2190</v>
      </c>
      <c r="H65" s="320">
        <v>2280</v>
      </c>
      <c r="I65" s="320" t="s">
        <v>953</v>
      </c>
      <c r="J65" s="321" t="s">
        <v>976</v>
      </c>
      <c r="K65" s="320">
        <f t="shared" si="55"/>
        <v>45</v>
      </c>
      <c r="L65" s="322">
        <f t="shared" si="56"/>
        <v>399.00000000000006</v>
      </c>
      <c r="M65" s="323">
        <f t="shared" si="57"/>
        <v>10851</v>
      </c>
      <c r="N65" s="320">
        <v>250</v>
      </c>
      <c r="O65" s="321" t="s">
        <v>557</v>
      </c>
      <c r="P65" s="316">
        <v>44755</v>
      </c>
      <c r="Q65" s="231"/>
      <c r="R65" s="235" t="s">
        <v>832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11</v>
      </c>
      <c r="B66" s="352">
        <v>44753</v>
      </c>
      <c r="C66" s="319"/>
      <c r="D66" s="319" t="s">
        <v>954</v>
      </c>
      <c r="E66" s="317" t="s">
        <v>559</v>
      </c>
      <c r="F66" s="317">
        <v>16110</v>
      </c>
      <c r="G66" s="317">
        <v>15970</v>
      </c>
      <c r="H66" s="320">
        <v>16210</v>
      </c>
      <c r="I66" s="320" t="s">
        <v>955</v>
      </c>
      <c r="J66" s="321" t="s">
        <v>821</v>
      </c>
      <c r="K66" s="320">
        <f t="shared" ref="K66" si="58">H66-F66</f>
        <v>100</v>
      </c>
      <c r="L66" s="322">
        <f t="shared" ref="L66" si="59">(H66*N66)*0.07%</f>
        <v>567.35000000000014</v>
      </c>
      <c r="M66" s="323">
        <f t="shared" ref="M66" si="60">(K66*N66)-L66</f>
        <v>4432.6499999999996</v>
      </c>
      <c r="N66" s="320">
        <v>50</v>
      </c>
      <c r="O66" s="321" t="s">
        <v>557</v>
      </c>
      <c r="P66" s="316">
        <v>44753</v>
      </c>
      <c r="Q66" s="231"/>
      <c r="R66" s="235" t="s">
        <v>558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428">
        <v>12</v>
      </c>
      <c r="B67" s="389">
        <v>44753</v>
      </c>
      <c r="C67" s="429"/>
      <c r="D67" s="429" t="s">
        <v>959</v>
      </c>
      <c r="E67" s="428" t="s">
        <v>559</v>
      </c>
      <c r="F67" s="428">
        <v>579.5</v>
      </c>
      <c r="G67" s="428">
        <v>569</v>
      </c>
      <c r="H67" s="403">
        <v>569</v>
      </c>
      <c r="I67" s="403" t="s">
        <v>960</v>
      </c>
      <c r="J67" s="402" t="s">
        <v>969</v>
      </c>
      <c r="K67" s="403">
        <f t="shared" ref="K67:K68" si="61">H67-F67</f>
        <v>-10.5</v>
      </c>
      <c r="L67" s="404">
        <f t="shared" ref="L67:L68" si="62">(H67*N67)*0.07%</f>
        <v>537.70500000000004</v>
      </c>
      <c r="M67" s="405">
        <f t="shared" ref="M67:M68" si="63">(K67*N67)-L67</f>
        <v>-14712.705</v>
      </c>
      <c r="N67" s="403">
        <v>1350</v>
      </c>
      <c r="O67" s="402" t="s">
        <v>569</v>
      </c>
      <c r="P67" s="406">
        <v>44754</v>
      </c>
      <c r="Q67" s="231"/>
      <c r="R67" s="235" t="s">
        <v>832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441">
        <v>13</v>
      </c>
      <c r="B68" s="442">
        <v>44754</v>
      </c>
      <c r="C68" s="443"/>
      <c r="D68" s="443" t="s">
        <v>966</v>
      </c>
      <c r="E68" s="441" t="s">
        <v>559</v>
      </c>
      <c r="F68" s="441">
        <v>16100</v>
      </c>
      <c r="G68" s="441">
        <v>15970</v>
      </c>
      <c r="H68" s="415">
        <v>16115</v>
      </c>
      <c r="I68" s="415" t="s">
        <v>955</v>
      </c>
      <c r="J68" s="414" t="s">
        <v>975</v>
      </c>
      <c r="K68" s="415">
        <f t="shared" si="61"/>
        <v>15</v>
      </c>
      <c r="L68" s="416">
        <f t="shared" si="62"/>
        <v>564.02500000000009</v>
      </c>
      <c r="M68" s="417">
        <f t="shared" si="63"/>
        <v>185.97499999999991</v>
      </c>
      <c r="N68" s="415">
        <v>50</v>
      </c>
      <c r="O68" s="414" t="s">
        <v>678</v>
      </c>
      <c r="P68" s="418">
        <v>44755</v>
      </c>
      <c r="Q68" s="231"/>
      <c r="R68" s="235" t="s">
        <v>558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428">
        <v>14</v>
      </c>
      <c r="B69" s="389">
        <v>44754</v>
      </c>
      <c r="C69" s="429"/>
      <c r="D69" s="429" t="s">
        <v>967</v>
      </c>
      <c r="E69" s="428" t="s">
        <v>559</v>
      </c>
      <c r="F69" s="428">
        <v>645</v>
      </c>
      <c r="G69" s="428">
        <v>632</v>
      </c>
      <c r="H69" s="403">
        <v>632</v>
      </c>
      <c r="I69" s="403" t="s">
        <v>968</v>
      </c>
      <c r="J69" s="402" t="s">
        <v>970</v>
      </c>
      <c r="K69" s="403">
        <f t="shared" ref="K69" si="64">H69-F69</f>
        <v>-13</v>
      </c>
      <c r="L69" s="404">
        <f t="shared" ref="L69:L71" si="65">(H69*N69)*0.07%</f>
        <v>442.40000000000009</v>
      </c>
      <c r="M69" s="405">
        <f t="shared" ref="M69:M71" si="66">(K69*N69)-L69</f>
        <v>-13442.4</v>
      </c>
      <c r="N69" s="403">
        <v>1000</v>
      </c>
      <c r="O69" s="402" t="s">
        <v>569</v>
      </c>
      <c r="P69" s="406">
        <v>44754</v>
      </c>
      <c r="Q69" s="231"/>
      <c r="R69" s="235" t="s">
        <v>832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15</v>
      </c>
      <c r="B70" s="352">
        <v>44755</v>
      </c>
      <c r="C70" s="319"/>
      <c r="D70" s="319" t="s">
        <v>972</v>
      </c>
      <c r="E70" s="317" t="s">
        <v>948</v>
      </c>
      <c r="F70" s="317">
        <v>35330</v>
      </c>
      <c r="G70" s="317">
        <v>35640</v>
      </c>
      <c r="H70" s="320">
        <v>35140</v>
      </c>
      <c r="I70" s="320" t="s">
        <v>973</v>
      </c>
      <c r="J70" s="321" t="s">
        <v>974</v>
      </c>
      <c r="K70" s="320">
        <f>F70-H70</f>
        <v>190</v>
      </c>
      <c r="L70" s="322">
        <f t="shared" si="65"/>
        <v>614.95000000000005</v>
      </c>
      <c r="M70" s="323">
        <f t="shared" si="66"/>
        <v>4135.05</v>
      </c>
      <c r="N70" s="320">
        <v>25</v>
      </c>
      <c r="O70" s="321" t="s">
        <v>557</v>
      </c>
      <c r="P70" s="316">
        <v>44755</v>
      </c>
      <c r="Q70" s="231"/>
      <c r="R70" s="235" t="s">
        <v>558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16</v>
      </c>
      <c r="B71" s="316">
        <v>44756</v>
      </c>
      <c r="C71" s="319"/>
      <c r="D71" s="319" t="s">
        <v>906</v>
      </c>
      <c r="E71" s="317" t="s">
        <v>559</v>
      </c>
      <c r="F71" s="317">
        <v>2647.5</v>
      </c>
      <c r="G71" s="317">
        <v>2600</v>
      </c>
      <c r="H71" s="320">
        <v>2681</v>
      </c>
      <c r="I71" s="320" t="s">
        <v>992</v>
      </c>
      <c r="J71" s="321" t="s">
        <v>1027</v>
      </c>
      <c r="K71" s="320">
        <f t="shared" ref="K71" si="67">H71-F71</f>
        <v>33.5</v>
      </c>
      <c r="L71" s="322">
        <f t="shared" si="65"/>
        <v>516.09250000000009</v>
      </c>
      <c r="M71" s="323">
        <f t="shared" si="66"/>
        <v>8696.4074999999993</v>
      </c>
      <c r="N71" s="320">
        <v>275</v>
      </c>
      <c r="O71" s="321" t="s">
        <v>557</v>
      </c>
      <c r="P71" s="316">
        <v>44757</v>
      </c>
      <c r="Q71" s="231"/>
      <c r="R71" s="235" t="s">
        <v>832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17</v>
      </c>
      <c r="B72" s="316">
        <v>44756</v>
      </c>
      <c r="C72" s="319"/>
      <c r="D72" s="319" t="s">
        <v>926</v>
      </c>
      <c r="E72" s="317" t="s">
        <v>559</v>
      </c>
      <c r="F72" s="317">
        <v>579.5</v>
      </c>
      <c r="G72" s="317">
        <v>565</v>
      </c>
      <c r="H72" s="320">
        <v>588.5</v>
      </c>
      <c r="I72" s="320" t="s">
        <v>993</v>
      </c>
      <c r="J72" s="321" t="s">
        <v>764</v>
      </c>
      <c r="K72" s="320">
        <f t="shared" ref="K72:K73" si="68">H72-F72</f>
        <v>9</v>
      </c>
      <c r="L72" s="322">
        <f t="shared" ref="L72:L73" si="69">(H72*N72)*0.07%</f>
        <v>360.45625000000007</v>
      </c>
      <c r="M72" s="323">
        <f t="shared" ref="M72:M73" si="70">(K72*N72)-L72</f>
        <v>7514.5437499999998</v>
      </c>
      <c r="N72" s="320">
        <v>875</v>
      </c>
      <c r="O72" s="321" t="s">
        <v>557</v>
      </c>
      <c r="P72" s="316">
        <v>44757</v>
      </c>
      <c r="Q72" s="231"/>
      <c r="R72" s="235" t="s">
        <v>832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18</v>
      </c>
      <c r="B73" s="316">
        <v>44757</v>
      </c>
      <c r="C73" s="319"/>
      <c r="D73" s="319" t="s">
        <v>1015</v>
      </c>
      <c r="E73" s="317" t="s">
        <v>559</v>
      </c>
      <c r="F73" s="317">
        <v>675</v>
      </c>
      <c r="G73" s="317">
        <v>661</v>
      </c>
      <c r="H73" s="320">
        <v>684</v>
      </c>
      <c r="I73" s="320" t="s">
        <v>1016</v>
      </c>
      <c r="J73" s="321" t="s">
        <v>1026</v>
      </c>
      <c r="K73" s="320">
        <f t="shared" si="68"/>
        <v>9</v>
      </c>
      <c r="L73" s="322">
        <f t="shared" si="69"/>
        <v>478.80000000000007</v>
      </c>
      <c r="M73" s="323">
        <f t="shared" si="70"/>
        <v>8521.2000000000007</v>
      </c>
      <c r="N73" s="320">
        <v>1000</v>
      </c>
      <c r="O73" s="321" t="s">
        <v>557</v>
      </c>
      <c r="P73" s="316">
        <v>44757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233">
        <v>19</v>
      </c>
      <c r="B74" s="230">
        <v>44757</v>
      </c>
      <c r="C74" s="288"/>
      <c r="D74" s="288" t="s">
        <v>1017</v>
      </c>
      <c r="E74" s="233" t="s">
        <v>559</v>
      </c>
      <c r="F74" s="233" t="s">
        <v>1018</v>
      </c>
      <c r="G74" s="234">
        <v>935</v>
      </c>
      <c r="I74" s="234" t="s">
        <v>1019</v>
      </c>
      <c r="J74" s="264" t="s">
        <v>560</v>
      </c>
      <c r="K74" s="288"/>
      <c r="L74" s="233"/>
      <c r="M74" s="233"/>
      <c r="N74" s="233"/>
      <c r="O74" s="234"/>
      <c r="P74" s="234"/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233">
        <v>20</v>
      </c>
      <c r="B75" s="230">
        <v>44757</v>
      </c>
      <c r="C75" s="288"/>
      <c r="D75" s="288" t="s">
        <v>1020</v>
      </c>
      <c r="E75" s="233" t="s">
        <v>559</v>
      </c>
      <c r="F75" s="233" t="s">
        <v>1021</v>
      </c>
      <c r="G75" s="233">
        <v>1850</v>
      </c>
      <c r="H75" s="234"/>
      <c r="I75" s="234" t="s">
        <v>1022</v>
      </c>
      <c r="J75" s="264" t="s">
        <v>560</v>
      </c>
      <c r="K75" s="288"/>
      <c r="L75" s="233"/>
      <c r="M75" s="233"/>
      <c r="N75" s="233"/>
      <c r="O75" s="234"/>
      <c r="P75" s="234"/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233">
        <v>21</v>
      </c>
      <c r="B76" s="230">
        <v>44757</v>
      </c>
      <c r="C76" s="288"/>
      <c r="D76" s="288" t="s">
        <v>1023</v>
      </c>
      <c r="E76" s="233" t="s">
        <v>559</v>
      </c>
      <c r="F76" s="233" t="s">
        <v>1024</v>
      </c>
      <c r="G76" s="233">
        <v>382</v>
      </c>
      <c r="H76" s="234"/>
      <c r="I76" s="234" t="s">
        <v>1025</v>
      </c>
      <c r="J76" s="264" t="s">
        <v>560</v>
      </c>
      <c r="K76" s="288"/>
      <c r="L76" s="233"/>
      <c r="M76" s="233"/>
      <c r="N76" s="233"/>
      <c r="O76" s="234"/>
      <c r="P76" s="234"/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233"/>
      <c r="B77" s="230"/>
      <c r="C77" s="288"/>
      <c r="D77" s="288"/>
      <c r="E77" s="233"/>
      <c r="F77" s="233"/>
      <c r="G77" s="233"/>
      <c r="H77" s="234"/>
      <c r="I77" s="234"/>
      <c r="J77" s="264"/>
      <c r="K77" s="288"/>
      <c r="L77" s="233"/>
      <c r="M77" s="233"/>
      <c r="N77" s="233"/>
      <c r="O77" s="234"/>
      <c r="P77" s="234"/>
      <c r="Q77" s="231"/>
      <c r="R77" s="235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233"/>
      <c r="B78" s="230"/>
      <c r="C78" s="288"/>
      <c r="D78" s="288"/>
      <c r="E78" s="233"/>
      <c r="F78" s="233"/>
      <c r="G78" s="233"/>
      <c r="H78" s="234"/>
      <c r="I78" s="234"/>
      <c r="J78" s="264"/>
      <c r="K78" s="288"/>
      <c r="L78" s="233"/>
      <c r="M78" s="233"/>
      <c r="N78" s="233"/>
      <c r="O78" s="234"/>
      <c r="P78" s="234"/>
      <c r="Q78" s="231"/>
      <c r="R78" s="235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ht="13.5" customHeight="1">
      <c r="A79" s="275"/>
      <c r="B79" s="272"/>
      <c r="C79" s="231"/>
      <c r="D79" s="231"/>
      <c r="E79" s="275"/>
      <c r="F79" s="275"/>
      <c r="G79" s="275"/>
      <c r="H79" s="276"/>
      <c r="I79" s="276"/>
      <c r="J79" s="310"/>
      <c r="K79" s="276"/>
      <c r="L79" s="277"/>
      <c r="M79" s="311"/>
      <c r="N79" s="276"/>
      <c r="O79" s="312"/>
      <c r="P79" s="279"/>
      <c r="Q79" s="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00"/>
      <c r="B80" s="101"/>
      <c r="C80" s="135"/>
      <c r="D80" s="143"/>
      <c r="E80" s="144"/>
      <c r="F80" s="100"/>
      <c r="G80" s="100"/>
      <c r="H80" s="100"/>
      <c r="I80" s="136"/>
      <c r="J80" s="136"/>
      <c r="K80" s="136"/>
      <c r="L80" s="136"/>
      <c r="M80" s="136"/>
      <c r="N80" s="136"/>
      <c r="O80" s="136"/>
      <c r="P80" s="136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5"/>
      <c r="B81" s="101"/>
      <c r="C81" s="102"/>
      <c r="D81" s="146"/>
      <c r="E81" s="105"/>
      <c r="F81" s="105"/>
      <c r="G81" s="105"/>
      <c r="H81" s="105"/>
      <c r="I81" s="105"/>
      <c r="J81" s="6"/>
      <c r="K81" s="105"/>
      <c r="L81" s="105"/>
      <c r="M81" s="6"/>
      <c r="N81" s="1"/>
      <c r="O81" s="102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147" t="s">
        <v>579</v>
      </c>
      <c r="B82" s="147"/>
      <c r="C82" s="147"/>
      <c r="D82" s="147"/>
      <c r="E82" s="148"/>
      <c r="F82" s="105"/>
      <c r="G82" s="105"/>
      <c r="H82" s="105"/>
      <c r="I82" s="105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4.25" customHeight="1">
      <c r="A83" s="96" t="s">
        <v>16</v>
      </c>
      <c r="B83" s="96" t="s">
        <v>534</v>
      </c>
      <c r="C83" s="96"/>
      <c r="D83" s="97" t="s">
        <v>545</v>
      </c>
      <c r="E83" s="96" t="s">
        <v>546</v>
      </c>
      <c r="F83" s="96" t="s">
        <v>547</v>
      </c>
      <c r="G83" s="96" t="s">
        <v>567</v>
      </c>
      <c r="H83" s="96" t="s">
        <v>549</v>
      </c>
      <c r="I83" s="96" t="s">
        <v>550</v>
      </c>
      <c r="J83" s="95" t="s">
        <v>551</v>
      </c>
      <c r="K83" s="95" t="s">
        <v>580</v>
      </c>
      <c r="L83" s="98" t="s">
        <v>553</v>
      </c>
      <c r="M83" s="142" t="s">
        <v>576</v>
      </c>
      <c r="N83" s="96" t="s">
        <v>577</v>
      </c>
      <c r="O83" s="96" t="s">
        <v>555</v>
      </c>
      <c r="P83" s="97" t="s">
        <v>556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s="229" customFormat="1" ht="12.75" customHeight="1">
      <c r="A84" s="397">
        <v>1</v>
      </c>
      <c r="B84" s="379">
        <v>44743</v>
      </c>
      <c r="C84" s="398"/>
      <c r="D84" s="398" t="s">
        <v>893</v>
      </c>
      <c r="E84" s="397" t="s">
        <v>559</v>
      </c>
      <c r="F84" s="397">
        <v>43</v>
      </c>
      <c r="G84" s="397">
        <v>30</v>
      </c>
      <c r="H84" s="397">
        <v>49.5</v>
      </c>
      <c r="I84" s="397" t="s">
        <v>894</v>
      </c>
      <c r="J84" s="321" t="s">
        <v>924</v>
      </c>
      <c r="K84" s="320">
        <f t="shared" ref="K84" si="71">H84-F84</f>
        <v>6.5</v>
      </c>
      <c r="L84" s="322">
        <v>100</v>
      </c>
      <c r="M84" s="323">
        <f t="shared" ref="M84" si="72">(K84*N84)-L84</f>
        <v>1850</v>
      </c>
      <c r="N84" s="320">
        <v>300</v>
      </c>
      <c r="O84" s="321" t="s">
        <v>557</v>
      </c>
      <c r="P84" s="316">
        <v>44747</v>
      </c>
      <c r="Q84" s="231"/>
      <c r="R84" s="232" t="s">
        <v>558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228"/>
      <c r="AL84" s="228"/>
    </row>
    <row r="85" spans="1:38" s="229" customFormat="1" ht="12.75" customHeight="1">
      <c r="A85" s="397">
        <v>2</v>
      </c>
      <c r="B85" s="379">
        <v>44747</v>
      </c>
      <c r="C85" s="398"/>
      <c r="D85" s="398" t="s">
        <v>911</v>
      </c>
      <c r="E85" s="397" t="s">
        <v>559</v>
      </c>
      <c r="F85" s="397">
        <v>108</v>
      </c>
      <c r="G85" s="397">
        <v>68</v>
      </c>
      <c r="H85" s="397">
        <v>129</v>
      </c>
      <c r="I85" s="397" t="s">
        <v>912</v>
      </c>
      <c r="J85" s="321" t="s">
        <v>570</v>
      </c>
      <c r="K85" s="320">
        <f t="shared" ref="K85:K86" si="73">H85-F85</f>
        <v>21</v>
      </c>
      <c r="L85" s="322">
        <v>100</v>
      </c>
      <c r="M85" s="323">
        <f t="shared" ref="M85:M86" si="74">(K85*N85)-L85</f>
        <v>950</v>
      </c>
      <c r="N85" s="320">
        <v>50</v>
      </c>
      <c r="O85" s="321" t="s">
        <v>557</v>
      </c>
      <c r="P85" s="316">
        <v>44747</v>
      </c>
      <c r="Q85" s="231"/>
      <c r="R85" s="232" t="s">
        <v>832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</row>
    <row r="86" spans="1:38" s="229" customFormat="1" ht="12.75" customHeight="1">
      <c r="A86" s="399">
        <v>3</v>
      </c>
      <c r="B86" s="400">
        <v>44747</v>
      </c>
      <c r="C86" s="401"/>
      <c r="D86" s="401" t="s">
        <v>913</v>
      </c>
      <c r="E86" s="399" t="s">
        <v>559</v>
      </c>
      <c r="F86" s="399">
        <v>88</v>
      </c>
      <c r="G86" s="399">
        <v>50</v>
      </c>
      <c r="H86" s="399">
        <v>58</v>
      </c>
      <c r="I86" s="399" t="s">
        <v>914</v>
      </c>
      <c r="J86" s="402" t="s">
        <v>915</v>
      </c>
      <c r="K86" s="403">
        <f t="shared" si="73"/>
        <v>-30</v>
      </c>
      <c r="L86" s="404">
        <v>100</v>
      </c>
      <c r="M86" s="405">
        <f t="shared" si="74"/>
        <v>-1600</v>
      </c>
      <c r="N86" s="403">
        <v>50</v>
      </c>
      <c r="O86" s="402" t="s">
        <v>569</v>
      </c>
      <c r="P86" s="406">
        <v>44747</v>
      </c>
      <c r="Q86" s="231"/>
      <c r="R86" s="232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</row>
    <row r="87" spans="1:38" s="229" customFormat="1" ht="12.75" customHeight="1">
      <c r="A87" s="397">
        <v>4</v>
      </c>
      <c r="B87" s="379">
        <v>44749</v>
      </c>
      <c r="C87" s="398"/>
      <c r="D87" s="398" t="s">
        <v>934</v>
      </c>
      <c r="E87" s="397" t="s">
        <v>559</v>
      </c>
      <c r="F87" s="397">
        <v>5.55</v>
      </c>
      <c r="G87" s="397">
        <v>2.35</v>
      </c>
      <c r="H87" s="397">
        <v>9.25</v>
      </c>
      <c r="I87" s="410" t="s">
        <v>935</v>
      </c>
      <c r="J87" s="321" t="s">
        <v>936</v>
      </c>
      <c r="K87" s="320">
        <f t="shared" ref="K87" si="75">H87-F87</f>
        <v>3.7</v>
      </c>
      <c r="L87" s="322">
        <v>100</v>
      </c>
      <c r="M87" s="323">
        <f t="shared" ref="M87" si="76">(K87*N87)-L87</f>
        <v>5635</v>
      </c>
      <c r="N87" s="320">
        <v>1550</v>
      </c>
      <c r="O87" s="321" t="s">
        <v>557</v>
      </c>
      <c r="P87" s="316">
        <v>44749</v>
      </c>
      <c r="Q87" s="231"/>
      <c r="R87" s="232" t="s">
        <v>558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</row>
    <row r="88" spans="1:38" s="229" customFormat="1" ht="12.75" customHeight="1">
      <c r="A88" s="407">
        <v>5</v>
      </c>
      <c r="B88" s="341">
        <v>44749</v>
      </c>
      <c r="C88" s="408"/>
      <c r="D88" s="408" t="s">
        <v>937</v>
      </c>
      <c r="E88" s="407" t="s">
        <v>559</v>
      </c>
      <c r="F88" s="407" t="s">
        <v>938</v>
      </c>
      <c r="G88" s="407">
        <v>19</v>
      </c>
      <c r="H88" s="407"/>
      <c r="I88" s="407" t="s">
        <v>894</v>
      </c>
      <c r="J88" s="264" t="s">
        <v>560</v>
      </c>
      <c r="K88" s="234"/>
      <c r="L88" s="253"/>
      <c r="M88" s="254"/>
      <c r="N88" s="234"/>
      <c r="O88" s="264"/>
      <c r="P88" s="230"/>
      <c r="Q88" s="231"/>
      <c r="R88" s="232" t="s">
        <v>558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  <c r="AK88" s="228"/>
      <c r="AL88" s="228"/>
    </row>
    <row r="89" spans="1:38" s="229" customFormat="1" ht="12.75" customHeight="1">
      <c r="A89" s="411">
        <v>6</v>
      </c>
      <c r="B89" s="412">
        <v>44749</v>
      </c>
      <c r="C89" s="413"/>
      <c r="D89" s="413" t="s">
        <v>939</v>
      </c>
      <c r="E89" s="411" t="s">
        <v>559</v>
      </c>
      <c r="F89" s="411">
        <v>30</v>
      </c>
      <c r="G89" s="411">
        <v>5</v>
      </c>
      <c r="H89" s="411">
        <v>36</v>
      </c>
      <c r="I89" s="411" t="s">
        <v>894</v>
      </c>
      <c r="J89" s="414" t="s">
        <v>940</v>
      </c>
      <c r="K89" s="415">
        <f t="shared" ref="K89" si="77">H89-F89</f>
        <v>6</v>
      </c>
      <c r="L89" s="416">
        <v>100</v>
      </c>
      <c r="M89" s="417">
        <f t="shared" ref="M89:M90" si="78">(K89*N89)-L89</f>
        <v>200</v>
      </c>
      <c r="N89" s="415">
        <v>50</v>
      </c>
      <c r="O89" s="414" t="s">
        <v>678</v>
      </c>
      <c r="P89" s="418">
        <v>44749</v>
      </c>
      <c r="Q89" s="231"/>
      <c r="R89" s="232" t="s">
        <v>558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</row>
    <row r="90" spans="1:38" s="229" customFormat="1" ht="12.75" customHeight="1">
      <c r="A90" s="397">
        <v>7</v>
      </c>
      <c r="B90" s="379">
        <v>44750</v>
      </c>
      <c r="C90" s="398"/>
      <c r="D90" s="398" t="s">
        <v>947</v>
      </c>
      <c r="E90" s="397" t="s">
        <v>948</v>
      </c>
      <c r="F90" s="397">
        <v>10</v>
      </c>
      <c r="G90" s="397">
        <v>17.5</v>
      </c>
      <c r="H90" s="397">
        <v>7.5</v>
      </c>
      <c r="I90" s="397">
        <v>0.5</v>
      </c>
      <c r="J90" s="321" t="s">
        <v>961</v>
      </c>
      <c r="K90" s="320">
        <f>F90-H90</f>
        <v>2.5</v>
      </c>
      <c r="L90" s="322">
        <v>100</v>
      </c>
      <c r="M90" s="323">
        <f t="shared" si="78"/>
        <v>1650</v>
      </c>
      <c r="N90" s="320">
        <v>700</v>
      </c>
      <c r="O90" s="321" t="s">
        <v>557</v>
      </c>
      <c r="P90" s="316">
        <v>44753</v>
      </c>
      <c r="Q90" s="231"/>
      <c r="R90" s="232" t="s">
        <v>558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</row>
    <row r="91" spans="1:38" s="229" customFormat="1" ht="12.75" customHeight="1">
      <c r="A91" s="397">
        <v>8</v>
      </c>
      <c r="B91" s="379">
        <v>44754</v>
      </c>
      <c r="C91" s="398"/>
      <c r="D91" s="398" t="s">
        <v>971</v>
      </c>
      <c r="E91" s="397" t="s">
        <v>948</v>
      </c>
      <c r="F91" s="397">
        <v>5.75</v>
      </c>
      <c r="G91" s="397">
        <v>8.25</v>
      </c>
      <c r="H91" s="397">
        <v>4.1500000000000004</v>
      </c>
      <c r="I91" s="397">
        <v>0.5</v>
      </c>
      <c r="J91" s="321" t="s">
        <v>979</v>
      </c>
      <c r="K91" s="320">
        <f>F91-H91</f>
        <v>1.5999999999999996</v>
      </c>
      <c r="L91" s="322">
        <v>100</v>
      </c>
      <c r="M91" s="323">
        <f t="shared" ref="M91:M93" si="79">(K91*N91)-L91</f>
        <v>3099.9999999999991</v>
      </c>
      <c r="N91" s="320">
        <v>2000</v>
      </c>
      <c r="O91" s="321" t="s">
        <v>557</v>
      </c>
      <c r="P91" s="316">
        <v>44755</v>
      </c>
      <c r="Q91" s="231"/>
      <c r="R91" s="232" t="s">
        <v>558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</row>
    <row r="92" spans="1:38" s="229" customFormat="1" ht="12.75" customHeight="1">
      <c r="A92" s="399">
        <v>9</v>
      </c>
      <c r="B92" s="400">
        <v>44755</v>
      </c>
      <c r="C92" s="401"/>
      <c r="D92" s="401" t="s">
        <v>980</v>
      </c>
      <c r="E92" s="399" t="s">
        <v>559</v>
      </c>
      <c r="F92" s="399">
        <v>63</v>
      </c>
      <c r="G92" s="399">
        <v>25</v>
      </c>
      <c r="H92" s="399">
        <v>50</v>
      </c>
      <c r="I92" s="399" t="s">
        <v>981</v>
      </c>
      <c r="J92" s="393" t="s">
        <v>970</v>
      </c>
      <c r="K92" s="399">
        <f t="shared" ref="K92:K93" si="80">H92-F92</f>
        <v>-13</v>
      </c>
      <c r="L92" s="444">
        <v>100</v>
      </c>
      <c r="M92" s="445">
        <f t="shared" si="79"/>
        <v>-750</v>
      </c>
      <c r="N92" s="399">
        <v>50</v>
      </c>
      <c r="O92" s="393" t="s">
        <v>569</v>
      </c>
      <c r="P92" s="400">
        <v>44755</v>
      </c>
      <c r="Q92" s="231"/>
      <c r="R92" s="232" t="s">
        <v>558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</row>
    <row r="93" spans="1:38" s="229" customFormat="1" ht="12.75" customHeight="1">
      <c r="A93" s="397">
        <v>10</v>
      </c>
      <c r="B93" s="379">
        <v>44755</v>
      </c>
      <c r="C93" s="398"/>
      <c r="D93" s="398" t="s">
        <v>985</v>
      </c>
      <c r="E93" s="397" t="s">
        <v>559</v>
      </c>
      <c r="F93" s="397">
        <v>160</v>
      </c>
      <c r="G93" s="397">
        <v>60</v>
      </c>
      <c r="H93" s="397">
        <v>205</v>
      </c>
      <c r="I93" s="397" t="s">
        <v>982</v>
      </c>
      <c r="J93" s="321" t="s">
        <v>976</v>
      </c>
      <c r="K93" s="320">
        <f t="shared" si="80"/>
        <v>45</v>
      </c>
      <c r="L93" s="322">
        <v>100</v>
      </c>
      <c r="M93" s="323">
        <f t="shared" si="79"/>
        <v>1025</v>
      </c>
      <c r="N93" s="320">
        <v>25</v>
      </c>
      <c r="O93" s="321" t="s">
        <v>557</v>
      </c>
      <c r="P93" s="316">
        <v>44755</v>
      </c>
      <c r="Q93" s="231"/>
      <c r="R93" s="232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</row>
    <row r="94" spans="1:38" s="229" customFormat="1" ht="12.75" customHeight="1">
      <c r="A94" s="399">
        <v>11</v>
      </c>
      <c r="B94" s="400">
        <v>44756</v>
      </c>
      <c r="C94" s="401"/>
      <c r="D94" s="401" t="s">
        <v>994</v>
      </c>
      <c r="E94" s="399" t="s">
        <v>559</v>
      </c>
      <c r="F94" s="399">
        <v>75</v>
      </c>
      <c r="G94" s="399">
        <v>10</v>
      </c>
      <c r="H94" s="399">
        <v>10</v>
      </c>
      <c r="I94" s="399" t="s">
        <v>912</v>
      </c>
      <c r="J94" s="393" t="s">
        <v>995</v>
      </c>
      <c r="K94" s="399">
        <f t="shared" ref="K94" si="81">H94-F94</f>
        <v>-65</v>
      </c>
      <c r="L94" s="444">
        <v>100</v>
      </c>
      <c r="M94" s="445">
        <f t="shared" ref="M94" si="82">(K94*N94)-L94</f>
        <v>-1725</v>
      </c>
      <c r="N94" s="399">
        <v>25</v>
      </c>
      <c r="O94" s="393" t="s">
        <v>569</v>
      </c>
      <c r="P94" s="400">
        <v>44756</v>
      </c>
      <c r="Q94" s="231"/>
      <c r="R94" s="232" t="s">
        <v>832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</row>
    <row r="95" spans="1:38" ht="14.25" customHeight="1">
      <c r="A95" s="305"/>
      <c r="B95" s="409"/>
      <c r="C95" s="306"/>
      <c r="D95" s="307"/>
      <c r="E95" s="305"/>
      <c r="F95" s="305"/>
      <c r="G95" s="305"/>
      <c r="H95" s="308"/>
      <c r="I95" s="309"/>
      <c r="J95" s="264"/>
      <c r="K95" s="234"/>
      <c r="L95" s="253"/>
      <c r="M95" s="254"/>
      <c r="N95" s="234"/>
      <c r="O95" s="264"/>
      <c r="P95" s="230"/>
      <c r="Q95" s="1"/>
      <c r="R95" s="23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44"/>
      <c r="B96" s="149"/>
      <c r="C96" s="149"/>
      <c r="D96" s="150"/>
      <c r="E96" s="144"/>
      <c r="F96" s="151"/>
      <c r="G96" s="144"/>
      <c r="H96" s="144"/>
      <c r="I96" s="144"/>
      <c r="J96" s="149"/>
      <c r="K96" s="152"/>
      <c r="L96" s="144"/>
      <c r="M96" s="144"/>
      <c r="N96" s="144"/>
      <c r="O96" s="153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4" t="s">
        <v>581</v>
      </c>
      <c r="B97" s="154"/>
      <c r="C97" s="154"/>
      <c r="D97" s="155"/>
      <c r="E97" s="128"/>
      <c r="F97" s="6"/>
      <c r="G97" s="6"/>
      <c r="H97" s="129"/>
      <c r="I97" s="156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s="229" customFormat="1" ht="14.25" customHeight="1">
      <c r="A98" s="95" t="s">
        <v>16</v>
      </c>
      <c r="B98" s="96" t="s">
        <v>534</v>
      </c>
      <c r="C98" s="96"/>
      <c r="D98" s="97" t="s">
        <v>545</v>
      </c>
      <c r="E98" s="96" t="s">
        <v>546</v>
      </c>
      <c r="F98" s="96" t="s">
        <v>547</v>
      </c>
      <c r="G98" s="96" t="s">
        <v>548</v>
      </c>
      <c r="H98" s="96" t="s">
        <v>549</v>
      </c>
      <c r="I98" s="96" t="s">
        <v>550</v>
      </c>
      <c r="J98" s="95" t="s">
        <v>551</v>
      </c>
      <c r="K98" s="132" t="s">
        <v>568</v>
      </c>
      <c r="L98" s="133" t="s">
        <v>553</v>
      </c>
      <c r="M98" s="98" t="s">
        <v>554</v>
      </c>
      <c r="N98" s="96" t="s">
        <v>555</v>
      </c>
      <c r="O98" s="97" t="s">
        <v>556</v>
      </c>
      <c r="P98" s="96" t="s">
        <v>787</v>
      </c>
      <c r="Q98" s="228"/>
      <c r="R98" s="6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</row>
    <row r="99" spans="1:38" s="229" customFormat="1" ht="12.75" customHeight="1">
      <c r="A99" s="371">
        <v>1</v>
      </c>
      <c r="B99" s="372">
        <v>44488</v>
      </c>
      <c r="C99" s="372"/>
      <c r="D99" s="373" t="s">
        <v>836</v>
      </c>
      <c r="E99" s="374" t="s">
        <v>830</v>
      </c>
      <c r="F99" s="374">
        <v>235.25</v>
      </c>
      <c r="G99" s="374">
        <v>198</v>
      </c>
      <c r="H99" s="374">
        <v>287.5</v>
      </c>
      <c r="I99" s="374" t="s">
        <v>792</v>
      </c>
      <c r="J99" s="368" t="s">
        <v>902</v>
      </c>
      <c r="K99" s="368">
        <f t="shared" ref="K99" si="83">H99-F99</f>
        <v>52.25</v>
      </c>
      <c r="L99" s="369">
        <f t="shared" ref="L99" si="84">(F99*-0.7)/100</f>
        <v>-1.6467499999999999</v>
      </c>
      <c r="M99" s="375">
        <f t="shared" ref="M99" si="85">(K99+L99)/F99</f>
        <v>0.21510414452709883</v>
      </c>
      <c r="N99" s="368" t="s">
        <v>557</v>
      </c>
      <c r="O99" s="376">
        <v>44746</v>
      </c>
      <c r="P99" s="368"/>
      <c r="Q99" s="228"/>
      <c r="R99" s="1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</row>
    <row r="100" spans="1:38" ht="14.25" customHeight="1">
      <c r="A100" s="371">
        <v>2</v>
      </c>
      <c r="B100" s="372">
        <v>44736</v>
      </c>
      <c r="C100" s="372"/>
      <c r="D100" s="373" t="s">
        <v>845</v>
      </c>
      <c r="E100" s="374" t="s">
        <v>559</v>
      </c>
      <c r="F100" s="374">
        <v>1450</v>
      </c>
      <c r="G100" s="374">
        <v>1300</v>
      </c>
      <c r="H100" s="374">
        <v>1690</v>
      </c>
      <c r="I100" s="374" t="s">
        <v>846</v>
      </c>
      <c r="J100" s="368" t="s">
        <v>943</v>
      </c>
      <c r="K100" s="368">
        <f t="shared" ref="K100" si="86">H100-F100</f>
        <v>240</v>
      </c>
      <c r="L100" s="369">
        <f>(F100*-0.4)/100</f>
        <v>-5.8</v>
      </c>
      <c r="M100" s="375">
        <f t="shared" ref="M100" si="87">(K100+L100)/F100</f>
        <v>0.16151724137931034</v>
      </c>
      <c r="N100" s="368" t="s">
        <v>557</v>
      </c>
      <c r="O100" s="376">
        <v>44750</v>
      </c>
      <c r="P100" s="368"/>
      <c r="R100" s="228" t="s">
        <v>558</v>
      </c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2.75" customHeight="1">
      <c r="A101" s="157"/>
      <c r="B101" s="134"/>
      <c r="C101" s="158"/>
      <c r="D101" s="99"/>
      <c r="E101" s="159"/>
      <c r="F101" s="159"/>
      <c r="G101" s="159"/>
      <c r="H101" s="159"/>
      <c r="I101" s="159"/>
      <c r="J101" s="159"/>
      <c r="K101" s="160"/>
      <c r="L101" s="161"/>
      <c r="M101" s="159"/>
      <c r="N101" s="162"/>
      <c r="O101" s="163"/>
      <c r="P101" s="163"/>
      <c r="R101" s="6"/>
      <c r="S101" s="1"/>
      <c r="T101" s="1"/>
      <c r="U101" s="1"/>
      <c r="V101" s="1"/>
      <c r="W101" s="1"/>
      <c r="X101" s="1"/>
      <c r="Y101" s="1"/>
    </row>
    <row r="102" spans="1:38" ht="12.75" customHeight="1">
      <c r="A102" s="112" t="s">
        <v>561</v>
      </c>
      <c r="B102" s="112"/>
      <c r="C102" s="112"/>
      <c r="D102" s="112"/>
      <c r="E102" s="41"/>
      <c r="F102" s="120" t="s">
        <v>563</v>
      </c>
      <c r="G102" s="56"/>
      <c r="H102" s="56"/>
      <c r="I102" s="56"/>
      <c r="J102" s="6"/>
      <c r="K102" s="138"/>
      <c r="L102" s="139"/>
      <c r="M102" s="6"/>
      <c r="N102" s="102"/>
      <c r="O102" s="16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19" t="s">
        <v>562</v>
      </c>
      <c r="B103" s="112"/>
      <c r="C103" s="112"/>
      <c r="D103" s="112"/>
      <c r="E103" s="6"/>
      <c r="F103" s="120" t="s">
        <v>565</v>
      </c>
      <c r="G103" s="6"/>
      <c r="H103" s="6" t="s">
        <v>783</v>
      </c>
      <c r="I103" s="6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19"/>
      <c r="B104" s="112"/>
      <c r="C104" s="112"/>
      <c r="D104" s="112"/>
      <c r="E104" s="6"/>
      <c r="F104" s="120"/>
      <c r="G104" s="6"/>
      <c r="H104" s="6"/>
      <c r="I104" s="6"/>
      <c r="J104" s="1"/>
      <c r="K104" s="6"/>
      <c r="L104" s="6"/>
      <c r="M104" s="6"/>
      <c r="N104" s="1"/>
      <c r="O104" s="1"/>
      <c r="Q104" s="1"/>
      <c r="R104" s="5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9"/>
      <c r="B105" s="112"/>
      <c r="C105" s="112"/>
      <c r="D105" s="112"/>
      <c r="E105" s="6"/>
      <c r="F105" s="120"/>
      <c r="G105" s="56"/>
      <c r="H105" s="41"/>
      <c r="I105" s="56"/>
      <c r="J105" s="6"/>
      <c r="K105" s="138"/>
      <c r="L105" s="139"/>
      <c r="M105" s="6"/>
      <c r="N105" s="102"/>
      <c r="O105" s="140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56"/>
      <c r="B106" s="101"/>
      <c r="C106" s="101"/>
      <c r="D106" s="41"/>
      <c r="E106" s="56"/>
      <c r="F106" s="56"/>
      <c r="G106" s="56"/>
      <c r="H106" s="41"/>
      <c r="I106" s="56"/>
      <c r="J106" s="6"/>
      <c r="K106" s="138"/>
      <c r="L106" s="139"/>
      <c r="M106" s="6"/>
      <c r="N106" s="102"/>
      <c r="O106" s="140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41"/>
      <c r="B107" s="165" t="s">
        <v>582</v>
      </c>
      <c r="C107" s="165"/>
      <c r="D107" s="165"/>
      <c r="E107" s="165"/>
      <c r="F107" s="6"/>
      <c r="G107" s="6"/>
      <c r="H107" s="130"/>
      <c r="I107" s="6"/>
      <c r="J107" s="130"/>
      <c r="K107" s="131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95" t="s">
        <v>16</v>
      </c>
      <c r="B108" s="96" t="s">
        <v>534</v>
      </c>
      <c r="C108" s="96"/>
      <c r="D108" s="97" t="s">
        <v>545</v>
      </c>
      <c r="E108" s="96" t="s">
        <v>546</v>
      </c>
      <c r="F108" s="96" t="s">
        <v>547</v>
      </c>
      <c r="G108" s="96" t="s">
        <v>583</v>
      </c>
      <c r="H108" s="96" t="s">
        <v>584</v>
      </c>
      <c r="I108" s="96" t="s">
        <v>550</v>
      </c>
      <c r="J108" s="166" t="s">
        <v>551</v>
      </c>
      <c r="K108" s="96" t="s">
        <v>552</v>
      </c>
      <c r="L108" s="96" t="s">
        <v>585</v>
      </c>
      <c r="M108" s="96" t="s">
        <v>555</v>
      </c>
      <c r="N108" s="97" t="s">
        <v>556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67">
        <v>1</v>
      </c>
      <c r="B109" s="168">
        <v>41579</v>
      </c>
      <c r="C109" s="168"/>
      <c r="D109" s="169" t="s">
        <v>586</v>
      </c>
      <c r="E109" s="170" t="s">
        <v>587</v>
      </c>
      <c r="F109" s="171">
        <v>82</v>
      </c>
      <c r="G109" s="170" t="s">
        <v>588</v>
      </c>
      <c r="H109" s="170">
        <v>100</v>
      </c>
      <c r="I109" s="172">
        <v>100</v>
      </c>
      <c r="J109" s="173" t="s">
        <v>589</v>
      </c>
      <c r="K109" s="174">
        <f t="shared" ref="K109:K161" si="88">H109-F109</f>
        <v>18</v>
      </c>
      <c r="L109" s="175">
        <f t="shared" ref="L109:L161" si="89">K109/F109</f>
        <v>0.21951219512195122</v>
      </c>
      <c r="M109" s="170" t="s">
        <v>557</v>
      </c>
      <c r="N109" s="176">
        <v>42657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67">
        <v>2</v>
      </c>
      <c r="B110" s="168">
        <v>41794</v>
      </c>
      <c r="C110" s="168"/>
      <c r="D110" s="169" t="s">
        <v>590</v>
      </c>
      <c r="E110" s="170" t="s">
        <v>559</v>
      </c>
      <c r="F110" s="171">
        <v>257</v>
      </c>
      <c r="G110" s="170" t="s">
        <v>588</v>
      </c>
      <c r="H110" s="170">
        <v>300</v>
      </c>
      <c r="I110" s="172">
        <v>300</v>
      </c>
      <c r="J110" s="173" t="s">
        <v>589</v>
      </c>
      <c r="K110" s="174">
        <f t="shared" si="88"/>
        <v>43</v>
      </c>
      <c r="L110" s="175">
        <f t="shared" si="89"/>
        <v>0.16731517509727625</v>
      </c>
      <c r="M110" s="170" t="s">
        <v>557</v>
      </c>
      <c r="N110" s="176">
        <v>41822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67">
        <v>3</v>
      </c>
      <c r="B111" s="168">
        <v>41828</v>
      </c>
      <c r="C111" s="168"/>
      <c r="D111" s="169" t="s">
        <v>591</v>
      </c>
      <c r="E111" s="170" t="s">
        <v>559</v>
      </c>
      <c r="F111" s="171">
        <v>393</v>
      </c>
      <c r="G111" s="170" t="s">
        <v>588</v>
      </c>
      <c r="H111" s="170">
        <v>468</v>
      </c>
      <c r="I111" s="172">
        <v>468</v>
      </c>
      <c r="J111" s="173" t="s">
        <v>589</v>
      </c>
      <c r="K111" s="174">
        <f t="shared" si="88"/>
        <v>75</v>
      </c>
      <c r="L111" s="175">
        <f t="shared" si="89"/>
        <v>0.19083969465648856</v>
      </c>
      <c r="M111" s="170" t="s">
        <v>557</v>
      </c>
      <c r="N111" s="176">
        <v>41863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67">
        <v>4</v>
      </c>
      <c r="B112" s="168">
        <v>41857</v>
      </c>
      <c r="C112" s="168"/>
      <c r="D112" s="169" t="s">
        <v>592</v>
      </c>
      <c r="E112" s="170" t="s">
        <v>559</v>
      </c>
      <c r="F112" s="171">
        <v>205</v>
      </c>
      <c r="G112" s="170" t="s">
        <v>588</v>
      </c>
      <c r="H112" s="170">
        <v>275</v>
      </c>
      <c r="I112" s="172">
        <v>250</v>
      </c>
      <c r="J112" s="173" t="s">
        <v>589</v>
      </c>
      <c r="K112" s="174">
        <f t="shared" si="88"/>
        <v>70</v>
      </c>
      <c r="L112" s="175">
        <f t="shared" si="89"/>
        <v>0.34146341463414637</v>
      </c>
      <c r="M112" s="170" t="s">
        <v>557</v>
      </c>
      <c r="N112" s="176">
        <v>41962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7">
        <v>5</v>
      </c>
      <c r="B113" s="168">
        <v>41886</v>
      </c>
      <c r="C113" s="168"/>
      <c r="D113" s="169" t="s">
        <v>593</v>
      </c>
      <c r="E113" s="170" t="s">
        <v>559</v>
      </c>
      <c r="F113" s="171">
        <v>162</v>
      </c>
      <c r="G113" s="170" t="s">
        <v>588</v>
      </c>
      <c r="H113" s="170">
        <v>190</v>
      </c>
      <c r="I113" s="172">
        <v>190</v>
      </c>
      <c r="J113" s="173" t="s">
        <v>589</v>
      </c>
      <c r="K113" s="174">
        <f t="shared" si="88"/>
        <v>28</v>
      </c>
      <c r="L113" s="175">
        <f t="shared" si="89"/>
        <v>0.1728395061728395</v>
      </c>
      <c r="M113" s="170" t="s">
        <v>557</v>
      </c>
      <c r="N113" s="176">
        <v>42006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6</v>
      </c>
      <c r="B114" s="168">
        <v>41886</v>
      </c>
      <c r="C114" s="168"/>
      <c r="D114" s="169" t="s">
        <v>594</v>
      </c>
      <c r="E114" s="170" t="s">
        <v>559</v>
      </c>
      <c r="F114" s="171">
        <v>75</v>
      </c>
      <c r="G114" s="170" t="s">
        <v>588</v>
      </c>
      <c r="H114" s="170">
        <v>91.5</v>
      </c>
      <c r="I114" s="172" t="s">
        <v>595</v>
      </c>
      <c r="J114" s="173" t="s">
        <v>596</v>
      </c>
      <c r="K114" s="174">
        <f t="shared" si="88"/>
        <v>16.5</v>
      </c>
      <c r="L114" s="175">
        <f t="shared" si="89"/>
        <v>0.22</v>
      </c>
      <c r="M114" s="170" t="s">
        <v>557</v>
      </c>
      <c r="N114" s="176">
        <v>41954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7</v>
      </c>
      <c r="B115" s="168">
        <v>41913</v>
      </c>
      <c r="C115" s="168"/>
      <c r="D115" s="169" t="s">
        <v>597</v>
      </c>
      <c r="E115" s="170" t="s">
        <v>559</v>
      </c>
      <c r="F115" s="171">
        <v>850</v>
      </c>
      <c r="G115" s="170" t="s">
        <v>588</v>
      </c>
      <c r="H115" s="170">
        <v>982.5</v>
      </c>
      <c r="I115" s="172">
        <v>1050</v>
      </c>
      <c r="J115" s="173" t="s">
        <v>598</v>
      </c>
      <c r="K115" s="174">
        <f t="shared" si="88"/>
        <v>132.5</v>
      </c>
      <c r="L115" s="175">
        <f t="shared" si="89"/>
        <v>0.15588235294117647</v>
      </c>
      <c r="M115" s="170" t="s">
        <v>557</v>
      </c>
      <c r="N115" s="176">
        <v>42039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8</v>
      </c>
      <c r="B116" s="168">
        <v>41913</v>
      </c>
      <c r="C116" s="168"/>
      <c r="D116" s="169" t="s">
        <v>599</v>
      </c>
      <c r="E116" s="170" t="s">
        <v>559</v>
      </c>
      <c r="F116" s="171">
        <v>475</v>
      </c>
      <c r="G116" s="170" t="s">
        <v>588</v>
      </c>
      <c r="H116" s="170">
        <v>515</v>
      </c>
      <c r="I116" s="172">
        <v>600</v>
      </c>
      <c r="J116" s="173" t="s">
        <v>600</v>
      </c>
      <c r="K116" s="174">
        <f t="shared" si="88"/>
        <v>40</v>
      </c>
      <c r="L116" s="175">
        <f t="shared" si="89"/>
        <v>8.4210526315789472E-2</v>
      </c>
      <c r="M116" s="170" t="s">
        <v>557</v>
      </c>
      <c r="N116" s="176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9</v>
      </c>
      <c r="B117" s="168">
        <v>41913</v>
      </c>
      <c r="C117" s="168"/>
      <c r="D117" s="169" t="s">
        <v>601</v>
      </c>
      <c r="E117" s="170" t="s">
        <v>559</v>
      </c>
      <c r="F117" s="171">
        <v>86</v>
      </c>
      <c r="G117" s="170" t="s">
        <v>588</v>
      </c>
      <c r="H117" s="170">
        <v>99</v>
      </c>
      <c r="I117" s="172">
        <v>140</v>
      </c>
      <c r="J117" s="173" t="s">
        <v>602</v>
      </c>
      <c r="K117" s="174">
        <f t="shared" si="88"/>
        <v>13</v>
      </c>
      <c r="L117" s="175">
        <f t="shared" si="89"/>
        <v>0.15116279069767441</v>
      </c>
      <c r="M117" s="170" t="s">
        <v>557</v>
      </c>
      <c r="N117" s="176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10</v>
      </c>
      <c r="B118" s="168">
        <v>41926</v>
      </c>
      <c r="C118" s="168"/>
      <c r="D118" s="169" t="s">
        <v>603</v>
      </c>
      <c r="E118" s="170" t="s">
        <v>559</v>
      </c>
      <c r="F118" s="171">
        <v>496.6</v>
      </c>
      <c r="G118" s="170" t="s">
        <v>588</v>
      </c>
      <c r="H118" s="170">
        <v>621</v>
      </c>
      <c r="I118" s="172">
        <v>580</v>
      </c>
      <c r="J118" s="173" t="s">
        <v>589</v>
      </c>
      <c r="K118" s="174">
        <f t="shared" si="88"/>
        <v>124.39999999999998</v>
      </c>
      <c r="L118" s="175">
        <f t="shared" si="89"/>
        <v>0.25050342327829234</v>
      </c>
      <c r="M118" s="170" t="s">
        <v>557</v>
      </c>
      <c r="N118" s="176">
        <v>42605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11</v>
      </c>
      <c r="B119" s="168">
        <v>41926</v>
      </c>
      <c r="C119" s="168"/>
      <c r="D119" s="169" t="s">
        <v>604</v>
      </c>
      <c r="E119" s="170" t="s">
        <v>559</v>
      </c>
      <c r="F119" s="171">
        <v>2481.9</v>
      </c>
      <c r="G119" s="170" t="s">
        <v>588</v>
      </c>
      <c r="H119" s="170">
        <v>2840</v>
      </c>
      <c r="I119" s="172">
        <v>2870</v>
      </c>
      <c r="J119" s="173" t="s">
        <v>605</v>
      </c>
      <c r="K119" s="174">
        <f t="shared" si="88"/>
        <v>358.09999999999991</v>
      </c>
      <c r="L119" s="175">
        <f t="shared" si="89"/>
        <v>0.14428462065353154</v>
      </c>
      <c r="M119" s="170" t="s">
        <v>557</v>
      </c>
      <c r="N119" s="176">
        <v>42017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12</v>
      </c>
      <c r="B120" s="168">
        <v>41928</v>
      </c>
      <c r="C120" s="168"/>
      <c r="D120" s="169" t="s">
        <v>606</v>
      </c>
      <c r="E120" s="170" t="s">
        <v>559</v>
      </c>
      <c r="F120" s="171">
        <v>84.5</v>
      </c>
      <c r="G120" s="170" t="s">
        <v>588</v>
      </c>
      <c r="H120" s="170">
        <v>93</v>
      </c>
      <c r="I120" s="172">
        <v>110</v>
      </c>
      <c r="J120" s="173" t="s">
        <v>607</v>
      </c>
      <c r="K120" s="174">
        <f t="shared" si="88"/>
        <v>8.5</v>
      </c>
      <c r="L120" s="175">
        <f t="shared" si="89"/>
        <v>0.10059171597633136</v>
      </c>
      <c r="M120" s="170" t="s">
        <v>557</v>
      </c>
      <c r="N120" s="176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13</v>
      </c>
      <c r="B121" s="168">
        <v>41928</v>
      </c>
      <c r="C121" s="168"/>
      <c r="D121" s="169" t="s">
        <v>608</v>
      </c>
      <c r="E121" s="170" t="s">
        <v>559</v>
      </c>
      <c r="F121" s="171">
        <v>401</v>
      </c>
      <c r="G121" s="170" t="s">
        <v>588</v>
      </c>
      <c r="H121" s="170">
        <v>428</v>
      </c>
      <c r="I121" s="172">
        <v>450</v>
      </c>
      <c r="J121" s="173" t="s">
        <v>609</v>
      </c>
      <c r="K121" s="174">
        <f t="shared" si="88"/>
        <v>27</v>
      </c>
      <c r="L121" s="175">
        <f t="shared" si="89"/>
        <v>6.7331670822942641E-2</v>
      </c>
      <c r="M121" s="170" t="s">
        <v>557</v>
      </c>
      <c r="N121" s="176">
        <v>42020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14</v>
      </c>
      <c r="B122" s="168">
        <v>41928</v>
      </c>
      <c r="C122" s="168"/>
      <c r="D122" s="169" t="s">
        <v>610</v>
      </c>
      <c r="E122" s="170" t="s">
        <v>559</v>
      </c>
      <c r="F122" s="171">
        <v>101</v>
      </c>
      <c r="G122" s="170" t="s">
        <v>588</v>
      </c>
      <c r="H122" s="170">
        <v>112</v>
      </c>
      <c r="I122" s="172">
        <v>120</v>
      </c>
      <c r="J122" s="173" t="s">
        <v>611</v>
      </c>
      <c r="K122" s="174">
        <f t="shared" si="88"/>
        <v>11</v>
      </c>
      <c r="L122" s="175">
        <f t="shared" si="89"/>
        <v>0.10891089108910891</v>
      </c>
      <c r="M122" s="170" t="s">
        <v>557</v>
      </c>
      <c r="N122" s="176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15</v>
      </c>
      <c r="B123" s="168">
        <v>41954</v>
      </c>
      <c r="C123" s="168"/>
      <c r="D123" s="169" t="s">
        <v>612</v>
      </c>
      <c r="E123" s="170" t="s">
        <v>559</v>
      </c>
      <c r="F123" s="171">
        <v>59</v>
      </c>
      <c r="G123" s="170" t="s">
        <v>588</v>
      </c>
      <c r="H123" s="170">
        <v>76</v>
      </c>
      <c r="I123" s="172">
        <v>76</v>
      </c>
      <c r="J123" s="173" t="s">
        <v>589</v>
      </c>
      <c r="K123" s="174">
        <f t="shared" si="88"/>
        <v>17</v>
      </c>
      <c r="L123" s="175">
        <f t="shared" si="89"/>
        <v>0.28813559322033899</v>
      </c>
      <c r="M123" s="170" t="s">
        <v>557</v>
      </c>
      <c r="N123" s="176">
        <v>43032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16</v>
      </c>
      <c r="B124" s="168">
        <v>41954</v>
      </c>
      <c r="C124" s="168"/>
      <c r="D124" s="169" t="s">
        <v>601</v>
      </c>
      <c r="E124" s="170" t="s">
        <v>559</v>
      </c>
      <c r="F124" s="171">
        <v>99</v>
      </c>
      <c r="G124" s="170" t="s">
        <v>588</v>
      </c>
      <c r="H124" s="170">
        <v>120</v>
      </c>
      <c r="I124" s="172">
        <v>120</v>
      </c>
      <c r="J124" s="173" t="s">
        <v>570</v>
      </c>
      <c r="K124" s="174">
        <f t="shared" si="88"/>
        <v>21</v>
      </c>
      <c r="L124" s="175">
        <f t="shared" si="89"/>
        <v>0.21212121212121213</v>
      </c>
      <c r="M124" s="170" t="s">
        <v>557</v>
      </c>
      <c r="N124" s="176">
        <v>41960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17</v>
      </c>
      <c r="B125" s="168">
        <v>41956</v>
      </c>
      <c r="C125" s="168"/>
      <c r="D125" s="169" t="s">
        <v>613</v>
      </c>
      <c r="E125" s="170" t="s">
        <v>559</v>
      </c>
      <c r="F125" s="171">
        <v>22</v>
      </c>
      <c r="G125" s="170" t="s">
        <v>588</v>
      </c>
      <c r="H125" s="170">
        <v>33.549999999999997</v>
      </c>
      <c r="I125" s="172">
        <v>32</v>
      </c>
      <c r="J125" s="173" t="s">
        <v>614</v>
      </c>
      <c r="K125" s="174">
        <f t="shared" si="88"/>
        <v>11.549999999999997</v>
      </c>
      <c r="L125" s="175">
        <f t="shared" si="89"/>
        <v>0.52499999999999991</v>
      </c>
      <c r="M125" s="170" t="s">
        <v>557</v>
      </c>
      <c r="N125" s="176">
        <v>42188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18</v>
      </c>
      <c r="B126" s="168">
        <v>41976</v>
      </c>
      <c r="C126" s="168"/>
      <c r="D126" s="169" t="s">
        <v>615</v>
      </c>
      <c r="E126" s="170" t="s">
        <v>559</v>
      </c>
      <c r="F126" s="171">
        <v>440</v>
      </c>
      <c r="G126" s="170" t="s">
        <v>588</v>
      </c>
      <c r="H126" s="170">
        <v>520</v>
      </c>
      <c r="I126" s="172">
        <v>520</v>
      </c>
      <c r="J126" s="173" t="s">
        <v>616</v>
      </c>
      <c r="K126" s="174">
        <f t="shared" si="88"/>
        <v>80</v>
      </c>
      <c r="L126" s="175">
        <f t="shared" si="89"/>
        <v>0.18181818181818182</v>
      </c>
      <c r="M126" s="170" t="s">
        <v>557</v>
      </c>
      <c r="N126" s="176">
        <v>42208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19</v>
      </c>
      <c r="B127" s="168">
        <v>41976</v>
      </c>
      <c r="C127" s="168"/>
      <c r="D127" s="169" t="s">
        <v>617</v>
      </c>
      <c r="E127" s="170" t="s">
        <v>559</v>
      </c>
      <c r="F127" s="171">
        <v>360</v>
      </c>
      <c r="G127" s="170" t="s">
        <v>588</v>
      </c>
      <c r="H127" s="170">
        <v>427</v>
      </c>
      <c r="I127" s="172">
        <v>425</v>
      </c>
      <c r="J127" s="173" t="s">
        <v>618</v>
      </c>
      <c r="K127" s="174">
        <f t="shared" si="88"/>
        <v>67</v>
      </c>
      <c r="L127" s="175">
        <f t="shared" si="89"/>
        <v>0.18611111111111112</v>
      </c>
      <c r="M127" s="170" t="s">
        <v>557</v>
      </c>
      <c r="N127" s="176">
        <v>42058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20</v>
      </c>
      <c r="B128" s="168">
        <v>42012</v>
      </c>
      <c r="C128" s="168"/>
      <c r="D128" s="169" t="s">
        <v>619</v>
      </c>
      <c r="E128" s="170" t="s">
        <v>559</v>
      </c>
      <c r="F128" s="171">
        <v>360</v>
      </c>
      <c r="G128" s="170" t="s">
        <v>588</v>
      </c>
      <c r="H128" s="170">
        <v>455</v>
      </c>
      <c r="I128" s="172">
        <v>420</v>
      </c>
      <c r="J128" s="173" t="s">
        <v>620</v>
      </c>
      <c r="K128" s="174">
        <f t="shared" si="88"/>
        <v>95</v>
      </c>
      <c r="L128" s="175">
        <f t="shared" si="89"/>
        <v>0.2638888888888889</v>
      </c>
      <c r="M128" s="170" t="s">
        <v>557</v>
      </c>
      <c r="N128" s="176">
        <v>42024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21</v>
      </c>
      <c r="B129" s="168">
        <v>42012</v>
      </c>
      <c r="C129" s="168"/>
      <c r="D129" s="169" t="s">
        <v>621</v>
      </c>
      <c r="E129" s="170" t="s">
        <v>559</v>
      </c>
      <c r="F129" s="171">
        <v>130</v>
      </c>
      <c r="G129" s="170"/>
      <c r="H129" s="170">
        <v>175.5</v>
      </c>
      <c r="I129" s="172">
        <v>165</v>
      </c>
      <c r="J129" s="173" t="s">
        <v>622</v>
      </c>
      <c r="K129" s="174">
        <f t="shared" si="88"/>
        <v>45.5</v>
      </c>
      <c r="L129" s="175">
        <f t="shared" si="89"/>
        <v>0.35</v>
      </c>
      <c r="M129" s="170" t="s">
        <v>557</v>
      </c>
      <c r="N129" s="176">
        <v>43088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22</v>
      </c>
      <c r="B130" s="168">
        <v>42040</v>
      </c>
      <c r="C130" s="168"/>
      <c r="D130" s="169" t="s">
        <v>372</v>
      </c>
      <c r="E130" s="170" t="s">
        <v>587</v>
      </c>
      <c r="F130" s="171">
        <v>98</v>
      </c>
      <c r="G130" s="170"/>
      <c r="H130" s="170">
        <v>120</v>
      </c>
      <c r="I130" s="172">
        <v>120</v>
      </c>
      <c r="J130" s="173" t="s">
        <v>589</v>
      </c>
      <c r="K130" s="174">
        <f t="shared" si="88"/>
        <v>22</v>
      </c>
      <c r="L130" s="175">
        <f t="shared" si="89"/>
        <v>0.22448979591836735</v>
      </c>
      <c r="M130" s="170" t="s">
        <v>557</v>
      </c>
      <c r="N130" s="176">
        <v>42753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23</v>
      </c>
      <c r="B131" s="168">
        <v>42040</v>
      </c>
      <c r="C131" s="168"/>
      <c r="D131" s="169" t="s">
        <v>623</v>
      </c>
      <c r="E131" s="170" t="s">
        <v>587</v>
      </c>
      <c r="F131" s="171">
        <v>196</v>
      </c>
      <c r="G131" s="170"/>
      <c r="H131" s="170">
        <v>262</v>
      </c>
      <c r="I131" s="172">
        <v>255</v>
      </c>
      <c r="J131" s="173" t="s">
        <v>589</v>
      </c>
      <c r="K131" s="174">
        <f t="shared" si="88"/>
        <v>66</v>
      </c>
      <c r="L131" s="175">
        <f t="shared" si="89"/>
        <v>0.33673469387755101</v>
      </c>
      <c r="M131" s="170" t="s">
        <v>557</v>
      </c>
      <c r="N131" s="176">
        <v>42599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7">
        <v>24</v>
      </c>
      <c r="B132" s="178">
        <v>42067</v>
      </c>
      <c r="C132" s="178"/>
      <c r="D132" s="179" t="s">
        <v>371</v>
      </c>
      <c r="E132" s="180" t="s">
        <v>587</v>
      </c>
      <c r="F132" s="181">
        <v>235</v>
      </c>
      <c r="G132" s="181"/>
      <c r="H132" s="182">
        <v>77</v>
      </c>
      <c r="I132" s="182" t="s">
        <v>624</v>
      </c>
      <c r="J132" s="183" t="s">
        <v>625</v>
      </c>
      <c r="K132" s="184">
        <f t="shared" si="88"/>
        <v>-158</v>
      </c>
      <c r="L132" s="185">
        <f t="shared" si="89"/>
        <v>-0.67234042553191486</v>
      </c>
      <c r="M132" s="181" t="s">
        <v>569</v>
      </c>
      <c r="N132" s="178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25</v>
      </c>
      <c r="B133" s="168">
        <v>42067</v>
      </c>
      <c r="C133" s="168"/>
      <c r="D133" s="169" t="s">
        <v>626</v>
      </c>
      <c r="E133" s="170" t="s">
        <v>587</v>
      </c>
      <c r="F133" s="171">
        <v>185</v>
      </c>
      <c r="G133" s="170"/>
      <c r="H133" s="170">
        <v>224</v>
      </c>
      <c r="I133" s="172" t="s">
        <v>627</v>
      </c>
      <c r="J133" s="173" t="s">
        <v>589</v>
      </c>
      <c r="K133" s="174">
        <f t="shared" si="88"/>
        <v>39</v>
      </c>
      <c r="L133" s="175">
        <f t="shared" si="89"/>
        <v>0.21081081081081082</v>
      </c>
      <c r="M133" s="170" t="s">
        <v>557</v>
      </c>
      <c r="N133" s="176">
        <v>42647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7">
        <v>26</v>
      </c>
      <c r="B134" s="178">
        <v>42090</v>
      </c>
      <c r="C134" s="178"/>
      <c r="D134" s="186" t="s">
        <v>628</v>
      </c>
      <c r="E134" s="181" t="s">
        <v>587</v>
      </c>
      <c r="F134" s="181">
        <v>49.5</v>
      </c>
      <c r="G134" s="182"/>
      <c r="H134" s="182">
        <v>15.85</v>
      </c>
      <c r="I134" s="182">
        <v>67</v>
      </c>
      <c r="J134" s="183" t="s">
        <v>629</v>
      </c>
      <c r="K134" s="182">
        <f t="shared" si="88"/>
        <v>-33.65</v>
      </c>
      <c r="L134" s="187">
        <f t="shared" si="89"/>
        <v>-0.67979797979797973</v>
      </c>
      <c r="M134" s="181" t="s">
        <v>569</v>
      </c>
      <c r="N134" s="188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27</v>
      </c>
      <c r="B135" s="168">
        <v>42093</v>
      </c>
      <c r="C135" s="168"/>
      <c r="D135" s="169" t="s">
        <v>630</v>
      </c>
      <c r="E135" s="170" t="s">
        <v>587</v>
      </c>
      <c r="F135" s="171">
        <v>183.5</v>
      </c>
      <c r="G135" s="170"/>
      <c r="H135" s="170">
        <v>219</v>
      </c>
      <c r="I135" s="172">
        <v>218</v>
      </c>
      <c r="J135" s="173" t="s">
        <v>631</v>
      </c>
      <c r="K135" s="174">
        <f t="shared" si="88"/>
        <v>35.5</v>
      </c>
      <c r="L135" s="175">
        <f t="shared" si="89"/>
        <v>0.19346049046321526</v>
      </c>
      <c r="M135" s="170" t="s">
        <v>557</v>
      </c>
      <c r="N135" s="176">
        <v>42103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28</v>
      </c>
      <c r="B136" s="168">
        <v>42114</v>
      </c>
      <c r="C136" s="168"/>
      <c r="D136" s="169" t="s">
        <v>632</v>
      </c>
      <c r="E136" s="170" t="s">
        <v>587</v>
      </c>
      <c r="F136" s="171">
        <f>(227+237)/2</f>
        <v>232</v>
      </c>
      <c r="G136" s="170"/>
      <c r="H136" s="170">
        <v>298</v>
      </c>
      <c r="I136" s="172">
        <v>298</v>
      </c>
      <c r="J136" s="173" t="s">
        <v>589</v>
      </c>
      <c r="K136" s="174">
        <f t="shared" si="88"/>
        <v>66</v>
      </c>
      <c r="L136" s="175">
        <f t="shared" si="89"/>
        <v>0.28448275862068967</v>
      </c>
      <c r="M136" s="170" t="s">
        <v>557</v>
      </c>
      <c r="N136" s="176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29</v>
      </c>
      <c r="B137" s="168">
        <v>42128</v>
      </c>
      <c r="C137" s="168"/>
      <c r="D137" s="169" t="s">
        <v>633</v>
      </c>
      <c r="E137" s="170" t="s">
        <v>559</v>
      </c>
      <c r="F137" s="171">
        <v>385</v>
      </c>
      <c r="G137" s="170"/>
      <c r="H137" s="170">
        <f>212.5+331</f>
        <v>543.5</v>
      </c>
      <c r="I137" s="172">
        <v>510</v>
      </c>
      <c r="J137" s="173" t="s">
        <v>634</v>
      </c>
      <c r="K137" s="174">
        <f t="shared" si="88"/>
        <v>158.5</v>
      </c>
      <c r="L137" s="175">
        <f t="shared" si="89"/>
        <v>0.41168831168831171</v>
      </c>
      <c r="M137" s="170" t="s">
        <v>557</v>
      </c>
      <c r="N137" s="176">
        <v>42235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30</v>
      </c>
      <c r="B138" s="168">
        <v>42128</v>
      </c>
      <c r="C138" s="168"/>
      <c r="D138" s="169" t="s">
        <v>635</v>
      </c>
      <c r="E138" s="170" t="s">
        <v>559</v>
      </c>
      <c r="F138" s="171">
        <v>115.5</v>
      </c>
      <c r="G138" s="170"/>
      <c r="H138" s="170">
        <v>146</v>
      </c>
      <c r="I138" s="172">
        <v>142</v>
      </c>
      <c r="J138" s="173" t="s">
        <v>636</v>
      </c>
      <c r="K138" s="174">
        <f t="shared" si="88"/>
        <v>30.5</v>
      </c>
      <c r="L138" s="175">
        <f t="shared" si="89"/>
        <v>0.26406926406926406</v>
      </c>
      <c r="M138" s="170" t="s">
        <v>557</v>
      </c>
      <c r="N138" s="176">
        <v>42202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31</v>
      </c>
      <c r="B139" s="168">
        <v>42151</v>
      </c>
      <c r="C139" s="168"/>
      <c r="D139" s="169" t="s">
        <v>637</v>
      </c>
      <c r="E139" s="170" t="s">
        <v>559</v>
      </c>
      <c r="F139" s="171">
        <v>237.5</v>
      </c>
      <c r="G139" s="170"/>
      <c r="H139" s="170">
        <v>279.5</v>
      </c>
      <c r="I139" s="172">
        <v>278</v>
      </c>
      <c r="J139" s="173" t="s">
        <v>589</v>
      </c>
      <c r="K139" s="174">
        <f t="shared" si="88"/>
        <v>42</v>
      </c>
      <c r="L139" s="175">
        <f t="shared" si="89"/>
        <v>0.17684210526315788</v>
      </c>
      <c r="M139" s="170" t="s">
        <v>557</v>
      </c>
      <c r="N139" s="176">
        <v>42222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32</v>
      </c>
      <c r="B140" s="168">
        <v>42174</v>
      </c>
      <c r="C140" s="168"/>
      <c r="D140" s="169" t="s">
        <v>608</v>
      </c>
      <c r="E140" s="170" t="s">
        <v>587</v>
      </c>
      <c r="F140" s="171">
        <v>340</v>
      </c>
      <c r="G140" s="170"/>
      <c r="H140" s="170">
        <v>448</v>
      </c>
      <c r="I140" s="172">
        <v>448</v>
      </c>
      <c r="J140" s="173" t="s">
        <v>589</v>
      </c>
      <c r="K140" s="174">
        <f t="shared" si="88"/>
        <v>108</v>
      </c>
      <c r="L140" s="175">
        <f t="shared" si="89"/>
        <v>0.31764705882352939</v>
      </c>
      <c r="M140" s="170" t="s">
        <v>557</v>
      </c>
      <c r="N140" s="176">
        <v>43018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33</v>
      </c>
      <c r="B141" s="168">
        <v>42191</v>
      </c>
      <c r="C141" s="168"/>
      <c r="D141" s="169" t="s">
        <v>638</v>
      </c>
      <c r="E141" s="170" t="s">
        <v>587</v>
      </c>
      <c r="F141" s="171">
        <v>390</v>
      </c>
      <c r="G141" s="170"/>
      <c r="H141" s="170">
        <v>460</v>
      </c>
      <c r="I141" s="172">
        <v>460</v>
      </c>
      <c r="J141" s="173" t="s">
        <v>589</v>
      </c>
      <c r="K141" s="174">
        <f t="shared" si="88"/>
        <v>70</v>
      </c>
      <c r="L141" s="175">
        <f t="shared" si="89"/>
        <v>0.17948717948717949</v>
      </c>
      <c r="M141" s="170" t="s">
        <v>557</v>
      </c>
      <c r="N141" s="176">
        <v>42478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7">
        <v>34</v>
      </c>
      <c r="B142" s="178">
        <v>42195</v>
      </c>
      <c r="C142" s="178"/>
      <c r="D142" s="179" t="s">
        <v>639</v>
      </c>
      <c r="E142" s="180" t="s">
        <v>587</v>
      </c>
      <c r="F142" s="181">
        <v>122.5</v>
      </c>
      <c r="G142" s="181"/>
      <c r="H142" s="182">
        <v>61</v>
      </c>
      <c r="I142" s="182">
        <v>172</v>
      </c>
      <c r="J142" s="183" t="s">
        <v>640</v>
      </c>
      <c r="K142" s="184">
        <f t="shared" si="88"/>
        <v>-61.5</v>
      </c>
      <c r="L142" s="185">
        <f t="shared" si="89"/>
        <v>-0.50204081632653064</v>
      </c>
      <c r="M142" s="181" t="s">
        <v>569</v>
      </c>
      <c r="N142" s="178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35</v>
      </c>
      <c r="B143" s="168">
        <v>42219</v>
      </c>
      <c r="C143" s="168"/>
      <c r="D143" s="169" t="s">
        <v>641</v>
      </c>
      <c r="E143" s="170" t="s">
        <v>587</v>
      </c>
      <c r="F143" s="171">
        <v>297.5</v>
      </c>
      <c r="G143" s="170"/>
      <c r="H143" s="170">
        <v>350</v>
      </c>
      <c r="I143" s="172">
        <v>360</v>
      </c>
      <c r="J143" s="173" t="s">
        <v>642</v>
      </c>
      <c r="K143" s="174">
        <f t="shared" si="88"/>
        <v>52.5</v>
      </c>
      <c r="L143" s="175">
        <f t="shared" si="89"/>
        <v>0.17647058823529413</v>
      </c>
      <c r="M143" s="170" t="s">
        <v>557</v>
      </c>
      <c r="N143" s="176">
        <v>42232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36</v>
      </c>
      <c r="B144" s="168">
        <v>42219</v>
      </c>
      <c r="C144" s="168"/>
      <c r="D144" s="169" t="s">
        <v>643</v>
      </c>
      <c r="E144" s="170" t="s">
        <v>587</v>
      </c>
      <c r="F144" s="171">
        <v>115.5</v>
      </c>
      <c r="G144" s="170"/>
      <c r="H144" s="170">
        <v>149</v>
      </c>
      <c r="I144" s="172">
        <v>140</v>
      </c>
      <c r="J144" s="173" t="s">
        <v>644</v>
      </c>
      <c r="K144" s="174">
        <f t="shared" si="88"/>
        <v>33.5</v>
      </c>
      <c r="L144" s="175">
        <f t="shared" si="89"/>
        <v>0.29004329004329005</v>
      </c>
      <c r="M144" s="170" t="s">
        <v>557</v>
      </c>
      <c r="N144" s="176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37</v>
      </c>
      <c r="B145" s="168">
        <v>42251</v>
      </c>
      <c r="C145" s="168"/>
      <c r="D145" s="169" t="s">
        <v>637</v>
      </c>
      <c r="E145" s="170" t="s">
        <v>587</v>
      </c>
      <c r="F145" s="171">
        <v>226</v>
      </c>
      <c r="G145" s="170"/>
      <c r="H145" s="170">
        <v>292</v>
      </c>
      <c r="I145" s="172">
        <v>292</v>
      </c>
      <c r="J145" s="173" t="s">
        <v>645</v>
      </c>
      <c r="K145" s="174">
        <f t="shared" si="88"/>
        <v>66</v>
      </c>
      <c r="L145" s="175">
        <f t="shared" si="89"/>
        <v>0.29203539823008851</v>
      </c>
      <c r="M145" s="170" t="s">
        <v>557</v>
      </c>
      <c r="N145" s="176">
        <v>42286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38</v>
      </c>
      <c r="B146" s="168">
        <v>42254</v>
      </c>
      <c r="C146" s="168"/>
      <c r="D146" s="169" t="s">
        <v>632</v>
      </c>
      <c r="E146" s="170" t="s">
        <v>587</v>
      </c>
      <c r="F146" s="171">
        <v>232.5</v>
      </c>
      <c r="G146" s="170"/>
      <c r="H146" s="170">
        <v>312.5</v>
      </c>
      <c r="I146" s="172">
        <v>310</v>
      </c>
      <c r="J146" s="173" t="s">
        <v>589</v>
      </c>
      <c r="K146" s="174">
        <f t="shared" si="88"/>
        <v>80</v>
      </c>
      <c r="L146" s="175">
        <f t="shared" si="89"/>
        <v>0.34408602150537637</v>
      </c>
      <c r="M146" s="170" t="s">
        <v>557</v>
      </c>
      <c r="N146" s="176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39</v>
      </c>
      <c r="B147" s="168">
        <v>42268</v>
      </c>
      <c r="C147" s="168"/>
      <c r="D147" s="169" t="s">
        <v>646</v>
      </c>
      <c r="E147" s="170" t="s">
        <v>587</v>
      </c>
      <c r="F147" s="171">
        <v>196.5</v>
      </c>
      <c r="G147" s="170"/>
      <c r="H147" s="170">
        <v>238</v>
      </c>
      <c r="I147" s="172">
        <v>238</v>
      </c>
      <c r="J147" s="173" t="s">
        <v>645</v>
      </c>
      <c r="K147" s="174">
        <f t="shared" si="88"/>
        <v>41.5</v>
      </c>
      <c r="L147" s="175">
        <f t="shared" si="89"/>
        <v>0.21119592875318066</v>
      </c>
      <c r="M147" s="170" t="s">
        <v>557</v>
      </c>
      <c r="N147" s="176">
        <v>42291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40</v>
      </c>
      <c r="B148" s="168">
        <v>42271</v>
      </c>
      <c r="C148" s="168"/>
      <c r="D148" s="169" t="s">
        <v>586</v>
      </c>
      <c r="E148" s="170" t="s">
        <v>587</v>
      </c>
      <c r="F148" s="171">
        <v>65</v>
      </c>
      <c r="G148" s="170"/>
      <c r="H148" s="170">
        <v>82</v>
      </c>
      <c r="I148" s="172">
        <v>82</v>
      </c>
      <c r="J148" s="173" t="s">
        <v>645</v>
      </c>
      <c r="K148" s="174">
        <f t="shared" si="88"/>
        <v>17</v>
      </c>
      <c r="L148" s="175">
        <f t="shared" si="89"/>
        <v>0.26153846153846155</v>
      </c>
      <c r="M148" s="170" t="s">
        <v>557</v>
      </c>
      <c r="N148" s="176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41</v>
      </c>
      <c r="B149" s="168">
        <v>42291</v>
      </c>
      <c r="C149" s="168"/>
      <c r="D149" s="169" t="s">
        <v>647</v>
      </c>
      <c r="E149" s="170" t="s">
        <v>587</v>
      </c>
      <c r="F149" s="171">
        <v>144</v>
      </c>
      <c r="G149" s="170"/>
      <c r="H149" s="170">
        <v>182.5</v>
      </c>
      <c r="I149" s="172">
        <v>181</v>
      </c>
      <c r="J149" s="173" t="s">
        <v>645</v>
      </c>
      <c r="K149" s="174">
        <f t="shared" si="88"/>
        <v>38.5</v>
      </c>
      <c r="L149" s="175">
        <f t="shared" si="89"/>
        <v>0.2673611111111111</v>
      </c>
      <c r="M149" s="170" t="s">
        <v>557</v>
      </c>
      <c r="N149" s="176">
        <v>42817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42</v>
      </c>
      <c r="B150" s="168">
        <v>42291</v>
      </c>
      <c r="C150" s="168"/>
      <c r="D150" s="169" t="s">
        <v>648</v>
      </c>
      <c r="E150" s="170" t="s">
        <v>587</v>
      </c>
      <c r="F150" s="171">
        <v>264</v>
      </c>
      <c r="G150" s="170"/>
      <c r="H150" s="170">
        <v>311</v>
      </c>
      <c r="I150" s="172">
        <v>311</v>
      </c>
      <c r="J150" s="173" t="s">
        <v>645</v>
      </c>
      <c r="K150" s="174">
        <f t="shared" si="88"/>
        <v>47</v>
      </c>
      <c r="L150" s="175">
        <f t="shared" si="89"/>
        <v>0.17803030303030304</v>
      </c>
      <c r="M150" s="170" t="s">
        <v>557</v>
      </c>
      <c r="N150" s="176">
        <v>42604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43</v>
      </c>
      <c r="B151" s="168">
        <v>42318</v>
      </c>
      <c r="C151" s="168"/>
      <c r="D151" s="169" t="s">
        <v>649</v>
      </c>
      <c r="E151" s="170" t="s">
        <v>559</v>
      </c>
      <c r="F151" s="171">
        <v>549.5</v>
      </c>
      <c r="G151" s="170"/>
      <c r="H151" s="170">
        <v>630</v>
      </c>
      <c r="I151" s="172">
        <v>630</v>
      </c>
      <c r="J151" s="173" t="s">
        <v>645</v>
      </c>
      <c r="K151" s="174">
        <f t="shared" si="88"/>
        <v>80.5</v>
      </c>
      <c r="L151" s="175">
        <f t="shared" si="89"/>
        <v>0.1464968152866242</v>
      </c>
      <c r="M151" s="170" t="s">
        <v>557</v>
      </c>
      <c r="N151" s="176">
        <v>42419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44</v>
      </c>
      <c r="B152" s="168">
        <v>42342</v>
      </c>
      <c r="C152" s="168"/>
      <c r="D152" s="169" t="s">
        <v>650</v>
      </c>
      <c r="E152" s="170" t="s">
        <v>587</v>
      </c>
      <c r="F152" s="171">
        <v>1027.5</v>
      </c>
      <c r="G152" s="170"/>
      <c r="H152" s="170">
        <v>1315</v>
      </c>
      <c r="I152" s="172">
        <v>1250</v>
      </c>
      <c r="J152" s="173" t="s">
        <v>645</v>
      </c>
      <c r="K152" s="174">
        <f t="shared" si="88"/>
        <v>287.5</v>
      </c>
      <c r="L152" s="175">
        <f t="shared" si="89"/>
        <v>0.27980535279805352</v>
      </c>
      <c r="M152" s="170" t="s">
        <v>557</v>
      </c>
      <c r="N152" s="176">
        <v>43244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45</v>
      </c>
      <c r="B153" s="168">
        <v>42367</v>
      </c>
      <c r="C153" s="168"/>
      <c r="D153" s="169" t="s">
        <v>651</v>
      </c>
      <c r="E153" s="170" t="s">
        <v>587</v>
      </c>
      <c r="F153" s="171">
        <v>465</v>
      </c>
      <c r="G153" s="170"/>
      <c r="H153" s="170">
        <v>540</v>
      </c>
      <c r="I153" s="172">
        <v>540</v>
      </c>
      <c r="J153" s="173" t="s">
        <v>645</v>
      </c>
      <c r="K153" s="174">
        <f t="shared" si="88"/>
        <v>75</v>
      </c>
      <c r="L153" s="175">
        <f t="shared" si="89"/>
        <v>0.16129032258064516</v>
      </c>
      <c r="M153" s="170" t="s">
        <v>557</v>
      </c>
      <c r="N153" s="176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46</v>
      </c>
      <c r="B154" s="168">
        <v>42380</v>
      </c>
      <c r="C154" s="168"/>
      <c r="D154" s="169" t="s">
        <v>372</v>
      </c>
      <c r="E154" s="170" t="s">
        <v>559</v>
      </c>
      <c r="F154" s="171">
        <v>81</v>
      </c>
      <c r="G154" s="170"/>
      <c r="H154" s="170">
        <v>110</v>
      </c>
      <c r="I154" s="172">
        <v>110</v>
      </c>
      <c r="J154" s="173" t="s">
        <v>645</v>
      </c>
      <c r="K154" s="174">
        <f t="shared" si="88"/>
        <v>29</v>
      </c>
      <c r="L154" s="175">
        <f t="shared" si="89"/>
        <v>0.35802469135802467</v>
      </c>
      <c r="M154" s="170" t="s">
        <v>557</v>
      </c>
      <c r="N154" s="176">
        <v>42745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47</v>
      </c>
      <c r="B155" s="168">
        <v>42382</v>
      </c>
      <c r="C155" s="168"/>
      <c r="D155" s="169" t="s">
        <v>652</v>
      </c>
      <c r="E155" s="170" t="s">
        <v>559</v>
      </c>
      <c r="F155" s="171">
        <v>417.5</v>
      </c>
      <c r="G155" s="170"/>
      <c r="H155" s="170">
        <v>547</v>
      </c>
      <c r="I155" s="172">
        <v>535</v>
      </c>
      <c r="J155" s="173" t="s">
        <v>645</v>
      </c>
      <c r="K155" s="174">
        <f t="shared" si="88"/>
        <v>129.5</v>
      </c>
      <c r="L155" s="175">
        <f t="shared" si="89"/>
        <v>0.31017964071856285</v>
      </c>
      <c r="M155" s="170" t="s">
        <v>557</v>
      </c>
      <c r="N155" s="176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48</v>
      </c>
      <c r="B156" s="168">
        <v>42408</v>
      </c>
      <c r="C156" s="168"/>
      <c r="D156" s="169" t="s">
        <v>653</v>
      </c>
      <c r="E156" s="170" t="s">
        <v>587</v>
      </c>
      <c r="F156" s="171">
        <v>650</v>
      </c>
      <c r="G156" s="170"/>
      <c r="H156" s="170">
        <v>800</v>
      </c>
      <c r="I156" s="172">
        <v>800</v>
      </c>
      <c r="J156" s="173" t="s">
        <v>645</v>
      </c>
      <c r="K156" s="174">
        <f t="shared" si="88"/>
        <v>150</v>
      </c>
      <c r="L156" s="175">
        <f t="shared" si="89"/>
        <v>0.23076923076923078</v>
      </c>
      <c r="M156" s="170" t="s">
        <v>557</v>
      </c>
      <c r="N156" s="176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49</v>
      </c>
      <c r="B157" s="168">
        <v>42433</v>
      </c>
      <c r="C157" s="168"/>
      <c r="D157" s="169" t="s">
        <v>209</v>
      </c>
      <c r="E157" s="170" t="s">
        <v>587</v>
      </c>
      <c r="F157" s="171">
        <v>437.5</v>
      </c>
      <c r="G157" s="170"/>
      <c r="H157" s="170">
        <v>504.5</v>
      </c>
      <c r="I157" s="172">
        <v>522</v>
      </c>
      <c r="J157" s="173" t="s">
        <v>654</v>
      </c>
      <c r="K157" s="174">
        <f t="shared" si="88"/>
        <v>67</v>
      </c>
      <c r="L157" s="175">
        <f t="shared" si="89"/>
        <v>0.15314285714285714</v>
      </c>
      <c r="M157" s="170" t="s">
        <v>557</v>
      </c>
      <c r="N157" s="176">
        <v>42480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50</v>
      </c>
      <c r="B158" s="168">
        <v>42438</v>
      </c>
      <c r="C158" s="168"/>
      <c r="D158" s="169" t="s">
        <v>655</v>
      </c>
      <c r="E158" s="170" t="s">
        <v>587</v>
      </c>
      <c r="F158" s="171">
        <v>189.5</v>
      </c>
      <c r="G158" s="170"/>
      <c r="H158" s="170">
        <v>218</v>
      </c>
      <c r="I158" s="172">
        <v>218</v>
      </c>
      <c r="J158" s="173" t="s">
        <v>645</v>
      </c>
      <c r="K158" s="174">
        <f t="shared" si="88"/>
        <v>28.5</v>
      </c>
      <c r="L158" s="175">
        <f t="shared" si="89"/>
        <v>0.15039577836411611</v>
      </c>
      <c r="M158" s="170" t="s">
        <v>557</v>
      </c>
      <c r="N158" s="176">
        <v>43034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7">
        <v>51</v>
      </c>
      <c r="B159" s="178">
        <v>42471</v>
      </c>
      <c r="C159" s="178"/>
      <c r="D159" s="186" t="s">
        <v>656</v>
      </c>
      <c r="E159" s="181" t="s">
        <v>587</v>
      </c>
      <c r="F159" s="181">
        <v>36.5</v>
      </c>
      <c r="G159" s="182"/>
      <c r="H159" s="182">
        <v>15.85</v>
      </c>
      <c r="I159" s="182">
        <v>60</v>
      </c>
      <c r="J159" s="183" t="s">
        <v>657</v>
      </c>
      <c r="K159" s="184">
        <f t="shared" si="88"/>
        <v>-20.65</v>
      </c>
      <c r="L159" s="185">
        <f t="shared" si="89"/>
        <v>-0.5657534246575342</v>
      </c>
      <c r="M159" s="181" t="s">
        <v>569</v>
      </c>
      <c r="N159" s="189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52</v>
      </c>
      <c r="B160" s="168">
        <v>42472</v>
      </c>
      <c r="C160" s="168"/>
      <c r="D160" s="169" t="s">
        <v>658</v>
      </c>
      <c r="E160" s="170" t="s">
        <v>587</v>
      </c>
      <c r="F160" s="171">
        <v>93</v>
      </c>
      <c r="G160" s="170"/>
      <c r="H160" s="170">
        <v>149</v>
      </c>
      <c r="I160" s="172">
        <v>140</v>
      </c>
      <c r="J160" s="173" t="s">
        <v>659</v>
      </c>
      <c r="K160" s="174">
        <f t="shared" si="88"/>
        <v>56</v>
      </c>
      <c r="L160" s="175">
        <f t="shared" si="89"/>
        <v>0.60215053763440862</v>
      </c>
      <c r="M160" s="170" t="s">
        <v>557</v>
      </c>
      <c r="N160" s="176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53</v>
      </c>
      <c r="B161" s="168">
        <v>42472</v>
      </c>
      <c r="C161" s="168"/>
      <c r="D161" s="169" t="s">
        <v>660</v>
      </c>
      <c r="E161" s="170" t="s">
        <v>587</v>
      </c>
      <c r="F161" s="171">
        <v>130</v>
      </c>
      <c r="G161" s="170"/>
      <c r="H161" s="170">
        <v>150</v>
      </c>
      <c r="I161" s="172" t="s">
        <v>661</v>
      </c>
      <c r="J161" s="173" t="s">
        <v>645</v>
      </c>
      <c r="K161" s="174">
        <f t="shared" si="88"/>
        <v>20</v>
      </c>
      <c r="L161" s="175">
        <f t="shared" si="89"/>
        <v>0.15384615384615385</v>
      </c>
      <c r="M161" s="170" t="s">
        <v>557</v>
      </c>
      <c r="N161" s="176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54</v>
      </c>
      <c r="B162" s="168">
        <v>42473</v>
      </c>
      <c r="C162" s="168"/>
      <c r="D162" s="169" t="s">
        <v>662</v>
      </c>
      <c r="E162" s="170" t="s">
        <v>587</v>
      </c>
      <c r="F162" s="171">
        <v>196</v>
      </c>
      <c r="G162" s="170"/>
      <c r="H162" s="170">
        <v>299</v>
      </c>
      <c r="I162" s="172">
        <v>299</v>
      </c>
      <c r="J162" s="173" t="s">
        <v>645</v>
      </c>
      <c r="K162" s="174">
        <v>103</v>
      </c>
      <c r="L162" s="175">
        <v>0.52551020408163296</v>
      </c>
      <c r="M162" s="170" t="s">
        <v>557</v>
      </c>
      <c r="N162" s="176">
        <v>42620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55</v>
      </c>
      <c r="B163" s="168">
        <v>42473</v>
      </c>
      <c r="C163" s="168"/>
      <c r="D163" s="169" t="s">
        <v>663</v>
      </c>
      <c r="E163" s="170" t="s">
        <v>587</v>
      </c>
      <c r="F163" s="171">
        <v>88</v>
      </c>
      <c r="G163" s="170"/>
      <c r="H163" s="170">
        <v>103</v>
      </c>
      <c r="I163" s="172">
        <v>103</v>
      </c>
      <c r="J163" s="173" t="s">
        <v>645</v>
      </c>
      <c r="K163" s="174">
        <v>15</v>
      </c>
      <c r="L163" s="175">
        <v>0.170454545454545</v>
      </c>
      <c r="M163" s="170" t="s">
        <v>557</v>
      </c>
      <c r="N163" s="176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56</v>
      </c>
      <c r="B164" s="168">
        <v>42492</v>
      </c>
      <c r="C164" s="168"/>
      <c r="D164" s="169" t="s">
        <v>664</v>
      </c>
      <c r="E164" s="170" t="s">
        <v>587</v>
      </c>
      <c r="F164" s="171">
        <v>127.5</v>
      </c>
      <c r="G164" s="170"/>
      <c r="H164" s="170">
        <v>148</v>
      </c>
      <c r="I164" s="172" t="s">
        <v>665</v>
      </c>
      <c r="J164" s="173" t="s">
        <v>645</v>
      </c>
      <c r="K164" s="174">
        <f>H164-F164</f>
        <v>20.5</v>
      </c>
      <c r="L164" s="175">
        <f>K164/F164</f>
        <v>0.16078431372549021</v>
      </c>
      <c r="M164" s="170" t="s">
        <v>557</v>
      </c>
      <c r="N164" s="176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57</v>
      </c>
      <c r="B165" s="168">
        <v>42493</v>
      </c>
      <c r="C165" s="168"/>
      <c r="D165" s="169" t="s">
        <v>666</v>
      </c>
      <c r="E165" s="170" t="s">
        <v>587</v>
      </c>
      <c r="F165" s="171">
        <v>675</v>
      </c>
      <c r="G165" s="170"/>
      <c r="H165" s="170">
        <v>815</v>
      </c>
      <c r="I165" s="172" t="s">
        <v>667</v>
      </c>
      <c r="J165" s="173" t="s">
        <v>645</v>
      </c>
      <c r="K165" s="174">
        <f>H165-F165</f>
        <v>140</v>
      </c>
      <c r="L165" s="175">
        <f>K165/F165</f>
        <v>0.2074074074074074</v>
      </c>
      <c r="M165" s="170" t="s">
        <v>557</v>
      </c>
      <c r="N165" s="176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58</v>
      </c>
      <c r="B166" s="178">
        <v>42522</v>
      </c>
      <c r="C166" s="178"/>
      <c r="D166" s="179" t="s">
        <v>668</v>
      </c>
      <c r="E166" s="180" t="s">
        <v>587</v>
      </c>
      <c r="F166" s="181">
        <v>500</v>
      </c>
      <c r="G166" s="181"/>
      <c r="H166" s="182">
        <v>232.5</v>
      </c>
      <c r="I166" s="182" t="s">
        <v>669</v>
      </c>
      <c r="J166" s="183" t="s">
        <v>670</v>
      </c>
      <c r="K166" s="184">
        <f>H166-F166</f>
        <v>-267.5</v>
      </c>
      <c r="L166" s="185">
        <f>K166/F166</f>
        <v>-0.53500000000000003</v>
      </c>
      <c r="M166" s="181" t="s">
        <v>569</v>
      </c>
      <c r="N166" s="178">
        <v>43735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59</v>
      </c>
      <c r="B167" s="168">
        <v>42527</v>
      </c>
      <c r="C167" s="168"/>
      <c r="D167" s="169" t="s">
        <v>512</v>
      </c>
      <c r="E167" s="170" t="s">
        <v>587</v>
      </c>
      <c r="F167" s="171">
        <v>110</v>
      </c>
      <c r="G167" s="170"/>
      <c r="H167" s="170">
        <v>126.5</v>
      </c>
      <c r="I167" s="172">
        <v>125</v>
      </c>
      <c r="J167" s="173" t="s">
        <v>596</v>
      </c>
      <c r="K167" s="174">
        <f>H167-F167</f>
        <v>16.5</v>
      </c>
      <c r="L167" s="175">
        <f>K167/F167</f>
        <v>0.15</v>
      </c>
      <c r="M167" s="170" t="s">
        <v>557</v>
      </c>
      <c r="N167" s="176">
        <v>42552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60</v>
      </c>
      <c r="B168" s="168">
        <v>42538</v>
      </c>
      <c r="C168" s="168"/>
      <c r="D168" s="169" t="s">
        <v>671</v>
      </c>
      <c r="E168" s="170" t="s">
        <v>587</v>
      </c>
      <c r="F168" s="171">
        <v>44</v>
      </c>
      <c r="G168" s="170"/>
      <c r="H168" s="170">
        <v>69.5</v>
      </c>
      <c r="I168" s="172">
        <v>69.5</v>
      </c>
      <c r="J168" s="173" t="s">
        <v>672</v>
      </c>
      <c r="K168" s="174">
        <f>H168-F168</f>
        <v>25.5</v>
      </c>
      <c r="L168" s="175">
        <f>K168/F168</f>
        <v>0.57954545454545459</v>
      </c>
      <c r="M168" s="170" t="s">
        <v>557</v>
      </c>
      <c r="N168" s="176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61</v>
      </c>
      <c r="B169" s="168">
        <v>42549</v>
      </c>
      <c r="C169" s="168"/>
      <c r="D169" s="169" t="s">
        <v>673</v>
      </c>
      <c r="E169" s="170" t="s">
        <v>587</v>
      </c>
      <c r="F169" s="171">
        <v>262.5</v>
      </c>
      <c r="G169" s="170"/>
      <c r="H169" s="170">
        <v>340</v>
      </c>
      <c r="I169" s="172">
        <v>333</v>
      </c>
      <c r="J169" s="173" t="s">
        <v>674</v>
      </c>
      <c r="K169" s="174">
        <v>77.5</v>
      </c>
      <c r="L169" s="175">
        <v>0.29523809523809502</v>
      </c>
      <c r="M169" s="170" t="s">
        <v>557</v>
      </c>
      <c r="N169" s="176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62</v>
      </c>
      <c r="B170" s="168">
        <v>42549</v>
      </c>
      <c r="C170" s="168"/>
      <c r="D170" s="169" t="s">
        <v>675</v>
      </c>
      <c r="E170" s="170" t="s">
        <v>587</v>
      </c>
      <c r="F170" s="171">
        <v>840</v>
      </c>
      <c r="G170" s="170"/>
      <c r="H170" s="170">
        <v>1230</v>
      </c>
      <c r="I170" s="172">
        <v>1230</v>
      </c>
      <c r="J170" s="173" t="s">
        <v>645</v>
      </c>
      <c r="K170" s="174">
        <v>390</v>
      </c>
      <c r="L170" s="175">
        <v>0.46428571428571402</v>
      </c>
      <c r="M170" s="170" t="s">
        <v>557</v>
      </c>
      <c r="N170" s="176">
        <v>42649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0">
        <v>63</v>
      </c>
      <c r="B171" s="191">
        <v>42556</v>
      </c>
      <c r="C171" s="191"/>
      <c r="D171" s="192" t="s">
        <v>676</v>
      </c>
      <c r="E171" s="193" t="s">
        <v>587</v>
      </c>
      <c r="F171" s="193">
        <v>395</v>
      </c>
      <c r="G171" s="194"/>
      <c r="H171" s="194">
        <f>(468.5+342.5)/2</f>
        <v>405.5</v>
      </c>
      <c r="I171" s="194">
        <v>510</v>
      </c>
      <c r="J171" s="195" t="s">
        <v>677</v>
      </c>
      <c r="K171" s="196">
        <f t="shared" ref="K171:K177" si="90">H171-F171</f>
        <v>10.5</v>
      </c>
      <c r="L171" s="197">
        <f t="shared" ref="L171:L177" si="91">K171/F171</f>
        <v>2.6582278481012658E-2</v>
      </c>
      <c r="M171" s="193" t="s">
        <v>678</v>
      </c>
      <c r="N171" s="191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7">
        <v>64</v>
      </c>
      <c r="B172" s="178">
        <v>42584</v>
      </c>
      <c r="C172" s="178"/>
      <c r="D172" s="179" t="s">
        <v>679</v>
      </c>
      <c r="E172" s="180" t="s">
        <v>559</v>
      </c>
      <c r="F172" s="181">
        <f>169.5-12.8</f>
        <v>156.69999999999999</v>
      </c>
      <c r="G172" s="181"/>
      <c r="H172" s="182">
        <v>77</v>
      </c>
      <c r="I172" s="182" t="s">
        <v>680</v>
      </c>
      <c r="J172" s="183" t="s">
        <v>681</v>
      </c>
      <c r="K172" s="184">
        <f t="shared" si="90"/>
        <v>-79.699999999999989</v>
      </c>
      <c r="L172" s="185">
        <f t="shared" si="91"/>
        <v>-0.50861518825781749</v>
      </c>
      <c r="M172" s="181" t="s">
        <v>569</v>
      </c>
      <c r="N172" s="178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65</v>
      </c>
      <c r="B173" s="178">
        <v>42586</v>
      </c>
      <c r="C173" s="178"/>
      <c r="D173" s="179" t="s">
        <v>682</v>
      </c>
      <c r="E173" s="180" t="s">
        <v>587</v>
      </c>
      <c r="F173" s="181">
        <v>400</v>
      </c>
      <c r="G173" s="181"/>
      <c r="H173" s="182">
        <v>305</v>
      </c>
      <c r="I173" s="182">
        <v>475</v>
      </c>
      <c r="J173" s="183" t="s">
        <v>683</v>
      </c>
      <c r="K173" s="184">
        <f t="shared" si="90"/>
        <v>-95</v>
      </c>
      <c r="L173" s="185">
        <f t="shared" si="91"/>
        <v>-0.23749999999999999</v>
      </c>
      <c r="M173" s="181" t="s">
        <v>569</v>
      </c>
      <c r="N173" s="178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66</v>
      </c>
      <c r="B174" s="168">
        <v>42593</v>
      </c>
      <c r="C174" s="168"/>
      <c r="D174" s="169" t="s">
        <v>684</v>
      </c>
      <c r="E174" s="170" t="s">
        <v>587</v>
      </c>
      <c r="F174" s="171">
        <v>86.5</v>
      </c>
      <c r="G174" s="170"/>
      <c r="H174" s="170">
        <v>130</v>
      </c>
      <c r="I174" s="172">
        <v>130</v>
      </c>
      <c r="J174" s="173" t="s">
        <v>685</v>
      </c>
      <c r="K174" s="174">
        <f t="shared" si="90"/>
        <v>43.5</v>
      </c>
      <c r="L174" s="175">
        <f t="shared" si="91"/>
        <v>0.50289017341040465</v>
      </c>
      <c r="M174" s="170" t="s">
        <v>557</v>
      </c>
      <c r="N174" s="176">
        <v>43091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67</v>
      </c>
      <c r="B175" s="178">
        <v>42600</v>
      </c>
      <c r="C175" s="178"/>
      <c r="D175" s="179" t="s">
        <v>109</v>
      </c>
      <c r="E175" s="180" t="s">
        <v>587</v>
      </c>
      <c r="F175" s="181">
        <v>133.5</v>
      </c>
      <c r="G175" s="181"/>
      <c r="H175" s="182">
        <v>126.5</v>
      </c>
      <c r="I175" s="182">
        <v>178</v>
      </c>
      <c r="J175" s="183" t="s">
        <v>686</v>
      </c>
      <c r="K175" s="184">
        <f t="shared" si="90"/>
        <v>-7</v>
      </c>
      <c r="L175" s="185">
        <f t="shared" si="91"/>
        <v>-5.2434456928838954E-2</v>
      </c>
      <c r="M175" s="181" t="s">
        <v>569</v>
      </c>
      <c r="N175" s="178">
        <v>42615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68</v>
      </c>
      <c r="B176" s="168">
        <v>42613</v>
      </c>
      <c r="C176" s="168"/>
      <c r="D176" s="169" t="s">
        <v>687</v>
      </c>
      <c r="E176" s="170" t="s">
        <v>587</v>
      </c>
      <c r="F176" s="171">
        <v>560</v>
      </c>
      <c r="G176" s="170"/>
      <c r="H176" s="170">
        <v>725</v>
      </c>
      <c r="I176" s="172">
        <v>725</v>
      </c>
      <c r="J176" s="173" t="s">
        <v>589</v>
      </c>
      <c r="K176" s="174">
        <f t="shared" si="90"/>
        <v>165</v>
      </c>
      <c r="L176" s="175">
        <f t="shared" si="91"/>
        <v>0.29464285714285715</v>
      </c>
      <c r="M176" s="170" t="s">
        <v>557</v>
      </c>
      <c r="N176" s="176">
        <v>42456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69</v>
      </c>
      <c r="B177" s="168">
        <v>42614</v>
      </c>
      <c r="C177" s="168"/>
      <c r="D177" s="169" t="s">
        <v>688</v>
      </c>
      <c r="E177" s="170" t="s">
        <v>587</v>
      </c>
      <c r="F177" s="171">
        <v>160.5</v>
      </c>
      <c r="G177" s="170"/>
      <c r="H177" s="170">
        <v>210</v>
      </c>
      <c r="I177" s="172">
        <v>210</v>
      </c>
      <c r="J177" s="173" t="s">
        <v>589</v>
      </c>
      <c r="K177" s="174">
        <f t="shared" si="90"/>
        <v>49.5</v>
      </c>
      <c r="L177" s="175">
        <f t="shared" si="91"/>
        <v>0.30841121495327101</v>
      </c>
      <c r="M177" s="170" t="s">
        <v>557</v>
      </c>
      <c r="N177" s="176">
        <v>42871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70</v>
      </c>
      <c r="B178" s="168">
        <v>42646</v>
      </c>
      <c r="C178" s="168"/>
      <c r="D178" s="169" t="s">
        <v>386</v>
      </c>
      <c r="E178" s="170" t="s">
        <v>587</v>
      </c>
      <c r="F178" s="171">
        <v>430</v>
      </c>
      <c r="G178" s="170"/>
      <c r="H178" s="170">
        <v>596</v>
      </c>
      <c r="I178" s="172">
        <v>575</v>
      </c>
      <c r="J178" s="173" t="s">
        <v>689</v>
      </c>
      <c r="K178" s="174">
        <v>166</v>
      </c>
      <c r="L178" s="175">
        <v>0.38604651162790699</v>
      </c>
      <c r="M178" s="170" t="s">
        <v>557</v>
      </c>
      <c r="N178" s="176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71</v>
      </c>
      <c r="B179" s="168">
        <v>42657</v>
      </c>
      <c r="C179" s="168"/>
      <c r="D179" s="169" t="s">
        <v>690</v>
      </c>
      <c r="E179" s="170" t="s">
        <v>587</v>
      </c>
      <c r="F179" s="171">
        <v>280</v>
      </c>
      <c r="G179" s="170"/>
      <c r="H179" s="170">
        <v>345</v>
      </c>
      <c r="I179" s="172">
        <v>345</v>
      </c>
      <c r="J179" s="173" t="s">
        <v>589</v>
      </c>
      <c r="K179" s="174">
        <f t="shared" ref="K179:K184" si="92">H179-F179</f>
        <v>65</v>
      </c>
      <c r="L179" s="175">
        <f>K179/F179</f>
        <v>0.23214285714285715</v>
      </c>
      <c r="M179" s="170" t="s">
        <v>557</v>
      </c>
      <c r="N179" s="176">
        <v>42814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72</v>
      </c>
      <c r="B180" s="168">
        <v>42657</v>
      </c>
      <c r="C180" s="168"/>
      <c r="D180" s="169" t="s">
        <v>691</v>
      </c>
      <c r="E180" s="170" t="s">
        <v>587</v>
      </c>
      <c r="F180" s="171">
        <v>245</v>
      </c>
      <c r="G180" s="170"/>
      <c r="H180" s="170">
        <v>325.5</v>
      </c>
      <c r="I180" s="172">
        <v>330</v>
      </c>
      <c r="J180" s="173" t="s">
        <v>692</v>
      </c>
      <c r="K180" s="174">
        <f t="shared" si="92"/>
        <v>80.5</v>
      </c>
      <c r="L180" s="175">
        <f>K180/F180</f>
        <v>0.32857142857142857</v>
      </c>
      <c r="M180" s="170" t="s">
        <v>557</v>
      </c>
      <c r="N180" s="176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73</v>
      </c>
      <c r="B181" s="168">
        <v>42660</v>
      </c>
      <c r="C181" s="168"/>
      <c r="D181" s="169" t="s">
        <v>339</v>
      </c>
      <c r="E181" s="170" t="s">
        <v>587</v>
      </c>
      <c r="F181" s="171">
        <v>125</v>
      </c>
      <c r="G181" s="170"/>
      <c r="H181" s="170">
        <v>160</v>
      </c>
      <c r="I181" s="172">
        <v>160</v>
      </c>
      <c r="J181" s="173" t="s">
        <v>645</v>
      </c>
      <c r="K181" s="174">
        <f t="shared" si="92"/>
        <v>35</v>
      </c>
      <c r="L181" s="175">
        <v>0.28000000000000003</v>
      </c>
      <c r="M181" s="170" t="s">
        <v>557</v>
      </c>
      <c r="N181" s="176">
        <v>42803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74</v>
      </c>
      <c r="B182" s="168">
        <v>42660</v>
      </c>
      <c r="C182" s="168"/>
      <c r="D182" s="169" t="s">
        <v>446</v>
      </c>
      <c r="E182" s="170" t="s">
        <v>587</v>
      </c>
      <c r="F182" s="171">
        <v>114</v>
      </c>
      <c r="G182" s="170"/>
      <c r="H182" s="170">
        <v>145</v>
      </c>
      <c r="I182" s="172">
        <v>145</v>
      </c>
      <c r="J182" s="173" t="s">
        <v>645</v>
      </c>
      <c r="K182" s="174">
        <f t="shared" si="92"/>
        <v>31</v>
      </c>
      <c r="L182" s="175">
        <f>K182/F182</f>
        <v>0.27192982456140352</v>
      </c>
      <c r="M182" s="170" t="s">
        <v>557</v>
      </c>
      <c r="N182" s="176">
        <v>42859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75</v>
      </c>
      <c r="B183" s="168">
        <v>42660</v>
      </c>
      <c r="C183" s="168"/>
      <c r="D183" s="169" t="s">
        <v>693</v>
      </c>
      <c r="E183" s="170" t="s">
        <v>587</v>
      </c>
      <c r="F183" s="171">
        <v>212</v>
      </c>
      <c r="G183" s="170"/>
      <c r="H183" s="170">
        <v>280</v>
      </c>
      <c r="I183" s="172">
        <v>276</v>
      </c>
      <c r="J183" s="173" t="s">
        <v>694</v>
      </c>
      <c r="K183" s="174">
        <f t="shared" si="92"/>
        <v>68</v>
      </c>
      <c r="L183" s="175">
        <f>K183/F183</f>
        <v>0.32075471698113206</v>
      </c>
      <c r="M183" s="170" t="s">
        <v>557</v>
      </c>
      <c r="N183" s="176">
        <v>42858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76</v>
      </c>
      <c r="B184" s="168">
        <v>42678</v>
      </c>
      <c r="C184" s="168"/>
      <c r="D184" s="169" t="s">
        <v>436</v>
      </c>
      <c r="E184" s="170" t="s">
        <v>587</v>
      </c>
      <c r="F184" s="171">
        <v>155</v>
      </c>
      <c r="G184" s="170"/>
      <c r="H184" s="170">
        <v>210</v>
      </c>
      <c r="I184" s="172">
        <v>210</v>
      </c>
      <c r="J184" s="173" t="s">
        <v>695</v>
      </c>
      <c r="K184" s="174">
        <f t="shared" si="92"/>
        <v>55</v>
      </c>
      <c r="L184" s="175">
        <f>K184/F184</f>
        <v>0.35483870967741937</v>
      </c>
      <c r="M184" s="170" t="s">
        <v>557</v>
      </c>
      <c r="N184" s="176">
        <v>42944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7">
        <v>77</v>
      </c>
      <c r="B185" s="178">
        <v>42710</v>
      </c>
      <c r="C185" s="178"/>
      <c r="D185" s="179" t="s">
        <v>696</v>
      </c>
      <c r="E185" s="180" t="s">
        <v>587</v>
      </c>
      <c r="F185" s="181">
        <v>150.5</v>
      </c>
      <c r="G185" s="181"/>
      <c r="H185" s="182">
        <v>72.5</v>
      </c>
      <c r="I185" s="182">
        <v>174</v>
      </c>
      <c r="J185" s="183" t="s">
        <v>697</v>
      </c>
      <c r="K185" s="184">
        <v>-78</v>
      </c>
      <c r="L185" s="185">
        <v>-0.51827242524916906</v>
      </c>
      <c r="M185" s="181" t="s">
        <v>569</v>
      </c>
      <c r="N185" s="178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78</v>
      </c>
      <c r="B186" s="168">
        <v>42712</v>
      </c>
      <c r="C186" s="168"/>
      <c r="D186" s="169" t="s">
        <v>698</v>
      </c>
      <c r="E186" s="170" t="s">
        <v>587</v>
      </c>
      <c r="F186" s="171">
        <v>380</v>
      </c>
      <c r="G186" s="170"/>
      <c r="H186" s="170">
        <v>478</v>
      </c>
      <c r="I186" s="172">
        <v>468</v>
      </c>
      <c r="J186" s="173" t="s">
        <v>645</v>
      </c>
      <c r="K186" s="174">
        <f>H186-F186</f>
        <v>98</v>
      </c>
      <c r="L186" s="175">
        <f>K186/F186</f>
        <v>0.25789473684210529</v>
      </c>
      <c r="M186" s="170" t="s">
        <v>557</v>
      </c>
      <c r="N186" s="176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79</v>
      </c>
      <c r="B187" s="168">
        <v>42734</v>
      </c>
      <c r="C187" s="168"/>
      <c r="D187" s="169" t="s">
        <v>108</v>
      </c>
      <c r="E187" s="170" t="s">
        <v>587</v>
      </c>
      <c r="F187" s="171">
        <v>305</v>
      </c>
      <c r="G187" s="170"/>
      <c r="H187" s="170">
        <v>375</v>
      </c>
      <c r="I187" s="172">
        <v>375</v>
      </c>
      <c r="J187" s="173" t="s">
        <v>645</v>
      </c>
      <c r="K187" s="174">
        <f>H187-F187</f>
        <v>70</v>
      </c>
      <c r="L187" s="175">
        <f>K187/F187</f>
        <v>0.22950819672131148</v>
      </c>
      <c r="M187" s="170" t="s">
        <v>557</v>
      </c>
      <c r="N187" s="176">
        <v>42768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80</v>
      </c>
      <c r="B188" s="168">
        <v>42739</v>
      </c>
      <c r="C188" s="168"/>
      <c r="D188" s="169" t="s">
        <v>94</v>
      </c>
      <c r="E188" s="170" t="s">
        <v>587</v>
      </c>
      <c r="F188" s="171">
        <v>99.5</v>
      </c>
      <c r="G188" s="170"/>
      <c r="H188" s="170">
        <v>158</v>
      </c>
      <c r="I188" s="172">
        <v>158</v>
      </c>
      <c r="J188" s="173" t="s">
        <v>645</v>
      </c>
      <c r="K188" s="174">
        <f>H188-F188</f>
        <v>58.5</v>
      </c>
      <c r="L188" s="175">
        <f>K188/F188</f>
        <v>0.5879396984924623</v>
      </c>
      <c r="M188" s="170" t="s">
        <v>557</v>
      </c>
      <c r="N188" s="176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81</v>
      </c>
      <c r="B189" s="168">
        <v>42739</v>
      </c>
      <c r="C189" s="168"/>
      <c r="D189" s="169" t="s">
        <v>94</v>
      </c>
      <c r="E189" s="170" t="s">
        <v>587</v>
      </c>
      <c r="F189" s="171">
        <v>99.5</v>
      </c>
      <c r="G189" s="170"/>
      <c r="H189" s="170">
        <v>158</v>
      </c>
      <c r="I189" s="172">
        <v>158</v>
      </c>
      <c r="J189" s="173" t="s">
        <v>645</v>
      </c>
      <c r="K189" s="174">
        <v>58.5</v>
      </c>
      <c r="L189" s="175">
        <v>0.58793969849246197</v>
      </c>
      <c r="M189" s="170" t="s">
        <v>557</v>
      </c>
      <c r="N189" s="176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82</v>
      </c>
      <c r="B190" s="168">
        <v>42786</v>
      </c>
      <c r="C190" s="168"/>
      <c r="D190" s="169" t="s">
        <v>184</v>
      </c>
      <c r="E190" s="170" t="s">
        <v>587</v>
      </c>
      <c r="F190" s="171">
        <v>140.5</v>
      </c>
      <c r="G190" s="170"/>
      <c r="H190" s="170">
        <v>220</v>
      </c>
      <c r="I190" s="172">
        <v>220</v>
      </c>
      <c r="J190" s="173" t="s">
        <v>645</v>
      </c>
      <c r="K190" s="174">
        <f>H190-F190</f>
        <v>79.5</v>
      </c>
      <c r="L190" s="175">
        <f>K190/F190</f>
        <v>0.5658362989323843</v>
      </c>
      <c r="M190" s="170" t="s">
        <v>557</v>
      </c>
      <c r="N190" s="176">
        <v>42864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83</v>
      </c>
      <c r="B191" s="168">
        <v>42786</v>
      </c>
      <c r="C191" s="168"/>
      <c r="D191" s="169" t="s">
        <v>699</v>
      </c>
      <c r="E191" s="170" t="s">
        <v>587</v>
      </c>
      <c r="F191" s="171">
        <v>202.5</v>
      </c>
      <c r="G191" s="170"/>
      <c r="H191" s="170">
        <v>234</v>
      </c>
      <c r="I191" s="172">
        <v>234</v>
      </c>
      <c r="J191" s="173" t="s">
        <v>645</v>
      </c>
      <c r="K191" s="174">
        <v>31.5</v>
      </c>
      <c r="L191" s="175">
        <v>0.155555555555556</v>
      </c>
      <c r="M191" s="170" t="s">
        <v>557</v>
      </c>
      <c r="N191" s="176">
        <v>42836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84</v>
      </c>
      <c r="B192" s="168">
        <v>42818</v>
      </c>
      <c r="C192" s="168"/>
      <c r="D192" s="169" t="s">
        <v>700</v>
      </c>
      <c r="E192" s="170" t="s">
        <v>587</v>
      </c>
      <c r="F192" s="171">
        <v>300.5</v>
      </c>
      <c r="G192" s="170"/>
      <c r="H192" s="170">
        <v>417.5</v>
      </c>
      <c r="I192" s="172">
        <v>420</v>
      </c>
      <c r="J192" s="173" t="s">
        <v>701</v>
      </c>
      <c r="K192" s="174">
        <f>H192-F192</f>
        <v>117</v>
      </c>
      <c r="L192" s="175">
        <f>K192/F192</f>
        <v>0.38935108153078202</v>
      </c>
      <c r="M192" s="170" t="s">
        <v>557</v>
      </c>
      <c r="N192" s="176">
        <v>43070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85</v>
      </c>
      <c r="B193" s="168">
        <v>42818</v>
      </c>
      <c r="C193" s="168"/>
      <c r="D193" s="169" t="s">
        <v>675</v>
      </c>
      <c r="E193" s="170" t="s">
        <v>587</v>
      </c>
      <c r="F193" s="171">
        <v>850</v>
      </c>
      <c r="G193" s="170"/>
      <c r="H193" s="170">
        <v>1042.5</v>
      </c>
      <c r="I193" s="172">
        <v>1023</v>
      </c>
      <c r="J193" s="173" t="s">
        <v>702</v>
      </c>
      <c r="K193" s="174">
        <v>192.5</v>
      </c>
      <c r="L193" s="175">
        <v>0.22647058823529401</v>
      </c>
      <c r="M193" s="170" t="s">
        <v>557</v>
      </c>
      <c r="N193" s="176">
        <v>42830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86</v>
      </c>
      <c r="B194" s="168">
        <v>42830</v>
      </c>
      <c r="C194" s="168"/>
      <c r="D194" s="169" t="s">
        <v>465</v>
      </c>
      <c r="E194" s="170" t="s">
        <v>587</v>
      </c>
      <c r="F194" s="171">
        <v>785</v>
      </c>
      <c r="G194" s="170"/>
      <c r="H194" s="170">
        <v>930</v>
      </c>
      <c r="I194" s="172">
        <v>920</v>
      </c>
      <c r="J194" s="173" t="s">
        <v>703</v>
      </c>
      <c r="K194" s="174">
        <f>H194-F194</f>
        <v>145</v>
      </c>
      <c r="L194" s="175">
        <f>K194/F194</f>
        <v>0.18471337579617833</v>
      </c>
      <c r="M194" s="170" t="s">
        <v>557</v>
      </c>
      <c r="N194" s="176">
        <v>42976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7">
        <v>87</v>
      </c>
      <c r="B195" s="178">
        <v>42831</v>
      </c>
      <c r="C195" s="178"/>
      <c r="D195" s="179" t="s">
        <v>704</v>
      </c>
      <c r="E195" s="180" t="s">
        <v>587</v>
      </c>
      <c r="F195" s="181">
        <v>40</v>
      </c>
      <c r="G195" s="181"/>
      <c r="H195" s="182">
        <v>13.1</v>
      </c>
      <c r="I195" s="182">
        <v>60</v>
      </c>
      <c r="J195" s="183" t="s">
        <v>705</v>
      </c>
      <c r="K195" s="184">
        <v>-26.9</v>
      </c>
      <c r="L195" s="185">
        <v>-0.67249999999999999</v>
      </c>
      <c r="M195" s="181" t="s">
        <v>569</v>
      </c>
      <c r="N195" s="178">
        <v>43138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88</v>
      </c>
      <c r="B196" s="168">
        <v>42837</v>
      </c>
      <c r="C196" s="168"/>
      <c r="D196" s="169" t="s">
        <v>93</v>
      </c>
      <c r="E196" s="170" t="s">
        <v>587</v>
      </c>
      <c r="F196" s="171">
        <v>289.5</v>
      </c>
      <c r="G196" s="170"/>
      <c r="H196" s="170">
        <v>354</v>
      </c>
      <c r="I196" s="172">
        <v>360</v>
      </c>
      <c r="J196" s="173" t="s">
        <v>706</v>
      </c>
      <c r="K196" s="174">
        <f t="shared" ref="K196:K204" si="93">H196-F196</f>
        <v>64.5</v>
      </c>
      <c r="L196" s="175">
        <f t="shared" ref="L196:L204" si="94">K196/F196</f>
        <v>0.22279792746113988</v>
      </c>
      <c r="M196" s="170" t="s">
        <v>557</v>
      </c>
      <c r="N196" s="176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89</v>
      </c>
      <c r="B197" s="168">
        <v>42845</v>
      </c>
      <c r="C197" s="168"/>
      <c r="D197" s="169" t="s">
        <v>411</v>
      </c>
      <c r="E197" s="170" t="s">
        <v>587</v>
      </c>
      <c r="F197" s="171">
        <v>700</v>
      </c>
      <c r="G197" s="170"/>
      <c r="H197" s="170">
        <v>840</v>
      </c>
      <c r="I197" s="172">
        <v>840</v>
      </c>
      <c r="J197" s="173" t="s">
        <v>707</v>
      </c>
      <c r="K197" s="174">
        <f t="shared" si="93"/>
        <v>140</v>
      </c>
      <c r="L197" s="175">
        <f t="shared" si="94"/>
        <v>0.2</v>
      </c>
      <c r="M197" s="170" t="s">
        <v>557</v>
      </c>
      <c r="N197" s="176">
        <v>42893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90</v>
      </c>
      <c r="B198" s="168">
        <v>42887</v>
      </c>
      <c r="C198" s="168"/>
      <c r="D198" s="169" t="s">
        <v>708</v>
      </c>
      <c r="E198" s="170" t="s">
        <v>587</v>
      </c>
      <c r="F198" s="171">
        <v>130</v>
      </c>
      <c r="G198" s="170"/>
      <c r="H198" s="170">
        <v>144.25</v>
      </c>
      <c r="I198" s="172">
        <v>170</v>
      </c>
      <c r="J198" s="173" t="s">
        <v>709</v>
      </c>
      <c r="K198" s="174">
        <f t="shared" si="93"/>
        <v>14.25</v>
      </c>
      <c r="L198" s="175">
        <f t="shared" si="94"/>
        <v>0.10961538461538461</v>
      </c>
      <c r="M198" s="170" t="s">
        <v>557</v>
      </c>
      <c r="N198" s="176">
        <v>43675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91</v>
      </c>
      <c r="B199" s="168">
        <v>42901</v>
      </c>
      <c r="C199" s="168"/>
      <c r="D199" s="169" t="s">
        <v>710</v>
      </c>
      <c r="E199" s="170" t="s">
        <v>587</v>
      </c>
      <c r="F199" s="171">
        <v>214.5</v>
      </c>
      <c r="G199" s="170"/>
      <c r="H199" s="170">
        <v>262</v>
      </c>
      <c r="I199" s="172">
        <v>262</v>
      </c>
      <c r="J199" s="173" t="s">
        <v>711</v>
      </c>
      <c r="K199" s="174">
        <f t="shared" si="93"/>
        <v>47.5</v>
      </c>
      <c r="L199" s="175">
        <f t="shared" si="94"/>
        <v>0.22144522144522144</v>
      </c>
      <c r="M199" s="170" t="s">
        <v>557</v>
      </c>
      <c r="N199" s="176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92</v>
      </c>
      <c r="B200" s="199">
        <v>42933</v>
      </c>
      <c r="C200" s="199"/>
      <c r="D200" s="200" t="s">
        <v>712</v>
      </c>
      <c r="E200" s="201" t="s">
        <v>587</v>
      </c>
      <c r="F200" s="202">
        <v>370</v>
      </c>
      <c r="G200" s="201"/>
      <c r="H200" s="201">
        <v>447.5</v>
      </c>
      <c r="I200" s="203">
        <v>450</v>
      </c>
      <c r="J200" s="204" t="s">
        <v>645</v>
      </c>
      <c r="K200" s="174">
        <f t="shared" si="93"/>
        <v>77.5</v>
      </c>
      <c r="L200" s="205">
        <f t="shared" si="94"/>
        <v>0.20945945945945946</v>
      </c>
      <c r="M200" s="201" t="s">
        <v>557</v>
      </c>
      <c r="N200" s="206">
        <v>43035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93</v>
      </c>
      <c r="B201" s="199">
        <v>42943</v>
      </c>
      <c r="C201" s="199"/>
      <c r="D201" s="200" t="s">
        <v>182</v>
      </c>
      <c r="E201" s="201" t="s">
        <v>587</v>
      </c>
      <c r="F201" s="202">
        <v>657.5</v>
      </c>
      <c r="G201" s="201"/>
      <c r="H201" s="201">
        <v>825</v>
      </c>
      <c r="I201" s="203">
        <v>820</v>
      </c>
      <c r="J201" s="204" t="s">
        <v>645</v>
      </c>
      <c r="K201" s="174">
        <f t="shared" si="93"/>
        <v>167.5</v>
      </c>
      <c r="L201" s="205">
        <f t="shared" si="94"/>
        <v>0.25475285171102663</v>
      </c>
      <c r="M201" s="201" t="s">
        <v>557</v>
      </c>
      <c r="N201" s="206">
        <v>43090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94</v>
      </c>
      <c r="B202" s="168">
        <v>42964</v>
      </c>
      <c r="C202" s="168"/>
      <c r="D202" s="169" t="s">
        <v>354</v>
      </c>
      <c r="E202" s="170" t="s">
        <v>587</v>
      </c>
      <c r="F202" s="171">
        <v>605</v>
      </c>
      <c r="G202" s="170"/>
      <c r="H202" s="170">
        <v>750</v>
      </c>
      <c r="I202" s="172">
        <v>750</v>
      </c>
      <c r="J202" s="173" t="s">
        <v>703</v>
      </c>
      <c r="K202" s="174">
        <f t="shared" si="93"/>
        <v>145</v>
      </c>
      <c r="L202" s="175">
        <f t="shared" si="94"/>
        <v>0.23966942148760331</v>
      </c>
      <c r="M202" s="170" t="s">
        <v>557</v>
      </c>
      <c r="N202" s="176">
        <v>43027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7">
        <v>95</v>
      </c>
      <c r="B203" s="178">
        <v>42979</v>
      </c>
      <c r="C203" s="178"/>
      <c r="D203" s="186" t="s">
        <v>713</v>
      </c>
      <c r="E203" s="181" t="s">
        <v>587</v>
      </c>
      <c r="F203" s="181">
        <v>255</v>
      </c>
      <c r="G203" s="182"/>
      <c r="H203" s="182">
        <v>217.25</v>
      </c>
      <c r="I203" s="182">
        <v>320</v>
      </c>
      <c r="J203" s="183" t="s">
        <v>714</v>
      </c>
      <c r="K203" s="184">
        <f t="shared" si="93"/>
        <v>-37.75</v>
      </c>
      <c r="L203" s="187">
        <f t="shared" si="94"/>
        <v>-0.14803921568627451</v>
      </c>
      <c r="M203" s="181" t="s">
        <v>569</v>
      </c>
      <c r="N203" s="178">
        <v>43661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96</v>
      </c>
      <c r="B204" s="168">
        <v>42997</v>
      </c>
      <c r="C204" s="168"/>
      <c r="D204" s="169" t="s">
        <v>715</v>
      </c>
      <c r="E204" s="170" t="s">
        <v>587</v>
      </c>
      <c r="F204" s="171">
        <v>215</v>
      </c>
      <c r="G204" s="170"/>
      <c r="H204" s="170">
        <v>258</v>
      </c>
      <c r="I204" s="172">
        <v>258</v>
      </c>
      <c r="J204" s="173" t="s">
        <v>645</v>
      </c>
      <c r="K204" s="174">
        <f t="shared" si="93"/>
        <v>43</v>
      </c>
      <c r="L204" s="175">
        <f t="shared" si="94"/>
        <v>0.2</v>
      </c>
      <c r="M204" s="170" t="s">
        <v>557</v>
      </c>
      <c r="N204" s="176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97</v>
      </c>
      <c r="B205" s="168">
        <v>42997</v>
      </c>
      <c r="C205" s="168"/>
      <c r="D205" s="169" t="s">
        <v>715</v>
      </c>
      <c r="E205" s="170" t="s">
        <v>587</v>
      </c>
      <c r="F205" s="171">
        <v>215</v>
      </c>
      <c r="G205" s="170"/>
      <c r="H205" s="170">
        <v>258</v>
      </c>
      <c r="I205" s="172">
        <v>258</v>
      </c>
      <c r="J205" s="204" t="s">
        <v>645</v>
      </c>
      <c r="K205" s="174">
        <v>43</v>
      </c>
      <c r="L205" s="175">
        <v>0.2</v>
      </c>
      <c r="M205" s="170" t="s">
        <v>557</v>
      </c>
      <c r="N205" s="176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98</v>
      </c>
      <c r="B206" s="199">
        <v>42998</v>
      </c>
      <c r="C206" s="199"/>
      <c r="D206" s="200" t="s">
        <v>716</v>
      </c>
      <c r="E206" s="201" t="s">
        <v>587</v>
      </c>
      <c r="F206" s="171">
        <v>75</v>
      </c>
      <c r="G206" s="201"/>
      <c r="H206" s="201">
        <v>90</v>
      </c>
      <c r="I206" s="203">
        <v>90</v>
      </c>
      <c r="J206" s="173" t="s">
        <v>717</v>
      </c>
      <c r="K206" s="174">
        <f t="shared" ref="K206:K211" si="95">H206-F206</f>
        <v>15</v>
      </c>
      <c r="L206" s="175">
        <f t="shared" ref="L206:L211" si="96">K206/F206</f>
        <v>0.2</v>
      </c>
      <c r="M206" s="170" t="s">
        <v>557</v>
      </c>
      <c r="N206" s="176">
        <v>43019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99</v>
      </c>
      <c r="B207" s="199">
        <v>43011</v>
      </c>
      <c r="C207" s="199"/>
      <c r="D207" s="200" t="s">
        <v>571</v>
      </c>
      <c r="E207" s="201" t="s">
        <v>587</v>
      </c>
      <c r="F207" s="202">
        <v>315</v>
      </c>
      <c r="G207" s="201"/>
      <c r="H207" s="201">
        <v>392</v>
      </c>
      <c r="I207" s="203">
        <v>384</v>
      </c>
      <c r="J207" s="204" t="s">
        <v>718</v>
      </c>
      <c r="K207" s="174">
        <f t="shared" si="95"/>
        <v>77</v>
      </c>
      <c r="L207" s="205">
        <f t="shared" si="96"/>
        <v>0.24444444444444444</v>
      </c>
      <c r="M207" s="201" t="s">
        <v>557</v>
      </c>
      <c r="N207" s="206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100</v>
      </c>
      <c r="B208" s="199">
        <v>43013</v>
      </c>
      <c r="C208" s="199"/>
      <c r="D208" s="200" t="s">
        <v>441</v>
      </c>
      <c r="E208" s="201" t="s">
        <v>587</v>
      </c>
      <c r="F208" s="202">
        <v>145</v>
      </c>
      <c r="G208" s="201"/>
      <c r="H208" s="201">
        <v>179</v>
      </c>
      <c r="I208" s="203">
        <v>180</v>
      </c>
      <c r="J208" s="204" t="s">
        <v>719</v>
      </c>
      <c r="K208" s="174">
        <f t="shared" si="95"/>
        <v>34</v>
      </c>
      <c r="L208" s="205">
        <f t="shared" si="96"/>
        <v>0.23448275862068965</v>
      </c>
      <c r="M208" s="201" t="s">
        <v>557</v>
      </c>
      <c r="N208" s="206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101</v>
      </c>
      <c r="B209" s="199">
        <v>43014</v>
      </c>
      <c r="C209" s="199"/>
      <c r="D209" s="200" t="s">
        <v>329</v>
      </c>
      <c r="E209" s="201" t="s">
        <v>587</v>
      </c>
      <c r="F209" s="202">
        <v>256</v>
      </c>
      <c r="G209" s="201"/>
      <c r="H209" s="201">
        <v>323</v>
      </c>
      <c r="I209" s="203">
        <v>320</v>
      </c>
      <c r="J209" s="204" t="s">
        <v>645</v>
      </c>
      <c r="K209" s="174">
        <f t="shared" si="95"/>
        <v>67</v>
      </c>
      <c r="L209" s="205">
        <f t="shared" si="96"/>
        <v>0.26171875</v>
      </c>
      <c r="M209" s="201" t="s">
        <v>557</v>
      </c>
      <c r="N209" s="206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102</v>
      </c>
      <c r="B210" s="199">
        <v>43017</v>
      </c>
      <c r="C210" s="199"/>
      <c r="D210" s="200" t="s">
        <v>344</v>
      </c>
      <c r="E210" s="201" t="s">
        <v>587</v>
      </c>
      <c r="F210" s="202">
        <v>137.5</v>
      </c>
      <c r="G210" s="201"/>
      <c r="H210" s="201">
        <v>184</v>
      </c>
      <c r="I210" s="203">
        <v>183</v>
      </c>
      <c r="J210" s="204" t="s">
        <v>720</v>
      </c>
      <c r="K210" s="174">
        <f t="shared" si="95"/>
        <v>46.5</v>
      </c>
      <c r="L210" s="205">
        <f t="shared" si="96"/>
        <v>0.33818181818181819</v>
      </c>
      <c r="M210" s="201" t="s">
        <v>557</v>
      </c>
      <c r="N210" s="206">
        <v>43108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103</v>
      </c>
      <c r="B211" s="199">
        <v>43018</v>
      </c>
      <c r="C211" s="199"/>
      <c r="D211" s="200" t="s">
        <v>721</v>
      </c>
      <c r="E211" s="201" t="s">
        <v>587</v>
      </c>
      <c r="F211" s="202">
        <v>125.5</v>
      </c>
      <c r="G211" s="201"/>
      <c r="H211" s="201">
        <v>158</v>
      </c>
      <c r="I211" s="203">
        <v>155</v>
      </c>
      <c r="J211" s="204" t="s">
        <v>722</v>
      </c>
      <c r="K211" s="174">
        <f t="shared" si="95"/>
        <v>32.5</v>
      </c>
      <c r="L211" s="205">
        <f t="shared" si="96"/>
        <v>0.25896414342629481</v>
      </c>
      <c r="M211" s="201" t="s">
        <v>557</v>
      </c>
      <c r="N211" s="206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104</v>
      </c>
      <c r="B212" s="199">
        <v>43018</v>
      </c>
      <c r="C212" s="199"/>
      <c r="D212" s="200" t="s">
        <v>723</v>
      </c>
      <c r="E212" s="201" t="s">
        <v>587</v>
      </c>
      <c r="F212" s="202">
        <v>895</v>
      </c>
      <c r="G212" s="201"/>
      <c r="H212" s="201">
        <v>1122.5</v>
      </c>
      <c r="I212" s="203">
        <v>1078</v>
      </c>
      <c r="J212" s="204" t="s">
        <v>724</v>
      </c>
      <c r="K212" s="174">
        <v>227.5</v>
      </c>
      <c r="L212" s="205">
        <v>0.25418994413407803</v>
      </c>
      <c r="M212" s="201" t="s">
        <v>557</v>
      </c>
      <c r="N212" s="206">
        <v>43117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105</v>
      </c>
      <c r="B213" s="199">
        <v>43020</v>
      </c>
      <c r="C213" s="199"/>
      <c r="D213" s="200" t="s">
        <v>338</v>
      </c>
      <c r="E213" s="201" t="s">
        <v>587</v>
      </c>
      <c r="F213" s="202">
        <v>525</v>
      </c>
      <c r="G213" s="201"/>
      <c r="H213" s="201">
        <v>629</v>
      </c>
      <c r="I213" s="203">
        <v>629</v>
      </c>
      <c r="J213" s="204" t="s">
        <v>645</v>
      </c>
      <c r="K213" s="174">
        <v>104</v>
      </c>
      <c r="L213" s="205">
        <v>0.19809523809523799</v>
      </c>
      <c r="M213" s="201" t="s">
        <v>557</v>
      </c>
      <c r="N213" s="206">
        <v>43119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106</v>
      </c>
      <c r="B214" s="199">
        <v>43046</v>
      </c>
      <c r="C214" s="199"/>
      <c r="D214" s="200" t="s">
        <v>377</v>
      </c>
      <c r="E214" s="201" t="s">
        <v>587</v>
      </c>
      <c r="F214" s="202">
        <v>740</v>
      </c>
      <c r="G214" s="201"/>
      <c r="H214" s="201">
        <v>892.5</v>
      </c>
      <c r="I214" s="203">
        <v>900</v>
      </c>
      <c r="J214" s="204" t="s">
        <v>725</v>
      </c>
      <c r="K214" s="174">
        <f>H214-F214</f>
        <v>152.5</v>
      </c>
      <c r="L214" s="205">
        <f>K214/F214</f>
        <v>0.20608108108108109</v>
      </c>
      <c r="M214" s="201" t="s">
        <v>557</v>
      </c>
      <c r="N214" s="206">
        <v>43052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107</v>
      </c>
      <c r="B215" s="168">
        <v>43073</v>
      </c>
      <c r="C215" s="168"/>
      <c r="D215" s="169" t="s">
        <v>726</v>
      </c>
      <c r="E215" s="170" t="s">
        <v>587</v>
      </c>
      <c r="F215" s="171">
        <v>118.5</v>
      </c>
      <c r="G215" s="170"/>
      <c r="H215" s="170">
        <v>143.5</v>
      </c>
      <c r="I215" s="172">
        <v>145</v>
      </c>
      <c r="J215" s="173" t="s">
        <v>578</v>
      </c>
      <c r="K215" s="174">
        <f>H215-F215</f>
        <v>25</v>
      </c>
      <c r="L215" s="175">
        <f>K215/F215</f>
        <v>0.2109704641350211</v>
      </c>
      <c r="M215" s="170" t="s">
        <v>557</v>
      </c>
      <c r="N215" s="176">
        <v>43097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7">
        <v>108</v>
      </c>
      <c r="B216" s="178">
        <v>43090</v>
      </c>
      <c r="C216" s="178"/>
      <c r="D216" s="179" t="s">
        <v>416</v>
      </c>
      <c r="E216" s="180" t="s">
        <v>587</v>
      </c>
      <c r="F216" s="181">
        <v>715</v>
      </c>
      <c r="G216" s="181"/>
      <c r="H216" s="182">
        <v>500</v>
      </c>
      <c r="I216" s="182">
        <v>872</v>
      </c>
      <c r="J216" s="183" t="s">
        <v>727</v>
      </c>
      <c r="K216" s="184">
        <f>H216-F216</f>
        <v>-215</v>
      </c>
      <c r="L216" s="185">
        <f>K216/F216</f>
        <v>-0.30069930069930068</v>
      </c>
      <c r="M216" s="181" t="s">
        <v>569</v>
      </c>
      <c r="N216" s="178">
        <v>43670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109</v>
      </c>
      <c r="B217" s="168">
        <v>43098</v>
      </c>
      <c r="C217" s="168"/>
      <c r="D217" s="169" t="s">
        <v>571</v>
      </c>
      <c r="E217" s="170" t="s">
        <v>587</v>
      </c>
      <c r="F217" s="171">
        <v>435</v>
      </c>
      <c r="G217" s="170"/>
      <c r="H217" s="170">
        <v>542.5</v>
      </c>
      <c r="I217" s="172">
        <v>539</v>
      </c>
      <c r="J217" s="173" t="s">
        <v>645</v>
      </c>
      <c r="K217" s="174">
        <v>107.5</v>
      </c>
      <c r="L217" s="175">
        <v>0.247126436781609</v>
      </c>
      <c r="M217" s="170" t="s">
        <v>557</v>
      </c>
      <c r="N217" s="176">
        <v>43206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110</v>
      </c>
      <c r="B218" s="168">
        <v>43098</v>
      </c>
      <c r="C218" s="168"/>
      <c r="D218" s="169" t="s">
        <v>529</v>
      </c>
      <c r="E218" s="170" t="s">
        <v>587</v>
      </c>
      <c r="F218" s="171">
        <v>885</v>
      </c>
      <c r="G218" s="170"/>
      <c r="H218" s="170">
        <v>1090</v>
      </c>
      <c r="I218" s="172">
        <v>1084</v>
      </c>
      <c r="J218" s="173" t="s">
        <v>645</v>
      </c>
      <c r="K218" s="174">
        <v>205</v>
      </c>
      <c r="L218" s="175">
        <v>0.23163841807909599</v>
      </c>
      <c r="M218" s="170" t="s">
        <v>557</v>
      </c>
      <c r="N218" s="176">
        <v>43213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7">
        <v>111</v>
      </c>
      <c r="B219" s="208">
        <v>43192</v>
      </c>
      <c r="C219" s="208"/>
      <c r="D219" s="186" t="s">
        <v>728</v>
      </c>
      <c r="E219" s="181" t="s">
        <v>587</v>
      </c>
      <c r="F219" s="209">
        <v>478.5</v>
      </c>
      <c r="G219" s="181"/>
      <c r="H219" s="181">
        <v>442</v>
      </c>
      <c r="I219" s="182">
        <v>613</v>
      </c>
      <c r="J219" s="183" t="s">
        <v>729</v>
      </c>
      <c r="K219" s="184">
        <f>H219-F219</f>
        <v>-36.5</v>
      </c>
      <c r="L219" s="185">
        <f>K219/F219</f>
        <v>-7.6280041797283177E-2</v>
      </c>
      <c r="M219" s="181" t="s">
        <v>569</v>
      </c>
      <c r="N219" s="178">
        <v>43762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7">
        <v>112</v>
      </c>
      <c r="B220" s="178">
        <v>43194</v>
      </c>
      <c r="C220" s="178"/>
      <c r="D220" s="179" t="s">
        <v>730</v>
      </c>
      <c r="E220" s="180" t="s">
        <v>587</v>
      </c>
      <c r="F220" s="181">
        <f>141.5-7.3</f>
        <v>134.19999999999999</v>
      </c>
      <c r="G220" s="181"/>
      <c r="H220" s="182">
        <v>77</v>
      </c>
      <c r="I220" s="182">
        <v>180</v>
      </c>
      <c r="J220" s="183" t="s">
        <v>731</v>
      </c>
      <c r="K220" s="184">
        <f>H220-F220</f>
        <v>-57.199999999999989</v>
      </c>
      <c r="L220" s="185">
        <f>K220/F220</f>
        <v>-0.42622950819672129</v>
      </c>
      <c r="M220" s="181" t="s">
        <v>569</v>
      </c>
      <c r="N220" s="178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7">
        <v>113</v>
      </c>
      <c r="B221" s="178">
        <v>43209</v>
      </c>
      <c r="C221" s="178"/>
      <c r="D221" s="179" t="s">
        <v>732</v>
      </c>
      <c r="E221" s="180" t="s">
        <v>587</v>
      </c>
      <c r="F221" s="181">
        <v>430</v>
      </c>
      <c r="G221" s="181"/>
      <c r="H221" s="182">
        <v>220</v>
      </c>
      <c r="I221" s="182">
        <v>537</v>
      </c>
      <c r="J221" s="183" t="s">
        <v>733</v>
      </c>
      <c r="K221" s="184">
        <f>H221-F221</f>
        <v>-210</v>
      </c>
      <c r="L221" s="185">
        <f>K221/F221</f>
        <v>-0.48837209302325579</v>
      </c>
      <c r="M221" s="181" t="s">
        <v>569</v>
      </c>
      <c r="N221" s="178">
        <v>43252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114</v>
      </c>
      <c r="B222" s="199">
        <v>43220</v>
      </c>
      <c r="C222" s="199"/>
      <c r="D222" s="200" t="s">
        <v>378</v>
      </c>
      <c r="E222" s="201" t="s">
        <v>587</v>
      </c>
      <c r="F222" s="201">
        <v>153.5</v>
      </c>
      <c r="G222" s="201"/>
      <c r="H222" s="201">
        <v>196</v>
      </c>
      <c r="I222" s="203">
        <v>196</v>
      </c>
      <c r="J222" s="173" t="s">
        <v>734</v>
      </c>
      <c r="K222" s="174">
        <f>H222-F222</f>
        <v>42.5</v>
      </c>
      <c r="L222" s="175">
        <f>K222/F222</f>
        <v>0.27687296416938112</v>
      </c>
      <c r="M222" s="170" t="s">
        <v>557</v>
      </c>
      <c r="N222" s="176">
        <v>43605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7">
        <v>115</v>
      </c>
      <c r="B223" s="178">
        <v>43306</v>
      </c>
      <c r="C223" s="178"/>
      <c r="D223" s="179" t="s">
        <v>704</v>
      </c>
      <c r="E223" s="180" t="s">
        <v>587</v>
      </c>
      <c r="F223" s="181">
        <v>27.5</v>
      </c>
      <c r="G223" s="181"/>
      <c r="H223" s="182">
        <v>13.1</v>
      </c>
      <c r="I223" s="182">
        <v>60</v>
      </c>
      <c r="J223" s="183" t="s">
        <v>735</v>
      </c>
      <c r="K223" s="184">
        <v>-14.4</v>
      </c>
      <c r="L223" s="185">
        <v>-0.52363636363636401</v>
      </c>
      <c r="M223" s="181" t="s">
        <v>569</v>
      </c>
      <c r="N223" s="178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7">
        <v>116</v>
      </c>
      <c r="B224" s="208">
        <v>43318</v>
      </c>
      <c r="C224" s="208"/>
      <c r="D224" s="186" t="s">
        <v>736</v>
      </c>
      <c r="E224" s="181" t="s">
        <v>587</v>
      </c>
      <c r="F224" s="181">
        <v>148.5</v>
      </c>
      <c r="G224" s="181"/>
      <c r="H224" s="181">
        <v>102</v>
      </c>
      <c r="I224" s="182">
        <v>182</v>
      </c>
      <c r="J224" s="183" t="s">
        <v>737</v>
      </c>
      <c r="K224" s="184">
        <f>H224-F224</f>
        <v>-46.5</v>
      </c>
      <c r="L224" s="185">
        <f>K224/F224</f>
        <v>-0.31313131313131315</v>
      </c>
      <c r="M224" s="181" t="s">
        <v>569</v>
      </c>
      <c r="N224" s="178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117</v>
      </c>
      <c r="B225" s="168">
        <v>43335</v>
      </c>
      <c r="C225" s="168"/>
      <c r="D225" s="169" t="s">
        <v>738</v>
      </c>
      <c r="E225" s="170" t="s">
        <v>587</v>
      </c>
      <c r="F225" s="201">
        <v>285</v>
      </c>
      <c r="G225" s="170"/>
      <c r="H225" s="170">
        <v>355</v>
      </c>
      <c r="I225" s="172">
        <v>364</v>
      </c>
      <c r="J225" s="173" t="s">
        <v>739</v>
      </c>
      <c r="K225" s="174">
        <v>70</v>
      </c>
      <c r="L225" s="175">
        <v>0.24561403508771901</v>
      </c>
      <c r="M225" s="170" t="s">
        <v>557</v>
      </c>
      <c r="N225" s="176">
        <v>43455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118</v>
      </c>
      <c r="B226" s="168">
        <v>43341</v>
      </c>
      <c r="C226" s="168"/>
      <c r="D226" s="169" t="s">
        <v>366</v>
      </c>
      <c r="E226" s="170" t="s">
        <v>587</v>
      </c>
      <c r="F226" s="201">
        <v>525</v>
      </c>
      <c r="G226" s="170"/>
      <c r="H226" s="170">
        <v>585</v>
      </c>
      <c r="I226" s="172">
        <v>635</v>
      </c>
      <c r="J226" s="173" t="s">
        <v>740</v>
      </c>
      <c r="K226" s="174">
        <f t="shared" ref="K226:K243" si="97">H226-F226</f>
        <v>60</v>
      </c>
      <c r="L226" s="175">
        <f t="shared" ref="L226:L243" si="98">K226/F226</f>
        <v>0.11428571428571428</v>
      </c>
      <c r="M226" s="170" t="s">
        <v>557</v>
      </c>
      <c r="N226" s="176">
        <v>43662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119</v>
      </c>
      <c r="B227" s="168">
        <v>43395</v>
      </c>
      <c r="C227" s="168"/>
      <c r="D227" s="169" t="s">
        <v>354</v>
      </c>
      <c r="E227" s="170" t="s">
        <v>587</v>
      </c>
      <c r="F227" s="201">
        <v>475</v>
      </c>
      <c r="G227" s="170"/>
      <c r="H227" s="170">
        <v>574</v>
      </c>
      <c r="I227" s="172">
        <v>570</v>
      </c>
      <c r="J227" s="173" t="s">
        <v>645</v>
      </c>
      <c r="K227" s="174">
        <f t="shared" si="97"/>
        <v>99</v>
      </c>
      <c r="L227" s="175">
        <f t="shared" si="98"/>
        <v>0.20842105263157895</v>
      </c>
      <c r="M227" s="170" t="s">
        <v>557</v>
      </c>
      <c r="N227" s="176">
        <v>43403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120</v>
      </c>
      <c r="B228" s="199">
        <v>43397</v>
      </c>
      <c r="C228" s="199"/>
      <c r="D228" s="200" t="s">
        <v>373</v>
      </c>
      <c r="E228" s="201" t="s">
        <v>587</v>
      </c>
      <c r="F228" s="201">
        <v>707.5</v>
      </c>
      <c r="G228" s="201"/>
      <c r="H228" s="201">
        <v>872</v>
      </c>
      <c r="I228" s="203">
        <v>872</v>
      </c>
      <c r="J228" s="204" t="s">
        <v>645</v>
      </c>
      <c r="K228" s="174">
        <f t="shared" si="97"/>
        <v>164.5</v>
      </c>
      <c r="L228" s="205">
        <f t="shared" si="98"/>
        <v>0.23250883392226149</v>
      </c>
      <c r="M228" s="201" t="s">
        <v>557</v>
      </c>
      <c r="N228" s="206">
        <v>43482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121</v>
      </c>
      <c r="B229" s="199">
        <v>43398</v>
      </c>
      <c r="C229" s="199"/>
      <c r="D229" s="200" t="s">
        <v>741</v>
      </c>
      <c r="E229" s="201" t="s">
        <v>587</v>
      </c>
      <c r="F229" s="201">
        <v>162</v>
      </c>
      <c r="G229" s="201"/>
      <c r="H229" s="201">
        <v>204</v>
      </c>
      <c r="I229" s="203">
        <v>209</v>
      </c>
      <c r="J229" s="204" t="s">
        <v>742</v>
      </c>
      <c r="K229" s="174">
        <f t="shared" si="97"/>
        <v>42</v>
      </c>
      <c r="L229" s="205">
        <f t="shared" si="98"/>
        <v>0.25925925925925924</v>
      </c>
      <c r="M229" s="201" t="s">
        <v>557</v>
      </c>
      <c r="N229" s="206">
        <v>43539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122</v>
      </c>
      <c r="B230" s="199">
        <v>43399</v>
      </c>
      <c r="C230" s="199"/>
      <c r="D230" s="200" t="s">
        <v>458</v>
      </c>
      <c r="E230" s="201" t="s">
        <v>587</v>
      </c>
      <c r="F230" s="201">
        <v>240</v>
      </c>
      <c r="G230" s="201"/>
      <c r="H230" s="201">
        <v>297</v>
      </c>
      <c r="I230" s="203">
        <v>297</v>
      </c>
      <c r="J230" s="204" t="s">
        <v>645</v>
      </c>
      <c r="K230" s="210">
        <f t="shared" si="97"/>
        <v>57</v>
      </c>
      <c r="L230" s="205">
        <f t="shared" si="98"/>
        <v>0.23749999999999999</v>
      </c>
      <c r="M230" s="201" t="s">
        <v>557</v>
      </c>
      <c r="N230" s="206">
        <v>43417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123</v>
      </c>
      <c r="B231" s="168">
        <v>43439</v>
      </c>
      <c r="C231" s="168"/>
      <c r="D231" s="169" t="s">
        <v>743</v>
      </c>
      <c r="E231" s="170" t="s">
        <v>587</v>
      </c>
      <c r="F231" s="170">
        <v>202.5</v>
      </c>
      <c r="G231" s="170"/>
      <c r="H231" s="170">
        <v>255</v>
      </c>
      <c r="I231" s="172">
        <v>252</v>
      </c>
      <c r="J231" s="173" t="s">
        <v>645</v>
      </c>
      <c r="K231" s="174">
        <f t="shared" si="97"/>
        <v>52.5</v>
      </c>
      <c r="L231" s="175">
        <f t="shared" si="98"/>
        <v>0.25925925925925924</v>
      </c>
      <c r="M231" s="170" t="s">
        <v>557</v>
      </c>
      <c r="N231" s="176">
        <v>43542</v>
      </c>
      <c r="O231" s="1"/>
      <c r="P231" s="1"/>
      <c r="Q231" s="1"/>
      <c r="R231" s="6" t="s">
        <v>744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124</v>
      </c>
      <c r="B232" s="199">
        <v>43465</v>
      </c>
      <c r="C232" s="168"/>
      <c r="D232" s="200" t="s">
        <v>403</v>
      </c>
      <c r="E232" s="201" t="s">
        <v>587</v>
      </c>
      <c r="F232" s="201">
        <v>710</v>
      </c>
      <c r="G232" s="201"/>
      <c r="H232" s="201">
        <v>866</v>
      </c>
      <c r="I232" s="203">
        <v>866</v>
      </c>
      <c r="J232" s="204" t="s">
        <v>645</v>
      </c>
      <c r="K232" s="174">
        <f t="shared" si="97"/>
        <v>156</v>
      </c>
      <c r="L232" s="175">
        <f t="shared" si="98"/>
        <v>0.21971830985915494</v>
      </c>
      <c r="M232" s="170" t="s">
        <v>557</v>
      </c>
      <c r="N232" s="176">
        <v>43553</v>
      </c>
      <c r="O232" s="1"/>
      <c r="P232" s="1"/>
      <c r="Q232" s="1"/>
      <c r="R232" s="6" t="s">
        <v>744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125</v>
      </c>
      <c r="B233" s="199">
        <v>43522</v>
      </c>
      <c r="C233" s="199"/>
      <c r="D233" s="200" t="s">
        <v>152</v>
      </c>
      <c r="E233" s="201" t="s">
        <v>587</v>
      </c>
      <c r="F233" s="201">
        <v>337.25</v>
      </c>
      <c r="G233" s="201"/>
      <c r="H233" s="201">
        <v>398.5</v>
      </c>
      <c r="I233" s="203">
        <v>411</v>
      </c>
      <c r="J233" s="173" t="s">
        <v>745</v>
      </c>
      <c r="K233" s="174">
        <f t="shared" si="97"/>
        <v>61.25</v>
      </c>
      <c r="L233" s="175">
        <f t="shared" si="98"/>
        <v>0.1816160118606375</v>
      </c>
      <c r="M233" s="170" t="s">
        <v>557</v>
      </c>
      <c r="N233" s="176">
        <v>43760</v>
      </c>
      <c r="O233" s="1"/>
      <c r="P233" s="1"/>
      <c r="Q233" s="1"/>
      <c r="R233" s="6" t="s">
        <v>744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1">
        <v>126</v>
      </c>
      <c r="B234" s="212">
        <v>43559</v>
      </c>
      <c r="C234" s="212"/>
      <c r="D234" s="213" t="s">
        <v>746</v>
      </c>
      <c r="E234" s="214" t="s">
        <v>587</v>
      </c>
      <c r="F234" s="214">
        <v>130</v>
      </c>
      <c r="G234" s="214"/>
      <c r="H234" s="214">
        <v>65</v>
      </c>
      <c r="I234" s="215">
        <v>158</v>
      </c>
      <c r="J234" s="183" t="s">
        <v>747</v>
      </c>
      <c r="K234" s="184">
        <f t="shared" si="97"/>
        <v>-65</v>
      </c>
      <c r="L234" s="185">
        <f t="shared" si="98"/>
        <v>-0.5</v>
      </c>
      <c r="M234" s="181" t="s">
        <v>569</v>
      </c>
      <c r="N234" s="178">
        <v>43726</v>
      </c>
      <c r="O234" s="1"/>
      <c r="P234" s="1"/>
      <c r="Q234" s="1"/>
      <c r="R234" s="6" t="s">
        <v>748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127</v>
      </c>
      <c r="B235" s="199">
        <v>43017</v>
      </c>
      <c r="C235" s="199"/>
      <c r="D235" s="200" t="s">
        <v>184</v>
      </c>
      <c r="E235" s="201" t="s">
        <v>587</v>
      </c>
      <c r="F235" s="201">
        <v>141.5</v>
      </c>
      <c r="G235" s="201"/>
      <c r="H235" s="201">
        <v>183.5</v>
      </c>
      <c r="I235" s="203">
        <v>210</v>
      </c>
      <c r="J235" s="173" t="s">
        <v>742</v>
      </c>
      <c r="K235" s="174">
        <f t="shared" si="97"/>
        <v>42</v>
      </c>
      <c r="L235" s="175">
        <f t="shared" si="98"/>
        <v>0.29681978798586572</v>
      </c>
      <c r="M235" s="170" t="s">
        <v>557</v>
      </c>
      <c r="N235" s="176">
        <v>43042</v>
      </c>
      <c r="O235" s="1"/>
      <c r="P235" s="1"/>
      <c r="Q235" s="1"/>
      <c r="R235" s="6" t="s">
        <v>748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1">
        <v>128</v>
      </c>
      <c r="B236" s="212">
        <v>43074</v>
      </c>
      <c r="C236" s="212"/>
      <c r="D236" s="213" t="s">
        <v>749</v>
      </c>
      <c r="E236" s="214" t="s">
        <v>587</v>
      </c>
      <c r="F236" s="209">
        <v>172</v>
      </c>
      <c r="G236" s="214"/>
      <c r="H236" s="214">
        <v>155.25</v>
      </c>
      <c r="I236" s="215">
        <v>230</v>
      </c>
      <c r="J236" s="183" t="s">
        <v>750</v>
      </c>
      <c r="K236" s="184">
        <f t="shared" si="97"/>
        <v>-16.75</v>
      </c>
      <c r="L236" s="185">
        <f t="shared" si="98"/>
        <v>-9.7383720930232565E-2</v>
      </c>
      <c r="M236" s="181" t="s">
        <v>569</v>
      </c>
      <c r="N236" s="178">
        <v>43787</v>
      </c>
      <c r="O236" s="1"/>
      <c r="P236" s="1"/>
      <c r="Q236" s="1"/>
      <c r="R236" s="6" t="s">
        <v>748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129</v>
      </c>
      <c r="B237" s="199">
        <v>43398</v>
      </c>
      <c r="C237" s="199"/>
      <c r="D237" s="200" t="s">
        <v>107</v>
      </c>
      <c r="E237" s="201" t="s">
        <v>587</v>
      </c>
      <c r="F237" s="201">
        <v>698.5</v>
      </c>
      <c r="G237" s="201"/>
      <c r="H237" s="201">
        <v>890</v>
      </c>
      <c r="I237" s="203">
        <v>890</v>
      </c>
      <c r="J237" s="173" t="s">
        <v>818</v>
      </c>
      <c r="K237" s="174">
        <f t="shared" si="97"/>
        <v>191.5</v>
      </c>
      <c r="L237" s="175">
        <f t="shared" si="98"/>
        <v>0.27415891195418757</v>
      </c>
      <c r="M237" s="170" t="s">
        <v>557</v>
      </c>
      <c r="N237" s="176">
        <v>44328</v>
      </c>
      <c r="O237" s="1"/>
      <c r="P237" s="1"/>
      <c r="Q237" s="1"/>
      <c r="R237" s="6" t="s">
        <v>744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130</v>
      </c>
      <c r="B238" s="199">
        <v>42877</v>
      </c>
      <c r="C238" s="199"/>
      <c r="D238" s="200" t="s">
        <v>365</v>
      </c>
      <c r="E238" s="201" t="s">
        <v>587</v>
      </c>
      <c r="F238" s="201">
        <v>127.6</v>
      </c>
      <c r="G238" s="201"/>
      <c r="H238" s="201">
        <v>138</v>
      </c>
      <c r="I238" s="203">
        <v>190</v>
      </c>
      <c r="J238" s="173" t="s">
        <v>751</v>
      </c>
      <c r="K238" s="174">
        <f t="shared" si="97"/>
        <v>10.400000000000006</v>
      </c>
      <c r="L238" s="175">
        <f t="shared" si="98"/>
        <v>8.1504702194357417E-2</v>
      </c>
      <c r="M238" s="170" t="s">
        <v>557</v>
      </c>
      <c r="N238" s="176">
        <v>43774</v>
      </c>
      <c r="O238" s="1"/>
      <c r="P238" s="1"/>
      <c r="Q238" s="1"/>
      <c r="R238" s="6" t="s">
        <v>748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131</v>
      </c>
      <c r="B239" s="199">
        <v>43158</v>
      </c>
      <c r="C239" s="199"/>
      <c r="D239" s="200" t="s">
        <v>752</v>
      </c>
      <c r="E239" s="201" t="s">
        <v>587</v>
      </c>
      <c r="F239" s="201">
        <v>317</v>
      </c>
      <c r="G239" s="201"/>
      <c r="H239" s="201">
        <v>382.5</v>
      </c>
      <c r="I239" s="203">
        <v>398</v>
      </c>
      <c r="J239" s="173" t="s">
        <v>753</v>
      </c>
      <c r="K239" s="174">
        <f t="shared" si="97"/>
        <v>65.5</v>
      </c>
      <c r="L239" s="175">
        <f t="shared" si="98"/>
        <v>0.20662460567823343</v>
      </c>
      <c r="M239" s="170" t="s">
        <v>557</v>
      </c>
      <c r="N239" s="176">
        <v>44238</v>
      </c>
      <c r="O239" s="1"/>
      <c r="P239" s="1"/>
      <c r="Q239" s="1"/>
      <c r="R239" s="6" t="s">
        <v>748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1">
        <v>132</v>
      </c>
      <c r="B240" s="212">
        <v>43164</v>
      </c>
      <c r="C240" s="212"/>
      <c r="D240" s="213" t="s">
        <v>144</v>
      </c>
      <c r="E240" s="214" t="s">
        <v>587</v>
      </c>
      <c r="F240" s="209">
        <f>510-14.4</f>
        <v>495.6</v>
      </c>
      <c r="G240" s="214"/>
      <c r="H240" s="214">
        <v>350</v>
      </c>
      <c r="I240" s="215">
        <v>672</v>
      </c>
      <c r="J240" s="183" t="s">
        <v>754</v>
      </c>
      <c r="K240" s="184">
        <f t="shared" si="97"/>
        <v>-145.60000000000002</v>
      </c>
      <c r="L240" s="185">
        <f t="shared" si="98"/>
        <v>-0.29378531073446329</v>
      </c>
      <c r="M240" s="181" t="s">
        <v>569</v>
      </c>
      <c r="N240" s="178">
        <v>43887</v>
      </c>
      <c r="O240" s="1"/>
      <c r="P240" s="1"/>
      <c r="Q240" s="1"/>
      <c r="R240" s="6" t="s">
        <v>744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1">
        <v>133</v>
      </c>
      <c r="B241" s="212">
        <v>43237</v>
      </c>
      <c r="C241" s="212"/>
      <c r="D241" s="213" t="s">
        <v>450</v>
      </c>
      <c r="E241" s="214" t="s">
        <v>587</v>
      </c>
      <c r="F241" s="209">
        <v>230.3</v>
      </c>
      <c r="G241" s="214"/>
      <c r="H241" s="214">
        <v>102.5</v>
      </c>
      <c r="I241" s="215">
        <v>348</v>
      </c>
      <c r="J241" s="183" t="s">
        <v>755</v>
      </c>
      <c r="K241" s="184">
        <f t="shared" si="97"/>
        <v>-127.80000000000001</v>
      </c>
      <c r="L241" s="185">
        <f t="shared" si="98"/>
        <v>-0.55492835432045162</v>
      </c>
      <c r="M241" s="181" t="s">
        <v>569</v>
      </c>
      <c r="N241" s="178">
        <v>43896</v>
      </c>
      <c r="O241" s="1"/>
      <c r="P241" s="1"/>
      <c r="Q241" s="1"/>
      <c r="R241" s="6" t="s">
        <v>744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134</v>
      </c>
      <c r="B242" s="199">
        <v>43258</v>
      </c>
      <c r="C242" s="199"/>
      <c r="D242" s="200" t="s">
        <v>420</v>
      </c>
      <c r="E242" s="201" t="s">
        <v>587</v>
      </c>
      <c r="F242" s="201">
        <f>342.5-5.1</f>
        <v>337.4</v>
      </c>
      <c r="G242" s="201"/>
      <c r="H242" s="201">
        <v>412.5</v>
      </c>
      <c r="I242" s="203">
        <v>439</v>
      </c>
      <c r="J242" s="173" t="s">
        <v>756</v>
      </c>
      <c r="K242" s="174">
        <f t="shared" si="97"/>
        <v>75.100000000000023</v>
      </c>
      <c r="L242" s="175">
        <f t="shared" si="98"/>
        <v>0.22258446947243635</v>
      </c>
      <c r="M242" s="170" t="s">
        <v>557</v>
      </c>
      <c r="N242" s="176">
        <v>44230</v>
      </c>
      <c r="O242" s="1"/>
      <c r="P242" s="1"/>
      <c r="Q242" s="1"/>
      <c r="R242" s="6" t="s">
        <v>748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135</v>
      </c>
      <c r="B243" s="191">
        <v>43285</v>
      </c>
      <c r="C243" s="191"/>
      <c r="D243" s="192" t="s">
        <v>55</v>
      </c>
      <c r="E243" s="193" t="s">
        <v>587</v>
      </c>
      <c r="F243" s="193">
        <f>127.5-5.53</f>
        <v>121.97</v>
      </c>
      <c r="G243" s="194"/>
      <c r="H243" s="194">
        <v>122.5</v>
      </c>
      <c r="I243" s="194">
        <v>170</v>
      </c>
      <c r="J243" s="195" t="s">
        <v>785</v>
      </c>
      <c r="K243" s="196">
        <f t="shared" si="97"/>
        <v>0.53000000000000114</v>
      </c>
      <c r="L243" s="197">
        <f t="shared" si="98"/>
        <v>4.3453308190538747E-3</v>
      </c>
      <c r="M243" s="193" t="s">
        <v>678</v>
      </c>
      <c r="N243" s="191">
        <v>44431</v>
      </c>
      <c r="O243" s="1"/>
      <c r="P243" s="1"/>
      <c r="Q243" s="1"/>
      <c r="R243" s="6" t="s">
        <v>744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1">
        <v>136</v>
      </c>
      <c r="B244" s="212">
        <v>43294</v>
      </c>
      <c r="C244" s="212"/>
      <c r="D244" s="213" t="s">
        <v>356</v>
      </c>
      <c r="E244" s="214" t="s">
        <v>587</v>
      </c>
      <c r="F244" s="209">
        <v>46.5</v>
      </c>
      <c r="G244" s="214"/>
      <c r="H244" s="214">
        <v>17</v>
      </c>
      <c r="I244" s="215">
        <v>59</v>
      </c>
      <c r="J244" s="183" t="s">
        <v>757</v>
      </c>
      <c r="K244" s="184">
        <f t="shared" ref="K244:K252" si="99">H244-F244</f>
        <v>-29.5</v>
      </c>
      <c r="L244" s="185">
        <f t="shared" ref="L244:L252" si="100">K244/F244</f>
        <v>-0.63440860215053763</v>
      </c>
      <c r="M244" s="181" t="s">
        <v>569</v>
      </c>
      <c r="N244" s="178">
        <v>43887</v>
      </c>
      <c r="O244" s="1"/>
      <c r="P244" s="1"/>
      <c r="Q244" s="1"/>
      <c r="R244" s="6" t="s">
        <v>744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137</v>
      </c>
      <c r="B245" s="199">
        <v>43396</v>
      </c>
      <c r="C245" s="199"/>
      <c r="D245" s="200" t="s">
        <v>405</v>
      </c>
      <c r="E245" s="201" t="s">
        <v>587</v>
      </c>
      <c r="F245" s="201">
        <v>156.5</v>
      </c>
      <c r="G245" s="201"/>
      <c r="H245" s="201">
        <v>207.5</v>
      </c>
      <c r="I245" s="203">
        <v>191</v>
      </c>
      <c r="J245" s="173" t="s">
        <v>645</v>
      </c>
      <c r="K245" s="174">
        <f t="shared" si="99"/>
        <v>51</v>
      </c>
      <c r="L245" s="175">
        <f t="shared" si="100"/>
        <v>0.32587859424920129</v>
      </c>
      <c r="M245" s="170" t="s">
        <v>557</v>
      </c>
      <c r="N245" s="176">
        <v>44369</v>
      </c>
      <c r="O245" s="1"/>
      <c r="P245" s="1"/>
      <c r="Q245" s="1"/>
      <c r="R245" s="6" t="s">
        <v>744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138</v>
      </c>
      <c r="B246" s="199">
        <v>43439</v>
      </c>
      <c r="C246" s="199"/>
      <c r="D246" s="200" t="s">
        <v>319</v>
      </c>
      <c r="E246" s="201" t="s">
        <v>587</v>
      </c>
      <c r="F246" s="201">
        <v>259.5</v>
      </c>
      <c r="G246" s="201"/>
      <c r="H246" s="201">
        <v>320</v>
      </c>
      <c r="I246" s="203">
        <v>320</v>
      </c>
      <c r="J246" s="173" t="s">
        <v>645</v>
      </c>
      <c r="K246" s="174">
        <f t="shared" si="99"/>
        <v>60.5</v>
      </c>
      <c r="L246" s="175">
        <f t="shared" si="100"/>
        <v>0.23314065510597304</v>
      </c>
      <c r="M246" s="170" t="s">
        <v>557</v>
      </c>
      <c r="N246" s="176">
        <v>44323</v>
      </c>
      <c r="O246" s="1"/>
      <c r="P246" s="1"/>
      <c r="Q246" s="1"/>
      <c r="R246" s="6" t="s">
        <v>744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1">
        <v>139</v>
      </c>
      <c r="B247" s="212">
        <v>43439</v>
      </c>
      <c r="C247" s="212"/>
      <c r="D247" s="213" t="s">
        <v>758</v>
      </c>
      <c r="E247" s="214" t="s">
        <v>587</v>
      </c>
      <c r="F247" s="214">
        <v>715</v>
      </c>
      <c r="G247" s="214"/>
      <c r="H247" s="214">
        <v>445</v>
      </c>
      <c r="I247" s="215">
        <v>840</v>
      </c>
      <c r="J247" s="183" t="s">
        <v>759</v>
      </c>
      <c r="K247" s="184">
        <f t="shared" si="99"/>
        <v>-270</v>
      </c>
      <c r="L247" s="185">
        <f t="shared" si="100"/>
        <v>-0.3776223776223776</v>
      </c>
      <c r="M247" s="181" t="s">
        <v>569</v>
      </c>
      <c r="N247" s="178">
        <v>43800</v>
      </c>
      <c r="O247" s="1"/>
      <c r="P247" s="1"/>
      <c r="Q247" s="1"/>
      <c r="R247" s="6" t="s">
        <v>744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140</v>
      </c>
      <c r="B248" s="199">
        <v>43469</v>
      </c>
      <c r="C248" s="199"/>
      <c r="D248" s="200" t="s">
        <v>157</v>
      </c>
      <c r="E248" s="201" t="s">
        <v>587</v>
      </c>
      <c r="F248" s="201">
        <v>875</v>
      </c>
      <c r="G248" s="201"/>
      <c r="H248" s="201">
        <v>1165</v>
      </c>
      <c r="I248" s="203">
        <v>1185</v>
      </c>
      <c r="J248" s="173" t="s">
        <v>760</v>
      </c>
      <c r="K248" s="174">
        <f t="shared" si="99"/>
        <v>290</v>
      </c>
      <c r="L248" s="175">
        <f t="shared" si="100"/>
        <v>0.33142857142857141</v>
      </c>
      <c r="M248" s="170" t="s">
        <v>557</v>
      </c>
      <c r="N248" s="176">
        <v>43847</v>
      </c>
      <c r="O248" s="1"/>
      <c r="P248" s="1"/>
      <c r="Q248" s="1"/>
      <c r="R248" s="6" t="s">
        <v>744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141</v>
      </c>
      <c r="B249" s="199">
        <v>43559</v>
      </c>
      <c r="C249" s="199"/>
      <c r="D249" s="200" t="s">
        <v>335</v>
      </c>
      <c r="E249" s="201" t="s">
        <v>587</v>
      </c>
      <c r="F249" s="201">
        <f>387-14.63</f>
        <v>372.37</v>
      </c>
      <c r="G249" s="201"/>
      <c r="H249" s="201">
        <v>490</v>
      </c>
      <c r="I249" s="203">
        <v>490</v>
      </c>
      <c r="J249" s="173" t="s">
        <v>645</v>
      </c>
      <c r="K249" s="174">
        <f t="shared" si="99"/>
        <v>117.63</v>
      </c>
      <c r="L249" s="175">
        <f t="shared" si="100"/>
        <v>0.31589548030185027</v>
      </c>
      <c r="M249" s="170" t="s">
        <v>557</v>
      </c>
      <c r="N249" s="176">
        <v>43850</v>
      </c>
      <c r="O249" s="1"/>
      <c r="P249" s="1"/>
      <c r="Q249" s="1"/>
      <c r="R249" s="6" t="s">
        <v>744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1">
        <v>142</v>
      </c>
      <c r="B250" s="212">
        <v>43578</v>
      </c>
      <c r="C250" s="212"/>
      <c r="D250" s="213" t="s">
        <v>761</v>
      </c>
      <c r="E250" s="214" t="s">
        <v>559</v>
      </c>
      <c r="F250" s="214">
        <v>220</v>
      </c>
      <c r="G250" s="214"/>
      <c r="H250" s="214">
        <v>127.5</v>
      </c>
      <c r="I250" s="215">
        <v>284</v>
      </c>
      <c r="J250" s="183" t="s">
        <v>762</v>
      </c>
      <c r="K250" s="184">
        <f t="shared" si="99"/>
        <v>-92.5</v>
      </c>
      <c r="L250" s="185">
        <f t="shared" si="100"/>
        <v>-0.42045454545454547</v>
      </c>
      <c r="M250" s="181" t="s">
        <v>569</v>
      </c>
      <c r="N250" s="178">
        <v>43896</v>
      </c>
      <c r="O250" s="1"/>
      <c r="P250" s="1"/>
      <c r="Q250" s="1"/>
      <c r="R250" s="6" t="s">
        <v>744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143</v>
      </c>
      <c r="B251" s="199">
        <v>43622</v>
      </c>
      <c r="C251" s="199"/>
      <c r="D251" s="200" t="s">
        <v>459</v>
      </c>
      <c r="E251" s="201" t="s">
        <v>559</v>
      </c>
      <c r="F251" s="201">
        <v>332.8</v>
      </c>
      <c r="G251" s="201"/>
      <c r="H251" s="201">
        <v>405</v>
      </c>
      <c r="I251" s="203">
        <v>419</v>
      </c>
      <c r="J251" s="173" t="s">
        <v>763</v>
      </c>
      <c r="K251" s="174">
        <f t="shared" si="99"/>
        <v>72.199999999999989</v>
      </c>
      <c r="L251" s="175">
        <f t="shared" si="100"/>
        <v>0.21694711538461534</v>
      </c>
      <c r="M251" s="170" t="s">
        <v>557</v>
      </c>
      <c r="N251" s="176">
        <v>43860</v>
      </c>
      <c r="O251" s="1"/>
      <c r="P251" s="1"/>
      <c r="Q251" s="1"/>
      <c r="R251" s="6" t="s">
        <v>748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144</v>
      </c>
      <c r="B252" s="191">
        <v>43641</v>
      </c>
      <c r="C252" s="191"/>
      <c r="D252" s="192" t="s">
        <v>150</v>
      </c>
      <c r="E252" s="193" t="s">
        <v>587</v>
      </c>
      <c r="F252" s="193">
        <v>386</v>
      </c>
      <c r="G252" s="194"/>
      <c r="H252" s="194">
        <v>395</v>
      </c>
      <c r="I252" s="194">
        <v>452</v>
      </c>
      <c r="J252" s="195" t="s">
        <v>764</v>
      </c>
      <c r="K252" s="196">
        <f t="shared" si="99"/>
        <v>9</v>
      </c>
      <c r="L252" s="197">
        <f t="shared" si="100"/>
        <v>2.3316062176165803E-2</v>
      </c>
      <c r="M252" s="193" t="s">
        <v>678</v>
      </c>
      <c r="N252" s="191">
        <v>43868</v>
      </c>
      <c r="O252" s="1"/>
      <c r="P252" s="1"/>
      <c r="Q252" s="1"/>
      <c r="R252" s="6" t="s">
        <v>748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145</v>
      </c>
      <c r="B253" s="191">
        <v>43707</v>
      </c>
      <c r="C253" s="191"/>
      <c r="D253" s="192" t="s">
        <v>130</v>
      </c>
      <c r="E253" s="193" t="s">
        <v>587</v>
      </c>
      <c r="F253" s="193">
        <v>137.5</v>
      </c>
      <c r="G253" s="194"/>
      <c r="H253" s="194">
        <v>138.5</v>
      </c>
      <c r="I253" s="194">
        <v>190</v>
      </c>
      <c r="J253" s="195" t="s">
        <v>784</v>
      </c>
      <c r="K253" s="196">
        <f>H253-F253</f>
        <v>1</v>
      </c>
      <c r="L253" s="197">
        <f>K253/F253</f>
        <v>7.2727272727272727E-3</v>
      </c>
      <c r="M253" s="193" t="s">
        <v>678</v>
      </c>
      <c r="N253" s="191">
        <v>44432</v>
      </c>
      <c r="O253" s="1"/>
      <c r="P253" s="1"/>
      <c r="Q253" s="1"/>
      <c r="R253" s="6" t="s">
        <v>744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146</v>
      </c>
      <c r="B254" s="199">
        <v>43731</v>
      </c>
      <c r="C254" s="199"/>
      <c r="D254" s="200" t="s">
        <v>413</v>
      </c>
      <c r="E254" s="201" t="s">
        <v>587</v>
      </c>
      <c r="F254" s="201">
        <v>235</v>
      </c>
      <c r="G254" s="201"/>
      <c r="H254" s="201">
        <v>295</v>
      </c>
      <c r="I254" s="203">
        <v>296</v>
      </c>
      <c r="J254" s="173" t="s">
        <v>765</v>
      </c>
      <c r="K254" s="174">
        <f t="shared" ref="K254:K260" si="101">H254-F254</f>
        <v>60</v>
      </c>
      <c r="L254" s="175">
        <f t="shared" ref="L254:L260" si="102">K254/F254</f>
        <v>0.25531914893617019</v>
      </c>
      <c r="M254" s="170" t="s">
        <v>557</v>
      </c>
      <c r="N254" s="176">
        <v>43844</v>
      </c>
      <c r="O254" s="1"/>
      <c r="P254" s="1"/>
      <c r="Q254" s="1"/>
      <c r="R254" s="6" t="s">
        <v>748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147</v>
      </c>
      <c r="B255" s="199">
        <v>43752</v>
      </c>
      <c r="C255" s="199"/>
      <c r="D255" s="200" t="s">
        <v>766</v>
      </c>
      <c r="E255" s="201" t="s">
        <v>587</v>
      </c>
      <c r="F255" s="201">
        <v>277.5</v>
      </c>
      <c r="G255" s="201"/>
      <c r="H255" s="201">
        <v>333</v>
      </c>
      <c r="I255" s="203">
        <v>333</v>
      </c>
      <c r="J255" s="173" t="s">
        <v>767</v>
      </c>
      <c r="K255" s="174">
        <f t="shared" si="101"/>
        <v>55.5</v>
      </c>
      <c r="L255" s="175">
        <f t="shared" si="102"/>
        <v>0.2</v>
      </c>
      <c r="M255" s="170" t="s">
        <v>557</v>
      </c>
      <c r="N255" s="176">
        <v>43846</v>
      </c>
      <c r="O255" s="1"/>
      <c r="P255" s="1"/>
      <c r="Q255" s="1"/>
      <c r="R255" s="6" t="s">
        <v>744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148</v>
      </c>
      <c r="B256" s="199">
        <v>43752</v>
      </c>
      <c r="C256" s="199"/>
      <c r="D256" s="200" t="s">
        <v>768</v>
      </c>
      <c r="E256" s="201" t="s">
        <v>587</v>
      </c>
      <c r="F256" s="201">
        <v>930</v>
      </c>
      <c r="G256" s="201"/>
      <c r="H256" s="201">
        <v>1165</v>
      </c>
      <c r="I256" s="203">
        <v>1200</v>
      </c>
      <c r="J256" s="173" t="s">
        <v>769</v>
      </c>
      <c r="K256" s="174">
        <f t="shared" si="101"/>
        <v>235</v>
      </c>
      <c r="L256" s="175">
        <f t="shared" si="102"/>
        <v>0.25268817204301075</v>
      </c>
      <c r="M256" s="170" t="s">
        <v>557</v>
      </c>
      <c r="N256" s="176">
        <v>43847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149</v>
      </c>
      <c r="B257" s="199">
        <v>43753</v>
      </c>
      <c r="C257" s="199"/>
      <c r="D257" s="200" t="s">
        <v>770</v>
      </c>
      <c r="E257" s="201" t="s">
        <v>587</v>
      </c>
      <c r="F257" s="171">
        <v>111</v>
      </c>
      <c r="G257" s="201"/>
      <c r="H257" s="201">
        <v>141</v>
      </c>
      <c r="I257" s="203">
        <v>141</v>
      </c>
      <c r="J257" s="173" t="s">
        <v>572</v>
      </c>
      <c r="K257" s="174">
        <f t="shared" si="101"/>
        <v>30</v>
      </c>
      <c r="L257" s="175">
        <f t="shared" si="102"/>
        <v>0.27027027027027029</v>
      </c>
      <c r="M257" s="170" t="s">
        <v>557</v>
      </c>
      <c r="N257" s="176">
        <v>44328</v>
      </c>
      <c r="O257" s="1"/>
      <c r="P257" s="1"/>
      <c r="Q257" s="1"/>
      <c r="R257" s="6" t="s">
        <v>748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150</v>
      </c>
      <c r="B258" s="199">
        <v>43753</v>
      </c>
      <c r="C258" s="199"/>
      <c r="D258" s="200" t="s">
        <v>771</v>
      </c>
      <c r="E258" s="201" t="s">
        <v>587</v>
      </c>
      <c r="F258" s="171">
        <v>296</v>
      </c>
      <c r="G258" s="201"/>
      <c r="H258" s="201">
        <v>370</v>
      </c>
      <c r="I258" s="203">
        <v>370</v>
      </c>
      <c r="J258" s="173" t="s">
        <v>645</v>
      </c>
      <c r="K258" s="174">
        <f t="shared" si="101"/>
        <v>74</v>
      </c>
      <c r="L258" s="175">
        <f t="shared" si="102"/>
        <v>0.25</v>
      </c>
      <c r="M258" s="170" t="s">
        <v>557</v>
      </c>
      <c r="N258" s="176">
        <v>43853</v>
      </c>
      <c r="O258" s="1"/>
      <c r="P258" s="1"/>
      <c r="Q258" s="1"/>
      <c r="R258" s="6" t="s">
        <v>748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151</v>
      </c>
      <c r="B259" s="199">
        <v>43754</v>
      </c>
      <c r="C259" s="199"/>
      <c r="D259" s="200" t="s">
        <v>772</v>
      </c>
      <c r="E259" s="201" t="s">
        <v>587</v>
      </c>
      <c r="F259" s="171">
        <v>300</v>
      </c>
      <c r="G259" s="201"/>
      <c r="H259" s="201">
        <v>382.5</v>
      </c>
      <c r="I259" s="203">
        <v>344</v>
      </c>
      <c r="J259" s="173" t="s">
        <v>822</v>
      </c>
      <c r="K259" s="174">
        <f t="shared" si="101"/>
        <v>82.5</v>
      </c>
      <c r="L259" s="175">
        <f t="shared" si="102"/>
        <v>0.27500000000000002</v>
      </c>
      <c r="M259" s="170" t="s">
        <v>557</v>
      </c>
      <c r="N259" s="176">
        <v>44238</v>
      </c>
      <c r="O259" s="1"/>
      <c r="P259" s="1"/>
      <c r="Q259" s="1"/>
      <c r="R259" s="6" t="s">
        <v>748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152</v>
      </c>
      <c r="B260" s="199">
        <v>43832</v>
      </c>
      <c r="C260" s="199"/>
      <c r="D260" s="200" t="s">
        <v>773</v>
      </c>
      <c r="E260" s="201" t="s">
        <v>587</v>
      </c>
      <c r="F260" s="171">
        <v>495</v>
      </c>
      <c r="G260" s="201"/>
      <c r="H260" s="201">
        <v>595</v>
      </c>
      <c r="I260" s="203">
        <v>590</v>
      </c>
      <c r="J260" s="173" t="s">
        <v>821</v>
      </c>
      <c r="K260" s="174">
        <f t="shared" si="101"/>
        <v>100</v>
      </c>
      <c r="L260" s="175">
        <f t="shared" si="102"/>
        <v>0.20202020202020202</v>
      </c>
      <c r="M260" s="170" t="s">
        <v>557</v>
      </c>
      <c r="N260" s="176">
        <v>44589</v>
      </c>
      <c r="O260" s="1"/>
      <c r="P260" s="1"/>
      <c r="Q260" s="1"/>
      <c r="R260" s="6" t="s">
        <v>748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153</v>
      </c>
      <c r="B261" s="199">
        <v>43966</v>
      </c>
      <c r="C261" s="199"/>
      <c r="D261" s="200" t="s">
        <v>71</v>
      </c>
      <c r="E261" s="201" t="s">
        <v>587</v>
      </c>
      <c r="F261" s="171">
        <v>67.5</v>
      </c>
      <c r="G261" s="201"/>
      <c r="H261" s="201">
        <v>86</v>
      </c>
      <c r="I261" s="203">
        <v>86</v>
      </c>
      <c r="J261" s="173" t="s">
        <v>774</v>
      </c>
      <c r="K261" s="174">
        <f t="shared" ref="K261:K268" si="103">H261-F261</f>
        <v>18.5</v>
      </c>
      <c r="L261" s="175">
        <f t="shared" ref="L261:L268" si="104">K261/F261</f>
        <v>0.27407407407407408</v>
      </c>
      <c r="M261" s="170" t="s">
        <v>557</v>
      </c>
      <c r="N261" s="176">
        <v>44008</v>
      </c>
      <c r="O261" s="1"/>
      <c r="P261" s="1"/>
      <c r="Q261" s="1"/>
      <c r="R261" s="6" t="s">
        <v>748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154</v>
      </c>
      <c r="B262" s="199">
        <v>44035</v>
      </c>
      <c r="C262" s="199"/>
      <c r="D262" s="200" t="s">
        <v>458</v>
      </c>
      <c r="E262" s="201" t="s">
        <v>587</v>
      </c>
      <c r="F262" s="171">
        <v>231</v>
      </c>
      <c r="G262" s="201"/>
      <c r="H262" s="201">
        <v>281</v>
      </c>
      <c r="I262" s="203">
        <v>281</v>
      </c>
      <c r="J262" s="173" t="s">
        <v>645</v>
      </c>
      <c r="K262" s="174">
        <f t="shared" si="103"/>
        <v>50</v>
      </c>
      <c r="L262" s="175">
        <f t="shared" si="104"/>
        <v>0.21645021645021645</v>
      </c>
      <c r="M262" s="170" t="s">
        <v>557</v>
      </c>
      <c r="N262" s="176">
        <v>44358</v>
      </c>
      <c r="O262" s="1"/>
      <c r="P262" s="1"/>
      <c r="Q262" s="1"/>
      <c r="R262" s="6" t="s">
        <v>748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155</v>
      </c>
      <c r="B263" s="199">
        <v>44092</v>
      </c>
      <c r="C263" s="199"/>
      <c r="D263" s="200" t="s">
        <v>395</v>
      </c>
      <c r="E263" s="201" t="s">
        <v>587</v>
      </c>
      <c r="F263" s="201">
        <v>206</v>
      </c>
      <c r="G263" s="201"/>
      <c r="H263" s="201">
        <v>248</v>
      </c>
      <c r="I263" s="203">
        <v>248</v>
      </c>
      <c r="J263" s="173" t="s">
        <v>645</v>
      </c>
      <c r="K263" s="174">
        <f t="shared" si="103"/>
        <v>42</v>
      </c>
      <c r="L263" s="175">
        <f t="shared" si="104"/>
        <v>0.20388349514563106</v>
      </c>
      <c r="M263" s="170" t="s">
        <v>557</v>
      </c>
      <c r="N263" s="176">
        <v>44214</v>
      </c>
      <c r="O263" s="1"/>
      <c r="P263" s="1"/>
      <c r="Q263" s="1"/>
      <c r="R263" s="6" t="s">
        <v>748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156</v>
      </c>
      <c r="B264" s="199">
        <v>44140</v>
      </c>
      <c r="C264" s="199"/>
      <c r="D264" s="200" t="s">
        <v>395</v>
      </c>
      <c r="E264" s="201" t="s">
        <v>587</v>
      </c>
      <c r="F264" s="201">
        <v>182.5</v>
      </c>
      <c r="G264" s="201"/>
      <c r="H264" s="201">
        <v>248</v>
      </c>
      <c r="I264" s="203">
        <v>248</v>
      </c>
      <c r="J264" s="173" t="s">
        <v>645</v>
      </c>
      <c r="K264" s="174">
        <f t="shared" si="103"/>
        <v>65.5</v>
      </c>
      <c r="L264" s="175">
        <f t="shared" si="104"/>
        <v>0.35890410958904112</v>
      </c>
      <c r="M264" s="170" t="s">
        <v>557</v>
      </c>
      <c r="N264" s="176">
        <v>44214</v>
      </c>
      <c r="O264" s="1"/>
      <c r="P264" s="1"/>
      <c r="Q264" s="1"/>
      <c r="R264" s="6" t="s">
        <v>748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157</v>
      </c>
      <c r="B265" s="199">
        <v>44140</v>
      </c>
      <c r="C265" s="199"/>
      <c r="D265" s="200" t="s">
        <v>319</v>
      </c>
      <c r="E265" s="201" t="s">
        <v>587</v>
      </c>
      <c r="F265" s="201">
        <v>247.5</v>
      </c>
      <c r="G265" s="201"/>
      <c r="H265" s="201">
        <v>320</v>
      </c>
      <c r="I265" s="203">
        <v>320</v>
      </c>
      <c r="J265" s="173" t="s">
        <v>645</v>
      </c>
      <c r="K265" s="174">
        <f t="shared" si="103"/>
        <v>72.5</v>
      </c>
      <c r="L265" s="175">
        <f t="shared" si="104"/>
        <v>0.29292929292929293</v>
      </c>
      <c r="M265" s="170" t="s">
        <v>557</v>
      </c>
      <c r="N265" s="176">
        <v>44323</v>
      </c>
      <c r="O265" s="1"/>
      <c r="P265" s="1"/>
      <c r="Q265" s="1"/>
      <c r="R265" s="6" t="s">
        <v>748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158</v>
      </c>
      <c r="B266" s="199">
        <v>44140</v>
      </c>
      <c r="C266" s="199"/>
      <c r="D266" s="200" t="s">
        <v>270</v>
      </c>
      <c r="E266" s="201" t="s">
        <v>587</v>
      </c>
      <c r="F266" s="171">
        <v>925</v>
      </c>
      <c r="G266" s="201"/>
      <c r="H266" s="201">
        <v>1095</v>
      </c>
      <c r="I266" s="203">
        <v>1093</v>
      </c>
      <c r="J266" s="173" t="s">
        <v>775</v>
      </c>
      <c r="K266" s="174">
        <f t="shared" si="103"/>
        <v>170</v>
      </c>
      <c r="L266" s="175">
        <f t="shared" si="104"/>
        <v>0.18378378378378379</v>
      </c>
      <c r="M266" s="170" t="s">
        <v>557</v>
      </c>
      <c r="N266" s="176">
        <v>44201</v>
      </c>
      <c r="O266" s="1"/>
      <c r="P266" s="1"/>
      <c r="Q266" s="1"/>
      <c r="R266" s="6" t="s">
        <v>748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159</v>
      </c>
      <c r="B267" s="199">
        <v>44140</v>
      </c>
      <c r="C267" s="199"/>
      <c r="D267" s="200" t="s">
        <v>335</v>
      </c>
      <c r="E267" s="201" t="s">
        <v>587</v>
      </c>
      <c r="F267" s="171">
        <v>332.5</v>
      </c>
      <c r="G267" s="201"/>
      <c r="H267" s="201">
        <v>393</v>
      </c>
      <c r="I267" s="203">
        <v>406</v>
      </c>
      <c r="J267" s="173" t="s">
        <v>776</v>
      </c>
      <c r="K267" s="174">
        <f t="shared" si="103"/>
        <v>60.5</v>
      </c>
      <c r="L267" s="175">
        <f t="shared" si="104"/>
        <v>0.18195488721804512</v>
      </c>
      <c r="M267" s="170" t="s">
        <v>557</v>
      </c>
      <c r="N267" s="176">
        <v>44256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160</v>
      </c>
      <c r="B268" s="199">
        <v>44141</v>
      </c>
      <c r="C268" s="199"/>
      <c r="D268" s="200" t="s">
        <v>458</v>
      </c>
      <c r="E268" s="201" t="s">
        <v>587</v>
      </c>
      <c r="F268" s="171">
        <v>231</v>
      </c>
      <c r="G268" s="201"/>
      <c r="H268" s="201">
        <v>281</v>
      </c>
      <c r="I268" s="203">
        <v>281</v>
      </c>
      <c r="J268" s="173" t="s">
        <v>645</v>
      </c>
      <c r="K268" s="174">
        <f t="shared" si="103"/>
        <v>50</v>
      </c>
      <c r="L268" s="175">
        <f t="shared" si="104"/>
        <v>0.21645021645021645</v>
      </c>
      <c r="M268" s="170" t="s">
        <v>557</v>
      </c>
      <c r="N268" s="176">
        <v>44358</v>
      </c>
      <c r="O268" s="1"/>
      <c r="P268" s="1"/>
      <c r="Q268" s="1"/>
      <c r="R268" s="6" t="s">
        <v>748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4">
        <v>161</v>
      </c>
      <c r="B269" s="217">
        <v>44187</v>
      </c>
      <c r="C269" s="217"/>
      <c r="D269" s="218" t="s">
        <v>433</v>
      </c>
      <c r="E269" s="53" t="s">
        <v>587</v>
      </c>
      <c r="F269" s="219" t="s">
        <v>777</v>
      </c>
      <c r="G269" s="53"/>
      <c r="H269" s="53"/>
      <c r="I269" s="220">
        <v>239</v>
      </c>
      <c r="J269" s="216" t="s">
        <v>560</v>
      </c>
      <c r="K269" s="216"/>
      <c r="L269" s="221"/>
      <c r="M269" s="222"/>
      <c r="N269" s="223"/>
      <c r="O269" s="1"/>
      <c r="P269" s="1"/>
      <c r="Q269" s="1"/>
      <c r="R269" s="6" t="s">
        <v>748</v>
      </c>
    </row>
    <row r="270" spans="1:26" ht="12.75" customHeight="1">
      <c r="A270" s="198">
        <v>162</v>
      </c>
      <c r="B270" s="199">
        <v>44258</v>
      </c>
      <c r="C270" s="199"/>
      <c r="D270" s="200" t="s">
        <v>773</v>
      </c>
      <c r="E270" s="201" t="s">
        <v>587</v>
      </c>
      <c r="F270" s="171">
        <v>495</v>
      </c>
      <c r="G270" s="201"/>
      <c r="H270" s="201">
        <v>595</v>
      </c>
      <c r="I270" s="203">
        <v>590</v>
      </c>
      <c r="J270" s="173" t="s">
        <v>821</v>
      </c>
      <c r="K270" s="174">
        <f>H270-F270</f>
        <v>100</v>
      </c>
      <c r="L270" s="175">
        <f>K270/F270</f>
        <v>0.20202020202020202</v>
      </c>
      <c r="M270" s="170" t="s">
        <v>557</v>
      </c>
      <c r="N270" s="176">
        <v>44589</v>
      </c>
      <c r="O270" s="1"/>
      <c r="P270" s="1"/>
      <c r="R270" s="6" t="s">
        <v>748</v>
      </c>
    </row>
    <row r="271" spans="1:26" ht="12.75" customHeight="1">
      <c r="A271" s="198">
        <v>163</v>
      </c>
      <c r="B271" s="199">
        <v>44274</v>
      </c>
      <c r="C271" s="199"/>
      <c r="D271" s="200" t="s">
        <v>335</v>
      </c>
      <c r="E271" s="201" t="s">
        <v>587</v>
      </c>
      <c r="F271" s="171">
        <v>355</v>
      </c>
      <c r="G271" s="201"/>
      <c r="H271" s="201">
        <v>422.5</v>
      </c>
      <c r="I271" s="203">
        <v>420</v>
      </c>
      <c r="J271" s="173" t="s">
        <v>778</v>
      </c>
      <c r="K271" s="174">
        <f>H271-F271</f>
        <v>67.5</v>
      </c>
      <c r="L271" s="175">
        <f>K271/F271</f>
        <v>0.19014084507042253</v>
      </c>
      <c r="M271" s="170" t="s">
        <v>557</v>
      </c>
      <c r="N271" s="176">
        <v>44361</v>
      </c>
      <c r="O271" s="1"/>
      <c r="R271" s="225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164</v>
      </c>
      <c r="B272" s="199">
        <v>44295</v>
      </c>
      <c r="C272" s="199"/>
      <c r="D272" s="200" t="s">
        <v>779</v>
      </c>
      <c r="E272" s="201" t="s">
        <v>587</v>
      </c>
      <c r="F272" s="171">
        <v>555</v>
      </c>
      <c r="G272" s="201"/>
      <c r="H272" s="201">
        <v>663</v>
      </c>
      <c r="I272" s="203">
        <v>663</v>
      </c>
      <c r="J272" s="173" t="s">
        <v>780</v>
      </c>
      <c r="K272" s="174">
        <f>H272-F272</f>
        <v>108</v>
      </c>
      <c r="L272" s="175">
        <f>K272/F272</f>
        <v>0.19459459459459461</v>
      </c>
      <c r="M272" s="170" t="s">
        <v>557</v>
      </c>
      <c r="N272" s="176">
        <v>44321</v>
      </c>
      <c r="O272" s="1"/>
      <c r="P272" s="1"/>
      <c r="Q272" s="1"/>
      <c r="R272" s="225" t="s">
        <v>748</v>
      </c>
    </row>
    <row r="273" spans="1:18" ht="12.75" customHeight="1">
      <c r="A273" s="198">
        <v>165</v>
      </c>
      <c r="B273" s="199">
        <v>44308</v>
      </c>
      <c r="C273" s="199"/>
      <c r="D273" s="200" t="s">
        <v>365</v>
      </c>
      <c r="E273" s="201" t="s">
        <v>587</v>
      </c>
      <c r="F273" s="171">
        <v>126.5</v>
      </c>
      <c r="G273" s="201"/>
      <c r="H273" s="201">
        <v>155</v>
      </c>
      <c r="I273" s="203">
        <v>155</v>
      </c>
      <c r="J273" s="173" t="s">
        <v>645</v>
      </c>
      <c r="K273" s="174">
        <f>H273-F273</f>
        <v>28.5</v>
      </c>
      <c r="L273" s="175">
        <f>K273/F273</f>
        <v>0.22529644268774704</v>
      </c>
      <c r="M273" s="170" t="s">
        <v>557</v>
      </c>
      <c r="N273" s="176">
        <v>44362</v>
      </c>
      <c r="O273" s="1"/>
      <c r="R273" s="225" t="s">
        <v>748</v>
      </c>
    </row>
    <row r="274" spans="1:18" ht="12.75" customHeight="1">
      <c r="A274" s="255">
        <v>166</v>
      </c>
      <c r="B274" s="256">
        <v>44368</v>
      </c>
      <c r="C274" s="256"/>
      <c r="D274" s="257" t="s">
        <v>383</v>
      </c>
      <c r="E274" s="258" t="s">
        <v>587</v>
      </c>
      <c r="F274" s="259">
        <v>287.5</v>
      </c>
      <c r="G274" s="258"/>
      <c r="H274" s="258">
        <v>245</v>
      </c>
      <c r="I274" s="260">
        <v>344</v>
      </c>
      <c r="J274" s="183" t="s">
        <v>816</v>
      </c>
      <c r="K274" s="184">
        <f>H274-F274</f>
        <v>-42.5</v>
      </c>
      <c r="L274" s="185">
        <f>K274/F274</f>
        <v>-0.14782608695652175</v>
      </c>
      <c r="M274" s="181" t="s">
        <v>569</v>
      </c>
      <c r="N274" s="178">
        <v>44508</v>
      </c>
      <c r="O274" s="1"/>
      <c r="R274" s="225" t="s">
        <v>748</v>
      </c>
    </row>
    <row r="275" spans="1:18" ht="12.75" customHeight="1">
      <c r="A275" s="224">
        <v>167</v>
      </c>
      <c r="B275" s="217">
        <v>44368</v>
      </c>
      <c r="C275" s="217"/>
      <c r="D275" s="218" t="s">
        <v>458</v>
      </c>
      <c r="E275" s="53" t="s">
        <v>587</v>
      </c>
      <c r="F275" s="219" t="s">
        <v>781</v>
      </c>
      <c r="G275" s="53"/>
      <c r="H275" s="53"/>
      <c r="I275" s="220">
        <v>320</v>
      </c>
      <c r="J275" s="216" t="s">
        <v>560</v>
      </c>
      <c r="K275" s="224"/>
      <c r="L275" s="217"/>
      <c r="M275" s="217"/>
      <c r="N275" s="218"/>
      <c r="O275" s="41"/>
      <c r="R275" s="225" t="s">
        <v>748</v>
      </c>
    </row>
    <row r="276" spans="1:18" ht="12.75" customHeight="1">
      <c r="A276" s="198">
        <v>168</v>
      </c>
      <c r="B276" s="199">
        <v>44406</v>
      </c>
      <c r="C276" s="199"/>
      <c r="D276" s="200" t="s">
        <v>365</v>
      </c>
      <c r="E276" s="201" t="s">
        <v>587</v>
      </c>
      <c r="F276" s="171">
        <v>162.5</v>
      </c>
      <c r="G276" s="201"/>
      <c r="H276" s="201">
        <v>200</v>
      </c>
      <c r="I276" s="203">
        <v>200</v>
      </c>
      <c r="J276" s="173" t="s">
        <v>645</v>
      </c>
      <c r="K276" s="174">
        <f>H276-F276</f>
        <v>37.5</v>
      </c>
      <c r="L276" s="175">
        <f>K276/F276</f>
        <v>0.23076923076923078</v>
      </c>
      <c r="M276" s="170" t="s">
        <v>557</v>
      </c>
      <c r="N276" s="176">
        <v>44571</v>
      </c>
      <c r="O276" s="1"/>
      <c r="R276" s="225" t="s">
        <v>748</v>
      </c>
    </row>
    <row r="277" spans="1:18" ht="12.75" customHeight="1">
      <c r="A277" s="198">
        <v>169</v>
      </c>
      <c r="B277" s="199">
        <v>44462</v>
      </c>
      <c r="C277" s="199"/>
      <c r="D277" s="200" t="s">
        <v>786</v>
      </c>
      <c r="E277" s="201" t="s">
        <v>587</v>
      </c>
      <c r="F277" s="171">
        <v>1235</v>
      </c>
      <c r="G277" s="201"/>
      <c r="H277" s="201">
        <v>1505</v>
      </c>
      <c r="I277" s="203">
        <v>1500</v>
      </c>
      <c r="J277" s="173" t="s">
        <v>645</v>
      </c>
      <c r="K277" s="174">
        <f>H277-F277</f>
        <v>270</v>
      </c>
      <c r="L277" s="175">
        <f>K277/F277</f>
        <v>0.21862348178137653</v>
      </c>
      <c r="M277" s="170" t="s">
        <v>557</v>
      </c>
      <c r="N277" s="176">
        <v>44564</v>
      </c>
      <c r="O277" s="1"/>
      <c r="R277" s="225" t="s">
        <v>748</v>
      </c>
    </row>
    <row r="278" spans="1:18" ht="12.75" customHeight="1">
      <c r="A278" s="239">
        <v>170</v>
      </c>
      <c r="B278" s="240">
        <v>44480</v>
      </c>
      <c r="C278" s="240"/>
      <c r="D278" s="241" t="s">
        <v>788</v>
      </c>
      <c r="E278" s="242" t="s">
        <v>587</v>
      </c>
      <c r="F278" s="243" t="s">
        <v>793</v>
      </c>
      <c r="G278" s="242"/>
      <c r="H278" s="242"/>
      <c r="I278" s="242">
        <v>145</v>
      </c>
      <c r="J278" s="244" t="s">
        <v>560</v>
      </c>
      <c r="K278" s="239"/>
      <c r="L278" s="240"/>
      <c r="M278" s="240"/>
      <c r="N278" s="241"/>
      <c r="O278" s="41"/>
      <c r="R278" s="225" t="s">
        <v>748</v>
      </c>
    </row>
    <row r="279" spans="1:18" ht="12.75" customHeight="1">
      <c r="A279" s="245">
        <v>171</v>
      </c>
      <c r="B279" s="246">
        <v>44481</v>
      </c>
      <c r="C279" s="246"/>
      <c r="D279" s="247" t="s">
        <v>259</v>
      </c>
      <c r="E279" s="248" t="s">
        <v>587</v>
      </c>
      <c r="F279" s="249" t="s">
        <v>790</v>
      </c>
      <c r="G279" s="248"/>
      <c r="H279" s="248"/>
      <c r="I279" s="248">
        <v>380</v>
      </c>
      <c r="J279" s="250" t="s">
        <v>560</v>
      </c>
      <c r="K279" s="245"/>
      <c r="L279" s="246"/>
      <c r="M279" s="246"/>
      <c r="N279" s="247"/>
      <c r="O279" s="41"/>
      <c r="R279" s="225" t="s">
        <v>748</v>
      </c>
    </row>
    <row r="280" spans="1:18" ht="12.75" customHeight="1">
      <c r="A280" s="245">
        <v>172</v>
      </c>
      <c r="B280" s="246">
        <v>44481</v>
      </c>
      <c r="C280" s="246"/>
      <c r="D280" s="247" t="s">
        <v>390</v>
      </c>
      <c r="E280" s="248" t="s">
        <v>587</v>
      </c>
      <c r="F280" s="249" t="s">
        <v>791</v>
      </c>
      <c r="G280" s="248"/>
      <c r="H280" s="248"/>
      <c r="I280" s="248">
        <v>56</v>
      </c>
      <c r="J280" s="250" t="s">
        <v>560</v>
      </c>
      <c r="K280" s="245"/>
      <c r="L280" s="246"/>
      <c r="M280" s="246"/>
      <c r="N280" s="247"/>
      <c r="O280" s="41"/>
      <c r="R280" s="225"/>
    </row>
    <row r="281" spans="1:18" ht="12.75" customHeight="1">
      <c r="A281" s="198">
        <v>173</v>
      </c>
      <c r="B281" s="199">
        <v>44551</v>
      </c>
      <c r="C281" s="199"/>
      <c r="D281" s="200" t="s">
        <v>118</v>
      </c>
      <c r="E281" s="201" t="s">
        <v>587</v>
      </c>
      <c r="F281" s="171">
        <v>2300</v>
      </c>
      <c r="G281" s="201"/>
      <c r="H281" s="201">
        <f>(2820+2200)/2</f>
        <v>2510</v>
      </c>
      <c r="I281" s="203">
        <v>3000</v>
      </c>
      <c r="J281" s="173" t="s">
        <v>831</v>
      </c>
      <c r="K281" s="174">
        <f>H281-F281</f>
        <v>210</v>
      </c>
      <c r="L281" s="175">
        <f>K281/F281</f>
        <v>9.1304347826086957E-2</v>
      </c>
      <c r="M281" s="170" t="s">
        <v>557</v>
      </c>
      <c r="N281" s="176">
        <v>44649</v>
      </c>
      <c r="O281" s="1"/>
      <c r="R281" s="225"/>
    </row>
    <row r="282" spans="1:18" ht="12.75" customHeight="1">
      <c r="A282" s="251">
        <v>174</v>
      </c>
      <c r="B282" s="246">
        <v>44606</v>
      </c>
      <c r="C282" s="251"/>
      <c r="D282" s="251" t="s">
        <v>411</v>
      </c>
      <c r="E282" s="248" t="s">
        <v>587</v>
      </c>
      <c r="F282" s="248" t="s">
        <v>824</v>
      </c>
      <c r="G282" s="248"/>
      <c r="H282" s="248"/>
      <c r="I282" s="248">
        <v>764</v>
      </c>
      <c r="J282" s="248" t="s">
        <v>560</v>
      </c>
      <c r="K282" s="248"/>
      <c r="L282" s="248"/>
      <c r="M282" s="248"/>
      <c r="N282" s="251"/>
      <c r="O282" s="41"/>
      <c r="R282" s="225"/>
    </row>
    <row r="283" spans="1:18" ht="12.75" customHeight="1">
      <c r="A283" s="251">
        <v>175</v>
      </c>
      <c r="B283" s="246">
        <v>44613</v>
      </c>
      <c r="C283" s="251"/>
      <c r="D283" s="251" t="s">
        <v>786</v>
      </c>
      <c r="E283" s="248" t="s">
        <v>587</v>
      </c>
      <c r="F283" s="248" t="s">
        <v>825</v>
      </c>
      <c r="G283" s="248"/>
      <c r="H283" s="248"/>
      <c r="I283" s="248">
        <v>1510</v>
      </c>
      <c r="J283" s="248" t="s">
        <v>560</v>
      </c>
      <c r="K283" s="248"/>
      <c r="L283" s="248"/>
      <c r="M283" s="248"/>
      <c r="N283" s="251"/>
      <c r="O283" s="41"/>
      <c r="R283" s="225"/>
    </row>
    <row r="284" spans="1:18" ht="12.75" customHeight="1">
      <c r="A284">
        <v>176</v>
      </c>
      <c r="B284" s="246">
        <v>44670</v>
      </c>
      <c r="C284" s="246"/>
      <c r="D284" s="251" t="s">
        <v>521</v>
      </c>
      <c r="E284" s="303" t="s">
        <v>587</v>
      </c>
      <c r="F284" s="248" t="s">
        <v>833</v>
      </c>
      <c r="G284" s="248"/>
      <c r="H284" s="248"/>
      <c r="I284" s="248">
        <v>553</v>
      </c>
      <c r="J284" s="248" t="s">
        <v>560</v>
      </c>
      <c r="K284" s="248"/>
      <c r="L284" s="248"/>
      <c r="M284" s="248"/>
      <c r="N284" s="248"/>
      <c r="O284" s="41"/>
      <c r="R284" s="225"/>
    </row>
    <row r="285" spans="1:18" ht="12.75" customHeight="1">
      <c r="A285" s="224">
        <v>177</v>
      </c>
      <c r="B285" s="246">
        <v>44746</v>
      </c>
      <c r="D285" s="378" t="s">
        <v>903</v>
      </c>
      <c r="E285" s="377" t="s">
        <v>587</v>
      </c>
      <c r="F285" s="248" t="s">
        <v>901</v>
      </c>
      <c r="G285" s="248"/>
      <c r="H285" s="248"/>
      <c r="I285" s="248">
        <v>254</v>
      </c>
      <c r="J285" s="248" t="s">
        <v>560</v>
      </c>
      <c r="K285" s="248"/>
      <c r="L285" s="248"/>
      <c r="M285" s="248"/>
      <c r="N285" s="248"/>
      <c r="O285" s="41"/>
      <c r="R285" s="225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B288" s="226" t="s">
        <v>782</v>
      </c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A295" s="227"/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A296" s="227"/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A297" s="53"/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</sheetData>
  <autoFilter ref="R1:R29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2022-07-18T02:51:50Z</dcterms:modified>
</cp:coreProperties>
</file>